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3.133.151\share【新】\20 【企画係】\07 保育所・認定こども園の認可・認定\02 幼保以外の認定こども園認定\01 認定申請案内\R7_認定申請案内\"/>
    </mc:Choice>
  </mc:AlternateContent>
  <xr:revisionPtr revIDLastSave="0" documentId="8_{C1CFAABC-1A14-4A35-9784-CCFF37199FB0}" xr6:coauthVersionLast="47" xr6:coauthVersionMax="47" xr10:uidLastSave="{00000000-0000-0000-0000-000000000000}"/>
  <bookViews>
    <workbookView xWindow="-98" yWindow="-98" windowWidth="21795" windowHeight="13996" tabRatio="833" xr2:uid="{6F1DA1E9-12B4-4498-BE27-4869F1639DEF}"/>
  </bookViews>
  <sheets>
    <sheet name="1　定員・職員配置・各面積及び設備基準" sheetId="5" r:id="rId1"/>
    <sheet name="2　職員名簿" sheetId="4" r:id="rId2"/>
  </sheets>
  <definedNames>
    <definedName name="_xlnm.Print_Area" localSheetId="0">'1　定員・職員配置・各面積及び設備基準'!$B$1:$Q$49</definedName>
    <definedName name="_xlnm.Print_Area" localSheetId="1">'2　職員名簿'!$B$1:$Q$69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5" l="1"/>
  <c r="H36" i="5" l="1"/>
  <c r="F39" i="5" s="1"/>
  <c r="L12" i="5"/>
  <c r="E12" i="5" l="1"/>
  <c r="J12" i="5" s="1"/>
  <c r="K12" i="5" s="1"/>
  <c r="E13" i="5"/>
  <c r="M13" i="5" s="1"/>
  <c r="L13" i="5"/>
  <c r="E14" i="5"/>
  <c r="L14" i="5"/>
  <c r="E15" i="5"/>
  <c r="L15" i="5"/>
  <c r="E16" i="5"/>
  <c r="M16" i="5" s="1"/>
  <c r="L16" i="5"/>
  <c r="E17" i="5"/>
  <c r="G17" i="5" s="1"/>
  <c r="H17" i="5" s="1"/>
  <c r="L17" i="5"/>
  <c r="E18" i="5"/>
  <c r="G18" i="5" s="1"/>
  <c r="L18" i="5"/>
  <c r="C19" i="5"/>
  <c r="D19" i="5"/>
  <c r="F19" i="5"/>
  <c r="I19" i="5"/>
  <c r="M24" i="5"/>
  <c r="Q24" i="5"/>
  <c r="M25" i="5"/>
  <c r="Q25" i="5"/>
  <c r="M26" i="5"/>
  <c r="Q26" i="5"/>
  <c r="Q27" i="5"/>
  <c r="Q28" i="5"/>
  <c r="M30" i="5"/>
  <c r="M31" i="5"/>
  <c r="M32" i="5"/>
  <c r="Q32" i="5"/>
  <c r="Q33" i="5"/>
  <c r="Q34" i="5"/>
  <c r="Q35" i="5"/>
  <c r="M36" i="5"/>
  <c r="Q36" i="5"/>
  <c r="M37" i="5"/>
  <c r="M38" i="5"/>
  <c r="M39" i="5"/>
  <c r="Q40" i="5"/>
  <c r="Q41" i="5"/>
  <c r="Q42" i="5"/>
  <c r="M43" i="5"/>
  <c r="Q43" i="5"/>
  <c r="M44" i="5"/>
  <c r="Q44" i="5"/>
  <c r="M45" i="5"/>
  <c r="M46" i="5"/>
  <c r="M47" i="5"/>
  <c r="Q48" i="5"/>
  <c r="Q49" i="5"/>
  <c r="M15" i="5" l="1"/>
  <c r="G15" i="5"/>
  <c r="G25" i="5"/>
  <c r="H41" i="5"/>
  <c r="H15" i="5"/>
  <c r="M14" i="5"/>
  <c r="N14" i="5" s="1"/>
  <c r="H40" i="5"/>
  <c r="H39" i="5" s="1"/>
  <c r="N13" i="5"/>
  <c r="G16" i="5"/>
  <c r="H16" i="5" s="1"/>
  <c r="J13" i="5"/>
  <c r="K13" i="5" s="1"/>
  <c r="M12" i="5"/>
  <c r="N12" i="5" s="1"/>
  <c r="N16" i="5"/>
  <c r="M17" i="5"/>
  <c r="N17" i="5" s="1"/>
  <c r="J15" i="5"/>
  <c r="K15" i="5" s="1"/>
  <c r="N15" i="5"/>
  <c r="H18" i="5"/>
  <c r="J17" i="5"/>
  <c r="K17" i="5" s="1"/>
  <c r="E19" i="5"/>
  <c r="M18" i="5"/>
  <c r="N18" i="5" s="1"/>
  <c r="F26" i="5" l="1"/>
  <c r="G19" i="5"/>
  <c r="G39" i="5"/>
  <c r="F42" i="5" s="1"/>
  <c r="J19" i="5"/>
  <c r="H25" i="5"/>
</calcChain>
</file>

<file path=xl/sharedStrings.xml><?xml version="1.0" encoding="utf-8"?>
<sst xmlns="http://schemas.openxmlformats.org/spreadsheetml/2006/main" count="169" uniqueCount="115">
  <si>
    <t>代表者名</t>
    <rPh sb="0" eb="3">
      <t>ダイヒョウシャ</t>
    </rPh>
    <rPh sb="3" eb="4">
      <t>メイ</t>
    </rPh>
    <phoneticPr fontId="2"/>
  </si>
  <si>
    <t>年　　月　　日</t>
    <rPh sb="0" eb="1">
      <t>ネン</t>
    </rPh>
    <rPh sb="3" eb="4">
      <t>ツキ</t>
    </rPh>
    <rPh sb="6" eb="7">
      <t>ニチ</t>
    </rPh>
    <phoneticPr fontId="2"/>
  </si>
  <si>
    <t>設置年月日</t>
    <rPh sb="0" eb="2">
      <t>セッチ</t>
    </rPh>
    <rPh sb="2" eb="5">
      <t>ネンガッピ</t>
    </rPh>
    <phoneticPr fontId="2"/>
  </si>
  <si>
    <t>設置法人
（所在地）</t>
    <rPh sb="0" eb="2">
      <t>セッチ</t>
    </rPh>
    <rPh sb="2" eb="4">
      <t>ホウジン</t>
    </rPh>
    <rPh sb="6" eb="9">
      <t>ショザイチ</t>
    </rPh>
    <phoneticPr fontId="2"/>
  </si>
  <si>
    <t>施設名
（所在地）</t>
    <rPh sb="0" eb="2">
      <t>シセツ</t>
    </rPh>
    <rPh sb="2" eb="3">
      <t>メイ</t>
    </rPh>
    <rPh sb="5" eb="8">
      <t>ショザイチ</t>
    </rPh>
    <phoneticPr fontId="2"/>
  </si>
  <si>
    <t>１　定員・職員配置・各面積及び設備基準</t>
    <rPh sb="2" eb="4">
      <t>テイイン</t>
    </rPh>
    <rPh sb="5" eb="7">
      <t>ショクイン</t>
    </rPh>
    <rPh sb="7" eb="9">
      <t>ハイチ</t>
    </rPh>
    <rPh sb="10" eb="11">
      <t>カク</t>
    </rPh>
    <rPh sb="11" eb="13">
      <t>メンセキ</t>
    </rPh>
    <rPh sb="13" eb="14">
      <t>オヨ</t>
    </rPh>
    <rPh sb="15" eb="17">
      <t>セツビ</t>
    </rPh>
    <rPh sb="17" eb="19">
      <t>キジュン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</si>
  <si>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</si>
  <si>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</si>
  <si>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</si>
  <si>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満3歳</t>
    <rPh sb="0" eb="1">
      <t>マン</t>
    </rPh>
    <rPh sb="2" eb="3">
      <t>サイ</t>
    </rPh>
    <phoneticPr fontId="2"/>
  </si>
  <si>
    <t>定員</t>
    <rPh sb="0" eb="2">
      <t>テイイン</t>
    </rPh>
    <phoneticPr fontId="2"/>
  </si>
  <si>
    <t>合計</t>
    <rPh sb="0" eb="2">
      <t>ゴウケイ</t>
    </rPh>
    <phoneticPr fontId="2"/>
  </si>
  <si>
    <t>(人)</t>
    <rPh sb="1" eb="2">
      <t>ニン</t>
    </rPh>
    <phoneticPr fontId="2"/>
  </si>
  <si>
    <t>保育を必要
(2号・3号)</t>
    <rPh sb="0" eb="2">
      <t>ホイク</t>
    </rPh>
    <rPh sb="3" eb="5">
      <t>ヒツヨウ</t>
    </rPh>
    <rPh sb="8" eb="9">
      <t>ゴウ</t>
    </rPh>
    <rPh sb="11" eb="12">
      <t>ゴウ</t>
    </rPh>
    <phoneticPr fontId="1"/>
  </si>
  <si>
    <t>保育を必要としない(1号)</t>
    <rPh sb="0" eb="2">
      <t>ホイク</t>
    </rPh>
    <rPh sb="3" eb="5">
      <t>ヒツヨウ</t>
    </rPh>
    <rPh sb="11" eb="12">
      <t>ゴウ</t>
    </rPh>
    <phoneticPr fontId="1"/>
  </si>
  <si>
    <t>区分</t>
    <rPh sb="0" eb="2">
      <t>クブン</t>
    </rPh>
    <phoneticPr fontId="2"/>
  </si>
  <si>
    <t>学級</t>
    <rPh sb="0" eb="2">
      <t>ガッキュウ</t>
    </rPh>
    <phoneticPr fontId="2"/>
  </si>
  <si>
    <t>(学級)</t>
    <rPh sb="1" eb="3">
      <t>ガッキュウ</t>
    </rPh>
    <phoneticPr fontId="2"/>
  </si>
  <si>
    <t>(必要数)</t>
  </si>
  <si>
    <t>(必要数)</t>
    <rPh sb="1" eb="4">
      <t>ヒツヨウスウ</t>
    </rPh>
    <phoneticPr fontId="2"/>
  </si>
  <si>
    <t>職員配置</t>
    <rPh sb="0" eb="2">
      <t>ショクイン</t>
    </rPh>
    <rPh sb="2" eb="4">
      <t>ハイチ</t>
    </rPh>
    <phoneticPr fontId="2"/>
  </si>
  <si>
    <t>(必要面積)</t>
    <rPh sb="1" eb="3">
      <t>ヒツヨウ</t>
    </rPh>
    <rPh sb="3" eb="5">
      <t>メンセキ</t>
    </rPh>
    <phoneticPr fontId="2"/>
  </si>
  <si>
    <t>(㎡)</t>
    <phoneticPr fontId="2"/>
  </si>
  <si>
    <t>保育室等面積基準</t>
    <rPh sb="0" eb="3">
      <t>ホイクシツ</t>
    </rPh>
    <rPh sb="3" eb="4">
      <t>トウ</t>
    </rPh>
    <rPh sb="4" eb="6">
      <t>メンセキ</t>
    </rPh>
    <rPh sb="6" eb="8">
      <t>キジュン</t>
    </rPh>
    <phoneticPr fontId="2"/>
  </si>
  <si>
    <t>適否</t>
    <rPh sb="0" eb="2">
      <t>テキヒ</t>
    </rPh>
    <phoneticPr fontId="2"/>
  </si>
  <si>
    <t>ー</t>
    <phoneticPr fontId="2"/>
  </si>
  <si>
    <t>職員室</t>
    <rPh sb="0" eb="3">
      <t>ショクインシツ</t>
    </rPh>
    <phoneticPr fontId="2"/>
  </si>
  <si>
    <t>保健室</t>
    <rPh sb="0" eb="3">
      <t>ホケンシツ</t>
    </rPh>
    <phoneticPr fontId="2"/>
  </si>
  <si>
    <t>調理室</t>
    <rPh sb="0" eb="3">
      <t>チョウリシツ</t>
    </rPh>
    <phoneticPr fontId="2"/>
  </si>
  <si>
    <t>便所</t>
    <rPh sb="0" eb="2">
      <t>ベンジョ</t>
    </rPh>
    <phoneticPr fontId="2"/>
  </si>
  <si>
    <t>飲料水用設備</t>
    <rPh sb="0" eb="4">
      <t>インリョウスイヨウ</t>
    </rPh>
    <rPh sb="4" eb="6">
      <t>セツビ</t>
    </rPh>
    <phoneticPr fontId="2"/>
  </si>
  <si>
    <t>手洗･足洗用設備</t>
    <rPh sb="0" eb="2">
      <t>テアライ</t>
    </rPh>
    <rPh sb="3" eb="5">
      <t>アシアライ</t>
    </rPh>
    <rPh sb="5" eb="6">
      <t>ヨウ</t>
    </rPh>
    <rPh sb="6" eb="8">
      <t>セツビ</t>
    </rPh>
    <phoneticPr fontId="2"/>
  </si>
  <si>
    <t>設置の有無</t>
    <rPh sb="0" eb="2">
      <t>セッチ</t>
    </rPh>
    <rPh sb="3" eb="5">
      <t>ウム</t>
    </rPh>
    <phoneticPr fontId="2"/>
  </si>
  <si>
    <t>面積
(内法･㎡)</t>
    <rPh sb="0" eb="2">
      <t>メンセキ</t>
    </rPh>
    <rPh sb="4" eb="6">
      <t>ウチノリ</t>
    </rPh>
    <phoneticPr fontId="2"/>
  </si>
  <si>
    <t>満3歳
保育室</t>
    <rPh sb="0" eb="1">
      <t>マン</t>
    </rPh>
    <rPh sb="2" eb="3">
      <t>サイ</t>
    </rPh>
    <rPh sb="4" eb="7">
      <t>ホイクシツ</t>
    </rPh>
    <phoneticPr fontId="2"/>
  </si>
  <si>
    <t>4歳
保育室</t>
    <rPh sb="1" eb="2">
      <t>サイ</t>
    </rPh>
    <rPh sb="3" eb="6">
      <t>ホイクシツ</t>
    </rPh>
    <phoneticPr fontId="2"/>
  </si>
  <si>
    <t>3歳
保育室</t>
    <rPh sb="1" eb="2">
      <t>サイ</t>
    </rPh>
    <rPh sb="3" eb="6">
      <t>ホイクシツ</t>
    </rPh>
    <phoneticPr fontId="2"/>
  </si>
  <si>
    <t>5歳
保育室</t>
    <rPh sb="1" eb="2">
      <t>サイ</t>
    </rPh>
    <rPh sb="3" eb="6">
      <t>ホイクシツ</t>
    </rPh>
    <phoneticPr fontId="2"/>
  </si>
  <si>
    <t>《 保育室等面積 》</t>
    <rPh sb="2" eb="5">
      <t>ホイクシツ</t>
    </rPh>
    <rPh sb="5" eb="6">
      <t>トウ</t>
    </rPh>
    <rPh sb="6" eb="8">
      <t>メンセキ</t>
    </rPh>
    <phoneticPr fontId="2"/>
  </si>
  <si>
    <t>《 園舎面積 》</t>
    <rPh sb="2" eb="4">
      <t>エンシャ</t>
    </rPh>
    <rPh sb="4" eb="6">
      <t>メンセキ</t>
    </rPh>
    <phoneticPr fontId="2"/>
  </si>
  <si>
    <t>《 園庭面積 》</t>
    <rPh sb="2" eb="4">
      <t>エンテイ</t>
    </rPh>
    <rPh sb="4" eb="6">
      <t>メンセキ</t>
    </rPh>
    <phoneticPr fontId="2"/>
  </si>
  <si>
    <t>確保面積
(㎡)</t>
    <rPh sb="0" eb="2">
      <t>カクホ</t>
    </rPh>
    <rPh sb="2" eb="4">
      <t>メンセキ</t>
    </rPh>
    <phoneticPr fontId="2"/>
  </si>
  <si>
    <t>(必要面積)
(㎡)</t>
    <rPh sb="1" eb="3">
      <t>ヒツヨウ</t>
    </rPh>
    <rPh sb="3" eb="5">
      <t>メンセキ</t>
    </rPh>
    <phoneticPr fontId="2"/>
  </si>
  <si>
    <t>遊戯室等</t>
    <rPh sb="0" eb="3">
      <t>ユウギシツ</t>
    </rPh>
    <rPh sb="3" eb="4">
      <t>トウ</t>
    </rPh>
    <phoneticPr fontId="2"/>
  </si>
  <si>
    <t>設備等</t>
    <rPh sb="0" eb="2">
      <t>セツビ</t>
    </rPh>
    <rPh sb="2" eb="3">
      <t>トウ</t>
    </rPh>
    <phoneticPr fontId="2"/>
  </si>
  <si>
    <t>２　職員名簿</t>
    <rPh sb="2" eb="4">
      <t>ショクイン</t>
    </rPh>
    <rPh sb="4" eb="6">
      <t>メイボ</t>
    </rPh>
    <phoneticPr fontId="2"/>
  </si>
  <si>
    <t>教諭免許</t>
    <rPh sb="0" eb="2">
      <t>キョウユ</t>
    </rPh>
    <rPh sb="2" eb="4">
      <t>メンキョ</t>
    </rPh>
    <phoneticPr fontId="2"/>
  </si>
  <si>
    <t>氏名</t>
    <rPh sb="0" eb="2">
      <t>シメイ</t>
    </rPh>
    <phoneticPr fontId="2"/>
  </si>
  <si>
    <t>番号</t>
    <rPh sb="0" eb="2">
      <t>バンゴウ</t>
    </rPh>
    <phoneticPr fontId="2"/>
  </si>
  <si>
    <t>職種</t>
    <rPh sb="0" eb="2">
      <t>ショクシュ</t>
    </rPh>
    <phoneticPr fontId="2"/>
  </si>
  <si>
    <t>勤務形態</t>
    <rPh sb="0" eb="2">
      <t>キンム</t>
    </rPh>
    <rPh sb="2" eb="4">
      <t>ケイタイ</t>
    </rPh>
    <phoneticPr fontId="2"/>
  </si>
  <si>
    <t>雇用形態</t>
    <rPh sb="0" eb="2">
      <t>コヨウ</t>
    </rPh>
    <rPh sb="2" eb="4">
      <t>ケイタイ</t>
    </rPh>
    <phoneticPr fontId="2"/>
  </si>
  <si>
    <t>各種資格取得日</t>
    <rPh sb="0" eb="2">
      <t>カクシュ</t>
    </rPh>
    <rPh sb="2" eb="4">
      <t>シカク</t>
    </rPh>
    <rPh sb="4" eb="6">
      <t>シュトク</t>
    </rPh>
    <rPh sb="6" eb="7">
      <t>ヒ</t>
    </rPh>
    <phoneticPr fontId="2"/>
  </si>
  <si>
    <t>保育士</t>
    <rPh sb="0" eb="3">
      <t>ホイクシ</t>
    </rPh>
    <phoneticPr fontId="2"/>
  </si>
  <si>
    <t>その他</t>
    <rPh sb="2" eb="3">
      <t>タ</t>
    </rPh>
    <phoneticPr fontId="2"/>
  </si>
  <si>
    <t>給与格付</t>
    <rPh sb="0" eb="2">
      <t>キュウヨ</t>
    </rPh>
    <rPh sb="2" eb="3">
      <t>カク</t>
    </rPh>
    <rPh sb="3" eb="4">
      <t>ツ</t>
    </rPh>
    <phoneticPr fontId="2"/>
  </si>
  <si>
    <t>採用
年月日</t>
    <rPh sb="0" eb="2">
      <t>サイヨウ</t>
    </rPh>
    <rPh sb="3" eb="6">
      <t>ネンガッピ</t>
    </rPh>
    <phoneticPr fontId="2"/>
  </si>
  <si>
    <t>保育教諭</t>
  </si>
  <si>
    <t>常勤</t>
  </si>
  <si>
    <t>非常勤</t>
  </si>
  <si>
    <t>非正規</t>
  </si>
  <si>
    <t>正規</t>
  </si>
  <si>
    <t>調理員</t>
  </si>
  <si>
    <t>栄養士</t>
  </si>
  <si>
    <t>学校医</t>
  </si>
  <si>
    <t>学校歯科医</t>
  </si>
  <si>
    <t>学校薬剤師</t>
  </si>
  <si>
    <t>　【努力義務】副園長又は教頭、(主幹)養護教諭又は養護助教諭、事務職員</t>
    <phoneticPr fontId="18"/>
  </si>
  <si>
    <t>２「勤務形態」は、</t>
    <rPh sb="2" eb="4">
      <t>キンム</t>
    </rPh>
    <rPh sb="4" eb="6">
      <t>ケイタイ</t>
    </rPh>
    <phoneticPr fontId="18"/>
  </si>
  <si>
    <t>　常勤または非常勤を選択する（就業規則で定める所定労働時間で勤務する場合、「常勤」を選択。それ以外は「非常勤」を選択。）。</t>
    <rPh sb="1" eb="3">
      <t>ジョウキン</t>
    </rPh>
    <rPh sb="6" eb="9">
      <t>ヒジョウキン</t>
    </rPh>
    <rPh sb="10" eb="12">
      <t>センタク</t>
    </rPh>
    <rPh sb="15" eb="17">
      <t>シュウギョウ</t>
    </rPh>
    <rPh sb="17" eb="19">
      <t>キソク</t>
    </rPh>
    <rPh sb="20" eb="21">
      <t>サダ</t>
    </rPh>
    <rPh sb="23" eb="25">
      <t>ショテイ</t>
    </rPh>
    <rPh sb="25" eb="27">
      <t>ロウドウ</t>
    </rPh>
    <rPh sb="27" eb="29">
      <t>ジカン</t>
    </rPh>
    <rPh sb="30" eb="32">
      <t>キンム</t>
    </rPh>
    <rPh sb="34" eb="36">
      <t>バアイ</t>
    </rPh>
    <rPh sb="38" eb="40">
      <t>ジョウキン</t>
    </rPh>
    <rPh sb="42" eb="44">
      <t>センタク</t>
    </rPh>
    <rPh sb="47" eb="49">
      <t>イガイ</t>
    </rPh>
    <rPh sb="51" eb="54">
      <t>ヒジョウキン</t>
    </rPh>
    <rPh sb="56" eb="58">
      <t>センタク</t>
    </rPh>
    <phoneticPr fontId="18"/>
  </si>
  <si>
    <t>３「雇用形態」は、</t>
    <rPh sb="2" eb="4">
      <t>コヨウ</t>
    </rPh>
    <rPh sb="4" eb="6">
      <t>ケイタイ</t>
    </rPh>
    <phoneticPr fontId="18"/>
  </si>
  <si>
    <t>５「摘要」には、</t>
    <rPh sb="2" eb="4">
      <t>テキヨウ</t>
    </rPh>
    <phoneticPr fontId="18"/>
  </si>
  <si>
    <t>　教育・保育に従事する職員の場合は、担当する園児（「１歳児」、「２歳児」等）を記入する。</t>
    <rPh sb="14" eb="16">
      <t>バアイ</t>
    </rPh>
    <rPh sb="18" eb="20">
      <t>タントウ</t>
    </rPh>
    <rPh sb="22" eb="24">
      <t>エンジ</t>
    </rPh>
    <rPh sb="27" eb="29">
      <t>サイジ</t>
    </rPh>
    <rPh sb="33" eb="35">
      <t>サイジ</t>
    </rPh>
    <rPh sb="36" eb="37">
      <t>トウ</t>
    </rPh>
    <rPh sb="39" eb="41">
      <t>キニュウ</t>
    </rPh>
    <phoneticPr fontId="18"/>
  </si>
  <si>
    <t>《 作成要領 》</t>
    <rPh sb="2" eb="4">
      <t>サクセイ</t>
    </rPh>
    <rPh sb="4" eb="6">
      <t>ヨウリョウ</t>
    </rPh>
    <phoneticPr fontId="2"/>
  </si>
  <si>
    <t>　正規または非正規を選択する（正規の場合は、給与格付欄を記載）。</t>
    <rPh sb="1" eb="3">
      <t>セイキ</t>
    </rPh>
    <rPh sb="6" eb="9">
      <t>ヒセイキ</t>
    </rPh>
    <rPh sb="10" eb="12">
      <t>センタク</t>
    </rPh>
    <rPh sb="15" eb="17">
      <t>セイキ</t>
    </rPh>
    <rPh sb="18" eb="20">
      <t>バアイ</t>
    </rPh>
    <rPh sb="22" eb="24">
      <t>キュウヨ</t>
    </rPh>
    <rPh sb="24" eb="25">
      <t>カク</t>
    </rPh>
    <rPh sb="25" eb="26">
      <t>ツケ</t>
    </rPh>
    <rPh sb="26" eb="27">
      <t>ラン</t>
    </rPh>
    <rPh sb="28" eb="30">
      <t>キサイ</t>
    </rPh>
    <phoneticPr fontId="18"/>
  </si>
  <si>
    <t>４「各種資格取得年月日」のその他には、</t>
    <rPh sb="2" eb="4">
      <t>カクシュ</t>
    </rPh>
    <rPh sb="4" eb="6">
      <t>シカク</t>
    </rPh>
    <rPh sb="15" eb="16">
      <t>タ</t>
    </rPh>
    <phoneticPr fontId="18"/>
  </si>
  <si>
    <t>　それ以外の場合は、摘要欄に雇用形態を記載する。</t>
    <rPh sb="3" eb="5">
      <t>イガイ</t>
    </rPh>
    <rPh sb="6" eb="8">
      <t>バアイ</t>
    </rPh>
    <rPh sb="10" eb="12">
      <t>テキヨウ</t>
    </rPh>
    <rPh sb="12" eb="13">
      <t>ラン</t>
    </rPh>
    <rPh sb="14" eb="16">
      <t>コヨウ</t>
    </rPh>
    <rPh sb="16" eb="18">
      <t>ケイタイ</t>
    </rPh>
    <rPh sb="19" eb="21">
      <t>キサイ</t>
    </rPh>
    <phoneticPr fontId="12"/>
  </si>
  <si>
    <t>１「職種」には、以下を選択。以下以外の職種については手入力。</t>
    <rPh sb="2" eb="4">
      <t>ショクシュ</t>
    </rPh>
    <rPh sb="8" eb="10">
      <t>イカ</t>
    </rPh>
    <rPh sb="11" eb="13">
      <t>センタク</t>
    </rPh>
    <rPh sb="14" eb="16">
      <t>イカ</t>
    </rPh>
    <rPh sb="16" eb="18">
      <t>イガイ</t>
    </rPh>
    <rPh sb="19" eb="21">
      <t>ショクシュ</t>
    </rPh>
    <rPh sb="26" eb="27">
      <t>テ</t>
    </rPh>
    <rPh sb="27" eb="29">
      <t>ニュウリョク</t>
    </rPh>
    <phoneticPr fontId="18"/>
  </si>
  <si>
    <t>　調理師、栄養士、養護教諭免許、看護師等の資格の取得年月日を記載する。また、その資格名を摘要欄に記載する。</t>
    <rPh sb="1" eb="4">
      <t>チョウリシ</t>
    </rPh>
    <rPh sb="5" eb="8">
      <t>エイヨウシ</t>
    </rPh>
    <rPh sb="9" eb="11">
      <t>ヨウゴ</t>
    </rPh>
    <rPh sb="11" eb="13">
      <t>キョウユ</t>
    </rPh>
    <rPh sb="13" eb="15">
      <t>メンキョ</t>
    </rPh>
    <rPh sb="16" eb="19">
      <t>カンゴシ</t>
    </rPh>
    <rPh sb="21" eb="23">
      <t>シカク</t>
    </rPh>
    <rPh sb="40" eb="42">
      <t>シカク</t>
    </rPh>
    <rPh sb="42" eb="43">
      <t>メイ</t>
    </rPh>
    <rPh sb="44" eb="46">
      <t>テキヨウ</t>
    </rPh>
    <rPh sb="46" eb="47">
      <t>ラン</t>
    </rPh>
    <rPh sb="48" eb="50">
      <t>キサイ</t>
    </rPh>
    <phoneticPr fontId="18"/>
  </si>
  <si>
    <t>　担任の場合は、担当する学級・クラスの名称を記載する。</t>
    <rPh sb="4" eb="6">
      <t>バアイ</t>
    </rPh>
    <rPh sb="19" eb="21">
      <t>メイショウ</t>
    </rPh>
    <rPh sb="22" eb="24">
      <t>キサイ</t>
    </rPh>
    <phoneticPr fontId="18"/>
  </si>
  <si>
    <t>摘要
（学級担任、その他資格、採用予定等）</t>
    <rPh sb="0" eb="2">
      <t>テキヨウ</t>
    </rPh>
    <rPh sb="4" eb="6">
      <t>ガッキュウ</t>
    </rPh>
    <rPh sb="6" eb="8">
      <t>タンニン</t>
    </rPh>
    <rPh sb="15" eb="17">
      <t>サイヨウ</t>
    </rPh>
    <rPh sb="17" eb="19">
      <t>ヨテイ</t>
    </rPh>
    <rPh sb="19" eb="20">
      <t>トウ</t>
    </rPh>
    <phoneticPr fontId="2"/>
  </si>
  <si>
    <t>　今後、採用予定の場合は、「新規採用予定」と記載</t>
    <rPh sb="1" eb="3">
      <t>コンゴ</t>
    </rPh>
    <rPh sb="4" eb="6">
      <t>サイヨウ</t>
    </rPh>
    <rPh sb="6" eb="8">
      <t>ヨテイ</t>
    </rPh>
    <rPh sb="9" eb="11">
      <t>バアイ</t>
    </rPh>
    <rPh sb="14" eb="16">
      <t>シンキ</t>
    </rPh>
    <rPh sb="16" eb="18">
      <t>サイヨウ</t>
    </rPh>
    <rPh sb="18" eb="20">
      <t>ヨテイ</t>
    </rPh>
    <rPh sb="22" eb="24">
      <t>キサイ</t>
    </rPh>
    <phoneticPr fontId="2"/>
  </si>
  <si>
    <t>《 記載例 》</t>
    <rPh sb="2" eb="4">
      <t>キサイ</t>
    </rPh>
    <rPh sb="4" eb="5">
      <t>レイ</t>
    </rPh>
    <phoneticPr fontId="2"/>
  </si>
  <si>
    <t>さくら組（3歳児）担任</t>
    <rPh sb="3" eb="4">
      <t>グミ</t>
    </rPh>
    <rPh sb="6" eb="7">
      <t>サイ</t>
    </rPh>
    <rPh sb="7" eb="8">
      <t>ジ</t>
    </rPh>
    <rPh sb="9" eb="11">
      <t>タンニン</t>
    </rPh>
    <phoneticPr fontId="2"/>
  </si>
  <si>
    <t>新規採用予定</t>
    <phoneticPr fontId="2"/>
  </si>
  <si>
    <t>□□医院</t>
    <phoneticPr fontId="2"/>
  </si>
  <si>
    <t>●●歯科</t>
    <phoneticPr fontId="2"/>
  </si>
  <si>
    <t>▲▲薬局</t>
    <phoneticPr fontId="2"/>
  </si>
  <si>
    <t>○○　○○</t>
    <phoneticPr fontId="18"/>
  </si>
  <si>
    <t>△△　△△</t>
    <phoneticPr fontId="18"/>
  </si>
  <si>
    <t>□□　□□</t>
    <phoneticPr fontId="18"/>
  </si>
  <si>
    <t>●●　●●</t>
    <phoneticPr fontId="18"/>
  </si>
  <si>
    <t>▲▲　▲▲</t>
    <phoneticPr fontId="18"/>
  </si>
  <si>
    <t>調理師免許</t>
    <rPh sb="0" eb="3">
      <t>チョウリシ</t>
    </rPh>
    <rPh sb="3" eb="5">
      <t>メンキョ</t>
    </rPh>
    <phoneticPr fontId="2"/>
  </si>
  <si>
    <t>栄養士免許</t>
    <rPh sb="0" eb="3">
      <t>エイヨウシ</t>
    </rPh>
    <rPh sb="3" eb="5">
      <t>メンキョ</t>
    </rPh>
    <phoneticPr fontId="2"/>
  </si>
  <si>
    <t>5級10号</t>
    <rPh sb="1" eb="2">
      <t>キュウ</t>
    </rPh>
    <rPh sb="4" eb="5">
      <t>ゴウ</t>
    </rPh>
    <phoneticPr fontId="2"/>
  </si>
  <si>
    <t>3級5号</t>
    <rPh sb="1" eb="2">
      <t>キュウ</t>
    </rPh>
    <rPh sb="3" eb="4">
      <t>ゴウ</t>
    </rPh>
    <phoneticPr fontId="2"/>
  </si>
  <si>
    <t>1級3号</t>
    <rPh sb="1" eb="2">
      <t>キュウ</t>
    </rPh>
    <rPh sb="3" eb="4">
      <t>ゴウ</t>
    </rPh>
    <phoneticPr fontId="2"/>
  </si>
  <si>
    <t>受入可能
人数
(人)</t>
    <rPh sb="0" eb="1">
      <t>ウ</t>
    </rPh>
    <rPh sb="1" eb="2">
      <t>イ</t>
    </rPh>
    <rPh sb="2" eb="4">
      <t>カノウ</t>
    </rPh>
    <rPh sb="5" eb="7">
      <t>ニンズウ</t>
    </rPh>
    <rPh sb="9" eb="10">
      <t>ニン</t>
    </rPh>
    <phoneticPr fontId="2"/>
  </si>
  <si>
    <t>確保場所</t>
    <rPh sb="0" eb="2">
      <t>カクホ</t>
    </rPh>
    <rPh sb="2" eb="4">
      <t>バショ</t>
    </rPh>
    <phoneticPr fontId="2"/>
  </si>
  <si>
    <t>面積(㎡)</t>
    <rPh sb="0" eb="2">
      <t>メンセキ</t>
    </rPh>
    <phoneticPr fontId="2"/>
  </si>
  <si>
    <t>必要面積①</t>
    <rPh sb="0" eb="2">
      <t>ヒツヨウ</t>
    </rPh>
    <rPh sb="2" eb="4">
      <t>メンセキ</t>
    </rPh>
    <phoneticPr fontId="2"/>
  </si>
  <si>
    <t>必要面積➁</t>
    <rPh sb="0" eb="2">
      <t>ヒツヨウ</t>
    </rPh>
    <rPh sb="2" eb="4">
      <t>メンセキ</t>
    </rPh>
    <phoneticPr fontId="2"/>
  </si>
  <si>
    <t>　（幼稚園設置基準第5条より）</t>
    <phoneticPr fontId="2"/>
  </si>
  <si>
    <t>　【必置】園長、保育教諭、学校医、学校歯科医、学校薬剤師</t>
    <rPh sb="5" eb="7">
      <t>エンチョウ</t>
    </rPh>
    <phoneticPr fontId="18"/>
  </si>
  <si>
    <t>2歳
保育室</t>
    <rPh sb="1" eb="2">
      <t>サイ</t>
    </rPh>
    <rPh sb="3" eb="6">
      <t>ホイクシツ</t>
    </rPh>
    <phoneticPr fontId="2"/>
  </si>
  <si>
    <t>ほふく室</t>
    <rPh sb="3" eb="4">
      <t>シツ</t>
    </rPh>
    <phoneticPr fontId="2"/>
  </si>
  <si>
    <t>乳児室</t>
    <rPh sb="0" eb="2">
      <t>ニュウジ</t>
    </rPh>
    <rPh sb="2" eb="3">
      <t>シツ</t>
    </rPh>
    <phoneticPr fontId="2"/>
  </si>
  <si>
    <t>2歳</t>
    <rPh sb="1" eb="2">
      <t>サイ</t>
    </rPh>
    <phoneticPr fontId="2"/>
  </si>
  <si>
    <t>1歳</t>
    <rPh sb="1" eb="2">
      <t>サイ</t>
    </rPh>
    <phoneticPr fontId="2"/>
  </si>
  <si>
    <t>0歳</t>
    <rPh sb="1" eb="2">
      <t>サイ</t>
    </rPh>
    <phoneticPr fontId="2"/>
  </si>
  <si>
    <t>審査表Ｄ（保育所型認定こども園）</t>
    <rPh sb="0" eb="2">
      <t>シンサ</t>
    </rPh>
    <rPh sb="2" eb="3">
      <t>ヒョウ</t>
    </rPh>
    <rPh sb="5" eb="7">
      <t>ホイク</t>
    </rPh>
    <rPh sb="7" eb="8">
      <t>ショ</t>
    </rPh>
    <rPh sb="8" eb="9">
      <t>ガタ</t>
    </rPh>
    <rPh sb="9" eb="11">
      <t>ニンテイ</t>
    </rPh>
    <rPh sb="14" eb="15">
      <t>エン</t>
    </rPh>
    <phoneticPr fontId="2"/>
  </si>
  <si>
    <t>延床面積(㎡)</t>
    <rPh sb="0" eb="1">
      <t>ノ</t>
    </rPh>
    <rPh sb="1" eb="4">
      <t>ユカメンセキ</t>
    </rPh>
    <phoneticPr fontId="2"/>
  </si>
  <si>
    <t>※満３歳児を２歳児クラスにそのまま残す場合は、学級編成を要しない。</t>
    <rPh sb="23" eb="27">
      <t>ガッキュウヘンセイ</t>
    </rPh>
    <rPh sb="28" eb="29">
      <t>ヨウ</t>
    </rPh>
    <phoneticPr fontId="2"/>
  </si>
  <si>
    <t>満3歳児学級編成</t>
    <rPh sb="0" eb="1">
      <t>マン</t>
    </rPh>
    <rPh sb="3" eb="4">
      <t>ジ</t>
    </rPh>
    <rPh sb="4" eb="6">
      <t>ガッキュウ</t>
    </rPh>
    <rPh sb="6" eb="8">
      <t>ヘンセイ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</si>
</sst>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\(0.0\)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.5"/>
      <color theme="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7"/>
      <color theme="0"/>
      <name val="游ゴシック"/>
      <family val="3"/>
      <charset val="128"/>
      <scheme val="minor"/>
    </font>
    <font>
      <sz val="9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8"/>
      <color theme="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7" fillId="0" borderId="0">
      <alignment vertical="center"/>
    </xf>
    <xf numFmtId="0" fontId="22" fillId="0" borderId="0">
      <alignment vertical="center"/>
    </xf>
  </cellStyleXfs>
  <cellXfs count="142">
    <xf numFmtId="0" fontId="0" fillId="0" borderId="0" xfId="0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25" fillId="3" borderId="6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5" xfId="0" applyFont="1" applyFill="1" applyBorder="1">
      <alignment vertical="center"/>
    </xf>
    <xf numFmtId="0" fontId="26" fillId="3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>
      <alignment vertical="center"/>
    </xf>
    <xf numFmtId="2" fontId="4" fillId="0" borderId="2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28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2" xfId="0" applyNumberFormat="1" applyFont="1" applyBorder="1">
      <alignment vertical="center"/>
    </xf>
    <xf numFmtId="177" fontId="4" fillId="0" borderId="17" xfId="0" applyNumberFormat="1" applyFont="1" applyBorder="1">
      <alignment vertical="center"/>
    </xf>
    <xf numFmtId="0" fontId="5" fillId="0" borderId="0" xfId="0" applyFont="1">
      <alignment vertical="center"/>
    </xf>
    <xf numFmtId="0" fontId="4" fillId="0" borderId="3" xfId="0" applyFont="1" applyBorder="1">
      <alignment vertical="center"/>
    </xf>
    <xf numFmtId="177" fontId="4" fillId="0" borderId="3" xfId="0" applyNumberFormat="1" applyFont="1" applyBorder="1">
      <alignment vertical="center"/>
    </xf>
    <xf numFmtId="177" fontId="4" fillId="0" borderId="18" xfId="0" applyNumberFormat="1" applyFont="1" applyBorder="1">
      <alignment vertical="center"/>
    </xf>
    <xf numFmtId="0" fontId="4" fillId="4" borderId="0" xfId="0" applyFont="1" applyFill="1">
      <alignment vertical="center"/>
    </xf>
    <xf numFmtId="0" fontId="4" fillId="4" borderId="1" xfId="0" applyFont="1" applyFill="1" applyBorder="1" applyAlignment="1" applyProtection="1">
      <alignment horizontal="right" vertical="center"/>
      <protection locked="0"/>
    </xf>
    <xf numFmtId="0" fontId="4" fillId="4" borderId="2" xfId="0" applyFont="1" applyFill="1" applyBorder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horizontal="right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Protection="1">
      <alignment vertical="center"/>
      <protection locked="0"/>
    </xf>
    <xf numFmtId="0" fontId="4" fillId="4" borderId="21" xfId="0" applyFont="1" applyFill="1" applyBorder="1" applyProtection="1">
      <alignment vertical="center"/>
      <protection locked="0"/>
    </xf>
    <xf numFmtId="0" fontId="4" fillId="4" borderId="2" xfId="0" applyFont="1" applyFill="1" applyBorder="1" applyProtection="1">
      <alignment vertical="center"/>
      <protection locked="0"/>
    </xf>
    <xf numFmtId="176" fontId="4" fillId="4" borderId="2" xfId="0" applyNumberFormat="1" applyFont="1" applyFill="1" applyBorder="1" applyProtection="1">
      <alignment vertical="center"/>
      <protection locked="0"/>
    </xf>
    <xf numFmtId="0" fontId="4" fillId="4" borderId="17" xfId="0" applyFont="1" applyFill="1" applyBorder="1" applyProtection="1">
      <alignment vertical="center"/>
      <protection locked="0"/>
    </xf>
    <xf numFmtId="176" fontId="4" fillId="4" borderId="17" xfId="0" applyNumberFormat="1" applyFont="1" applyFill="1" applyBorder="1" applyProtection="1">
      <alignment vertical="center"/>
      <protection locked="0"/>
    </xf>
    <xf numFmtId="0" fontId="4" fillId="4" borderId="3" xfId="0" applyFont="1" applyFill="1" applyBorder="1" applyProtection="1">
      <alignment vertical="center"/>
      <protection locked="0"/>
    </xf>
    <xf numFmtId="176" fontId="4" fillId="4" borderId="3" xfId="0" applyNumberFormat="1" applyFont="1" applyFill="1" applyBorder="1" applyProtection="1">
      <alignment vertical="center"/>
      <protection locked="0"/>
    </xf>
    <xf numFmtId="0" fontId="4" fillId="4" borderId="18" xfId="0" applyFont="1" applyFill="1" applyBorder="1" applyProtection="1">
      <alignment vertical="center"/>
      <protection locked="0"/>
    </xf>
    <xf numFmtId="176" fontId="4" fillId="4" borderId="18" xfId="0" applyNumberFormat="1" applyFont="1" applyFill="1" applyBorder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57" fontId="16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57" fontId="16" fillId="0" borderId="0" xfId="0" applyNumberFormat="1" applyFont="1" applyAlignment="1">
      <alignment horizontal="center" vertical="center"/>
    </xf>
    <xf numFmtId="0" fontId="20" fillId="0" borderId="0" xfId="1" applyFont="1">
      <alignment vertical="center"/>
    </xf>
    <xf numFmtId="0" fontId="13" fillId="0" borderId="0" xfId="1" applyFont="1">
      <alignment vertical="center"/>
    </xf>
    <xf numFmtId="0" fontId="15" fillId="0" borderId="0" xfId="0" applyFont="1">
      <alignment vertical="center"/>
    </xf>
    <xf numFmtId="0" fontId="3" fillId="0" borderId="0" xfId="1" applyFont="1">
      <alignment vertical="center"/>
    </xf>
    <xf numFmtId="0" fontId="20" fillId="0" borderId="0" xfId="1" applyFont="1" applyAlignment="1">
      <alignment vertical="top" wrapText="1"/>
    </xf>
    <xf numFmtId="0" fontId="13" fillId="0" borderId="0" xfId="1" applyFont="1" applyAlignment="1">
      <alignment vertical="top" wrapText="1"/>
    </xf>
    <xf numFmtId="0" fontId="7" fillId="0" borderId="0" xfId="0" applyFont="1">
      <alignment vertical="center"/>
    </xf>
    <xf numFmtId="0" fontId="21" fillId="0" borderId="0" xfId="1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 applyProtection="1">
      <alignment horizontal="center" vertical="center"/>
      <protection locked="0"/>
    </xf>
    <xf numFmtId="57" fontId="16" fillId="4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28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21" xfId="0" applyFont="1" applyFill="1" applyBorder="1" applyAlignment="1" applyProtection="1">
      <alignment horizontal="center" vertical="center"/>
      <protection locked="0"/>
    </xf>
    <xf numFmtId="0" fontId="26" fillId="3" borderId="3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4" borderId="2" xfId="0" applyFont="1" applyFill="1" applyBorder="1" applyAlignment="1" applyProtection="1">
      <alignment horizontal="right" vertical="center"/>
      <protection locked="0"/>
    </xf>
    <xf numFmtId="0" fontId="4" fillId="4" borderId="4" xfId="0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4" borderId="3" xfId="0" applyFont="1" applyFill="1" applyBorder="1" applyAlignment="1" applyProtection="1">
      <alignment horizontal="right" vertical="center"/>
      <protection locked="0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23" fillId="3" borderId="13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19" xfId="0" applyFont="1" applyFill="1" applyBorder="1" applyAlignment="1" applyProtection="1">
      <alignment horizontal="center" vertical="center"/>
      <protection locked="0"/>
    </xf>
    <xf numFmtId="0" fontId="4" fillId="4" borderId="20" xfId="0" applyFont="1" applyFill="1" applyBorder="1" applyAlignment="1" applyProtection="1">
      <alignment horizontal="center" vertical="center"/>
      <protection locked="0"/>
    </xf>
    <xf numFmtId="0" fontId="23" fillId="3" borderId="13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>
      <alignment horizontal="center" vertical="center" textRotation="255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27" xfId="0" applyFont="1" applyFill="1" applyBorder="1" applyAlignment="1">
      <alignment horizontal="center" vertical="center"/>
    </xf>
    <xf numFmtId="0" fontId="23" fillId="3" borderId="28" xfId="0" applyFont="1" applyFill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/>
    </xf>
    <xf numFmtId="0" fontId="24" fillId="3" borderId="27" xfId="0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right" vertical="center"/>
    </xf>
    <xf numFmtId="0" fontId="4" fillId="0" borderId="0" xfId="0" applyFont="1" applyProtection="1">
      <alignment vertical="center"/>
    </xf>
    <xf numFmtId="0" fontId="23" fillId="3" borderId="2" xfId="0" applyFont="1" applyFill="1" applyBorder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6" fillId="4" borderId="1" xfId="0" applyFont="1" applyFill="1" applyBorder="1" applyAlignment="1" applyProtection="1">
      <alignment vertical="center" wrapText="1"/>
      <protection locked="0"/>
    </xf>
    <xf numFmtId="176" fontId="4" fillId="0" borderId="1" xfId="0" applyNumberFormat="1" applyFont="1" applyBorder="1" applyProtection="1">
      <alignment vertical="center"/>
    </xf>
  </cellXfs>
  <cellStyles count="3">
    <cellStyle name="標準" xfId="0" builtinId="0"/>
    <cellStyle name="標準 2" xfId="1" xr:uid="{93BF708E-2FC3-4F30-8D73-DE44D0730F64}"/>
    <cellStyle name="標準 3" xfId="2" xr:uid="{FC44233C-81DD-4578-A6A0-8F9FA1163DE0}"/>
  </cellStyles>
  <dxfs count="2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B98D9-25FA-4794-B90F-A40F7148125A}">
  <sheetPr>
    <pageSetUpPr fitToPage="1"/>
  </sheetPr>
  <dimension ref="B1:R49"/>
  <sheetViews>
    <sheetView tabSelected="1" view="pageBreakPreview" zoomScaleNormal="100" zoomScaleSheetLayoutView="100" workbookViewId="0">
      <selection activeCell="D3" sqref="D3:I3"/>
    </sheetView>
  </sheetViews>
  <sheetFormatPr defaultColWidth="7.5625" defaultRowHeight="22.05" customHeight="1" x14ac:dyDescent="0.7"/>
  <cols>
    <col min="1" max="6" width="7.5625" style="2"/>
    <col min="7" max="7" width="8.25" style="2" bestFit="1" customWidth="1"/>
    <col min="8" max="16384" width="7.5625" style="2"/>
  </cols>
  <sheetData>
    <row r="1" spans="2:17" ht="22.05" customHeight="1" x14ac:dyDescent="0.7">
      <c r="B1" s="1" t="s">
        <v>111</v>
      </c>
      <c r="P1" s="30"/>
      <c r="Q1" s="33" t="s">
        <v>1</v>
      </c>
    </row>
    <row r="2" spans="2:17" ht="12" customHeight="1" x14ac:dyDescent="0.7">
      <c r="Q2" s="3"/>
    </row>
    <row r="3" spans="2:17" ht="21.4" customHeight="1" x14ac:dyDescent="0.7">
      <c r="B3" s="108" t="s">
        <v>4</v>
      </c>
      <c r="C3" s="69"/>
      <c r="D3" s="109"/>
      <c r="E3" s="110"/>
      <c r="F3" s="110"/>
      <c r="G3" s="110"/>
      <c r="H3" s="110"/>
      <c r="I3" s="111"/>
      <c r="J3" s="112" t="s">
        <v>3</v>
      </c>
      <c r="K3" s="69"/>
      <c r="L3" s="109"/>
      <c r="M3" s="110"/>
      <c r="N3" s="110"/>
      <c r="O3" s="110"/>
      <c r="P3" s="110"/>
      <c r="Q3" s="111"/>
    </row>
    <row r="4" spans="2:17" ht="22.05" customHeight="1" x14ac:dyDescent="0.7">
      <c r="B4" s="69"/>
      <c r="C4" s="69"/>
      <c r="D4" s="113"/>
      <c r="E4" s="114"/>
      <c r="F4" s="114"/>
      <c r="G4" s="114"/>
      <c r="H4" s="114"/>
      <c r="I4" s="115"/>
      <c r="J4" s="107"/>
      <c r="K4" s="69"/>
      <c r="L4" s="113"/>
      <c r="M4" s="114"/>
      <c r="N4" s="114"/>
      <c r="O4" s="114"/>
      <c r="P4" s="114"/>
      <c r="Q4" s="115"/>
    </row>
    <row r="5" spans="2:17" ht="22.05" customHeight="1" x14ac:dyDescent="0.7">
      <c r="B5" s="103" t="s">
        <v>2</v>
      </c>
      <c r="C5" s="103"/>
      <c r="D5" s="104"/>
      <c r="E5" s="105"/>
      <c r="F5" s="105"/>
      <c r="G5" s="105"/>
      <c r="H5" s="105"/>
      <c r="I5" s="106"/>
      <c r="J5" s="107" t="s">
        <v>0</v>
      </c>
      <c r="K5" s="69"/>
      <c r="L5" s="104"/>
      <c r="M5" s="105"/>
      <c r="N5" s="105"/>
      <c r="O5" s="105"/>
      <c r="P5" s="105"/>
      <c r="Q5" s="106"/>
    </row>
    <row r="7" spans="2:17" ht="22.05" customHeight="1" x14ac:dyDescent="0.7">
      <c r="B7" s="4" t="s">
        <v>5</v>
      </c>
    </row>
    <row r="8" spans="2:17" s="137" customFormat="1" ht="22.05" customHeight="1" x14ac:dyDescent="0.7">
      <c r="B8" s="138" t="s">
        <v>114</v>
      </c>
      <c r="C8" s="138"/>
      <c r="D8" s="31"/>
      <c r="E8" s="139" t="s">
        <v>113</v>
      </c>
    </row>
    <row r="9" spans="2:17" ht="22.05" customHeight="1" x14ac:dyDescent="0.7">
      <c r="B9" s="69" t="s">
        <v>10</v>
      </c>
      <c r="C9" s="69"/>
      <c r="D9" s="69"/>
      <c r="E9" s="69"/>
      <c r="F9" s="129" t="s">
        <v>16</v>
      </c>
      <c r="G9" s="130"/>
      <c r="H9" s="131"/>
      <c r="I9" s="128" t="s">
        <v>20</v>
      </c>
      <c r="J9" s="128"/>
      <c r="K9" s="69"/>
      <c r="L9" s="132" t="s">
        <v>23</v>
      </c>
      <c r="M9" s="133"/>
      <c r="N9" s="134"/>
    </row>
    <row r="10" spans="2:17" ht="22.05" customHeight="1" x14ac:dyDescent="0.7">
      <c r="B10" s="69" t="s">
        <v>15</v>
      </c>
      <c r="C10" s="5" t="s">
        <v>13</v>
      </c>
      <c r="D10" s="5" t="s">
        <v>14</v>
      </c>
      <c r="E10" s="6" t="s">
        <v>11</v>
      </c>
      <c r="F10" s="7"/>
      <c r="G10" s="8" t="s">
        <v>18</v>
      </c>
      <c r="H10" s="99" t="s">
        <v>24</v>
      </c>
      <c r="I10" s="9"/>
      <c r="J10" s="6" t="s">
        <v>19</v>
      </c>
      <c r="K10" s="99" t="s">
        <v>24</v>
      </c>
      <c r="L10" s="9"/>
      <c r="M10" s="6" t="s">
        <v>21</v>
      </c>
      <c r="N10" s="99" t="s">
        <v>24</v>
      </c>
    </row>
    <row r="11" spans="2:17" ht="22.05" customHeight="1" x14ac:dyDescent="0.7">
      <c r="B11" s="69"/>
      <c r="C11" s="10" t="s">
        <v>12</v>
      </c>
      <c r="D11" s="10" t="s">
        <v>12</v>
      </c>
      <c r="E11" s="10" t="s">
        <v>12</v>
      </c>
      <c r="F11" s="101" t="s">
        <v>17</v>
      </c>
      <c r="G11" s="102"/>
      <c r="H11" s="100"/>
      <c r="I11" s="101" t="s">
        <v>12</v>
      </c>
      <c r="J11" s="102"/>
      <c r="K11" s="100"/>
      <c r="L11" s="77" t="s">
        <v>22</v>
      </c>
      <c r="M11" s="77"/>
      <c r="N11" s="100"/>
    </row>
    <row r="12" spans="2:17" ht="22.05" customHeight="1" x14ac:dyDescent="0.7">
      <c r="B12" s="12" t="s">
        <v>110</v>
      </c>
      <c r="C12" s="31"/>
      <c r="D12" s="95"/>
      <c r="E12" s="22">
        <f>SUM(C12)</f>
        <v>0</v>
      </c>
      <c r="F12" s="98"/>
      <c r="G12" s="95"/>
      <c r="H12" s="98"/>
      <c r="I12" s="37"/>
      <c r="J12" s="11">
        <f>ROUNDUP(E12/3,0)</f>
        <v>0</v>
      </c>
      <c r="K12" s="12" t="str">
        <f>IF(I12&gt;=J12,"〇","✕")</f>
        <v>〇</v>
      </c>
      <c r="L12" s="13">
        <f>SUM(L24:L26)</f>
        <v>0</v>
      </c>
      <c r="M12" s="13">
        <f>E12*1.65</f>
        <v>0</v>
      </c>
      <c r="N12" s="12" t="str">
        <f t="shared" ref="N12:N18" si="0">IF(L12&gt;=M12,"〇","✕")</f>
        <v>〇</v>
      </c>
    </row>
    <row r="13" spans="2:17" ht="22.05" customHeight="1" x14ac:dyDescent="0.7">
      <c r="B13" s="12" t="s">
        <v>109</v>
      </c>
      <c r="C13" s="31"/>
      <c r="D13" s="96"/>
      <c r="E13" s="22">
        <f>SUM(C13)</f>
        <v>0</v>
      </c>
      <c r="F13" s="98"/>
      <c r="G13" s="96"/>
      <c r="H13" s="98"/>
      <c r="I13" s="87"/>
      <c r="J13" s="89">
        <f>ROUNDUP((E13+E14)/6,0)</f>
        <v>0</v>
      </c>
      <c r="K13" s="91" t="str">
        <f>IF(I13&gt;=J13,"〇","✕")</f>
        <v>〇</v>
      </c>
      <c r="L13" s="13">
        <f>SUM(L30:L32)</f>
        <v>0</v>
      </c>
      <c r="M13" s="13">
        <f>E13*3.3</f>
        <v>0</v>
      </c>
      <c r="N13" s="12" t="str">
        <f t="shared" si="0"/>
        <v>〇</v>
      </c>
    </row>
    <row r="14" spans="2:17" ht="22.05" customHeight="1" x14ac:dyDescent="0.7">
      <c r="B14" s="12" t="s">
        <v>108</v>
      </c>
      <c r="C14" s="31"/>
      <c r="D14" s="97"/>
      <c r="E14" s="22">
        <f>SUM(C14)</f>
        <v>0</v>
      </c>
      <c r="F14" s="98"/>
      <c r="G14" s="97"/>
      <c r="H14" s="98"/>
      <c r="I14" s="94"/>
      <c r="J14" s="90"/>
      <c r="K14" s="93"/>
      <c r="L14" s="13">
        <f>SUM(L36:L39)</f>
        <v>0</v>
      </c>
      <c r="M14" s="13">
        <f>E14*1.98</f>
        <v>0</v>
      </c>
      <c r="N14" s="12" t="str">
        <f t="shared" si="0"/>
        <v>〇</v>
      </c>
    </row>
    <row r="15" spans="2:17" ht="22.05" customHeight="1" x14ac:dyDescent="0.7">
      <c r="B15" s="12" t="s">
        <v>9</v>
      </c>
      <c r="C15" s="31"/>
      <c r="D15" s="31"/>
      <c r="E15" s="11">
        <f>SUM(C15:D15)</f>
        <v>0</v>
      </c>
      <c r="F15" s="31"/>
      <c r="G15" s="11">
        <f>IF(D8="無",0,ROUNDUP(E15/35,0))</f>
        <v>0</v>
      </c>
      <c r="H15" s="12" t="str">
        <f>IF(F15&gt;=G15,"〇","✕")</f>
        <v>〇</v>
      </c>
      <c r="I15" s="87"/>
      <c r="J15" s="89">
        <f>MAX(G15+G16,ROUNDUP((E15+E16)/15,0))</f>
        <v>0</v>
      </c>
      <c r="K15" s="91" t="str">
        <f>IF(I15&gt;=J15,"〇","✕")</f>
        <v>〇</v>
      </c>
      <c r="L15" s="13">
        <f>SUM(L43:L47)</f>
        <v>0</v>
      </c>
      <c r="M15" s="13">
        <f>E15*1.98</f>
        <v>0</v>
      </c>
      <c r="N15" s="12" t="str">
        <f t="shared" si="0"/>
        <v>〇</v>
      </c>
    </row>
    <row r="16" spans="2:17" ht="22.05" customHeight="1" x14ac:dyDescent="0.7">
      <c r="B16" s="12" t="s">
        <v>6</v>
      </c>
      <c r="C16" s="31"/>
      <c r="D16" s="31"/>
      <c r="E16" s="11">
        <f>SUM(C16:D16)</f>
        <v>0</v>
      </c>
      <c r="F16" s="31"/>
      <c r="G16" s="11">
        <f>ROUNDUP(E16/35,0)</f>
        <v>0</v>
      </c>
      <c r="H16" s="12" t="str">
        <f>IF(F16&gt;=G16,"〇","✕")</f>
        <v>〇</v>
      </c>
      <c r="I16" s="94"/>
      <c r="J16" s="90"/>
      <c r="K16" s="93"/>
      <c r="L16" s="13">
        <f>SUM(P24:P28)</f>
        <v>0</v>
      </c>
      <c r="M16" s="13">
        <f>E16*1.98</f>
        <v>0</v>
      </c>
      <c r="N16" s="12" t="str">
        <f t="shared" si="0"/>
        <v>〇</v>
      </c>
    </row>
    <row r="17" spans="2:18" ht="22.05" customHeight="1" x14ac:dyDescent="0.7">
      <c r="B17" s="12" t="s">
        <v>7</v>
      </c>
      <c r="C17" s="31"/>
      <c r="D17" s="31"/>
      <c r="E17" s="11">
        <f>SUM(C17:D17)</f>
        <v>0</v>
      </c>
      <c r="F17" s="31"/>
      <c r="G17" s="11">
        <f>ROUNDUP(E17/35,0)</f>
        <v>0</v>
      </c>
      <c r="H17" s="12" t="str">
        <f>IF(F17&gt;=G17,"〇","✕")</f>
        <v>〇</v>
      </c>
      <c r="I17" s="87"/>
      <c r="J17" s="89">
        <f>MAX(G17+G18,ROUNDUP((E17+E18)/25,0))</f>
        <v>0</v>
      </c>
      <c r="K17" s="91" t="str">
        <f>IF(I17&gt;=J17,"〇","✕")</f>
        <v>〇</v>
      </c>
      <c r="L17" s="13">
        <f>SUM(P32:P36)</f>
        <v>0</v>
      </c>
      <c r="M17" s="13">
        <f>E17*1.98</f>
        <v>0</v>
      </c>
      <c r="N17" s="12" t="str">
        <f t="shared" si="0"/>
        <v>〇</v>
      </c>
    </row>
    <row r="18" spans="2:18" ht="22.05" customHeight="1" thickBot="1" x14ac:dyDescent="0.75">
      <c r="B18" s="68" t="s">
        <v>8</v>
      </c>
      <c r="C18" s="32"/>
      <c r="D18" s="32"/>
      <c r="E18" s="11">
        <f>SUM(C18:D18)</f>
        <v>0</v>
      </c>
      <c r="F18" s="32"/>
      <c r="G18" s="11">
        <f>ROUNDUP(E18/35,0)</f>
        <v>0</v>
      </c>
      <c r="H18" s="12" t="str">
        <f>IF(F18&gt;=G18,"〇","✕")</f>
        <v>〇</v>
      </c>
      <c r="I18" s="88"/>
      <c r="J18" s="90"/>
      <c r="K18" s="92"/>
      <c r="L18" s="14">
        <f>SUM(P40:P44)</f>
        <v>0</v>
      </c>
      <c r="M18" s="13">
        <f>E18*1.98</f>
        <v>0</v>
      </c>
      <c r="N18" s="12" t="str">
        <f t="shared" si="0"/>
        <v>〇</v>
      </c>
    </row>
    <row r="19" spans="2:18" ht="22.05" customHeight="1" thickTop="1" x14ac:dyDescent="0.7">
      <c r="B19" s="135" t="s">
        <v>11</v>
      </c>
      <c r="C19" s="136">
        <f>SUM(C12:C18)</f>
        <v>0</v>
      </c>
      <c r="D19" s="136">
        <f>SUM(D12:D18)</f>
        <v>0</v>
      </c>
      <c r="E19" s="136">
        <f>SUM(E12:E18)</f>
        <v>0</v>
      </c>
      <c r="F19" s="136">
        <f>SUM(F12:F18)</f>
        <v>0</v>
      </c>
      <c r="G19" s="136">
        <f>SUM(G12:G18)</f>
        <v>0</v>
      </c>
      <c r="H19" s="135" t="s">
        <v>25</v>
      </c>
      <c r="I19" s="136">
        <f>SUM(I12:I18)</f>
        <v>0</v>
      </c>
      <c r="J19" s="136">
        <f>SUM(J12:J18)</f>
        <v>0</v>
      </c>
      <c r="K19" s="135" t="s">
        <v>25</v>
      </c>
      <c r="L19" s="135" t="s">
        <v>25</v>
      </c>
      <c r="M19" s="135" t="s">
        <v>25</v>
      </c>
      <c r="N19" s="135" t="s">
        <v>25</v>
      </c>
    </row>
    <row r="20" spans="2:18" ht="22.05" customHeight="1" x14ac:dyDescent="0.7">
      <c r="B20" s="26"/>
      <c r="G20" s="3"/>
      <c r="H20" s="15"/>
      <c r="I20" s="3"/>
      <c r="J20" s="3"/>
      <c r="K20" s="15"/>
      <c r="L20" s="3"/>
      <c r="M20" s="3"/>
      <c r="N20" s="15"/>
      <c r="O20" s="3"/>
      <c r="P20" s="3"/>
      <c r="Q20" s="15"/>
      <c r="R20" s="67"/>
    </row>
    <row r="21" spans="2:18" ht="22.05" customHeight="1" x14ac:dyDescent="0.7">
      <c r="F21" s="16" t="s">
        <v>39</v>
      </c>
      <c r="G21" s="17"/>
      <c r="H21" s="17"/>
      <c r="K21" s="18" t="s">
        <v>38</v>
      </c>
    </row>
    <row r="22" spans="2:18" ht="22.05" customHeight="1" x14ac:dyDescent="0.7">
      <c r="B22" s="69" t="s">
        <v>44</v>
      </c>
      <c r="C22" s="69"/>
      <c r="D22" s="19" t="s">
        <v>32</v>
      </c>
      <c r="F22" s="69" t="s">
        <v>112</v>
      </c>
      <c r="G22" s="69"/>
      <c r="H22" s="140"/>
      <c r="K22" s="74" t="s">
        <v>107</v>
      </c>
      <c r="L22" s="71" t="s">
        <v>33</v>
      </c>
      <c r="M22" s="71" t="s">
        <v>98</v>
      </c>
      <c r="O22" s="73" t="s">
        <v>36</v>
      </c>
      <c r="P22" s="71" t="s">
        <v>33</v>
      </c>
      <c r="Q22" s="71" t="s">
        <v>98</v>
      </c>
    </row>
    <row r="23" spans="2:18" ht="22.05" customHeight="1" x14ac:dyDescent="0.7">
      <c r="B23" s="86" t="s">
        <v>26</v>
      </c>
      <c r="C23" s="86"/>
      <c r="D23" s="34"/>
      <c r="F23" s="78" t="s">
        <v>41</v>
      </c>
      <c r="G23" s="80" t="s">
        <v>42</v>
      </c>
      <c r="H23" s="82" t="s">
        <v>24</v>
      </c>
      <c r="K23" s="74"/>
      <c r="L23" s="71"/>
      <c r="M23" s="72"/>
      <c r="O23" s="74"/>
      <c r="P23" s="71"/>
      <c r="Q23" s="72"/>
    </row>
    <row r="24" spans="2:18" ht="22.05" customHeight="1" x14ac:dyDescent="0.7">
      <c r="B24" s="85" t="s">
        <v>27</v>
      </c>
      <c r="C24" s="85"/>
      <c r="D24" s="34"/>
      <c r="F24" s="79"/>
      <c r="G24" s="81"/>
      <c r="H24" s="77"/>
      <c r="K24" s="39"/>
      <c r="L24" s="40"/>
      <c r="M24" s="24">
        <f>L24/1.65</f>
        <v>0</v>
      </c>
      <c r="O24" s="39"/>
      <c r="P24" s="40"/>
      <c r="Q24" s="24">
        <f>P24/1.98</f>
        <v>0</v>
      </c>
    </row>
    <row r="25" spans="2:18" ht="22.05" customHeight="1" x14ac:dyDescent="0.7">
      <c r="B25" s="85" t="s">
        <v>28</v>
      </c>
      <c r="C25" s="85"/>
      <c r="D25" s="34"/>
      <c r="F25" s="141">
        <f>H22-SUM(L24:L26,L30:L32,L36:L39)</f>
        <v>0</v>
      </c>
      <c r="G25" s="23">
        <f>IF(F19&lt;=1,180,320+100*(F19-2))</f>
        <v>180</v>
      </c>
      <c r="H25" s="12" t="str">
        <f>IF(F25&gt;=G25,"〇","✕")</f>
        <v>✕</v>
      </c>
      <c r="K25" s="41"/>
      <c r="L25" s="42"/>
      <c r="M25" s="25">
        <f>L25/0.16</f>
        <v>0</v>
      </c>
      <c r="O25" s="41"/>
      <c r="P25" s="42"/>
      <c r="Q25" s="25">
        <f>P25/1.98</f>
        <v>0</v>
      </c>
    </row>
    <row r="26" spans="2:18" ht="22.05" customHeight="1" x14ac:dyDescent="0.7">
      <c r="B26" s="85" t="s">
        <v>29</v>
      </c>
      <c r="C26" s="85"/>
      <c r="D26" s="34"/>
      <c r="F26" s="70" t="str">
        <f>IF(AND(N12="〇",N13="〇",N14="〇",N15="〇",N16="〇",N17="〇",N18="〇"),"※ 既存施設が認定を受ける場合、
　保育室等面積基準をすべて満たすときは、
　上記の限りではない。","")</f>
        <v>※ 既存施設が認定を受ける場合、
　保育室等面積基準をすべて満たすときは、
　上記の限りではない。</v>
      </c>
      <c r="G26" s="70"/>
      <c r="H26" s="70"/>
      <c r="I26" s="70"/>
      <c r="K26" s="43"/>
      <c r="L26" s="44"/>
      <c r="M26" s="28">
        <f>L252/1.65</f>
        <v>0</v>
      </c>
      <c r="O26" s="41"/>
      <c r="P26" s="42"/>
      <c r="Q26" s="25">
        <f>P26/1.98</f>
        <v>0</v>
      </c>
    </row>
    <row r="27" spans="2:18" ht="22.05" customHeight="1" x14ac:dyDescent="0.7">
      <c r="B27" s="85" t="s">
        <v>30</v>
      </c>
      <c r="C27" s="85"/>
      <c r="D27" s="34"/>
      <c r="F27" s="70"/>
      <c r="G27" s="70"/>
      <c r="H27" s="70"/>
      <c r="I27" s="70"/>
      <c r="O27" s="41"/>
      <c r="P27" s="42"/>
      <c r="Q27" s="25">
        <f>P27/1.98</f>
        <v>0</v>
      </c>
    </row>
    <row r="28" spans="2:18" ht="22.05" customHeight="1" x14ac:dyDescent="0.7">
      <c r="B28" s="85" t="s">
        <v>31</v>
      </c>
      <c r="C28" s="85"/>
      <c r="D28" s="34"/>
      <c r="F28" s="66"/>
      <c r="G28" s="66"/>
      <c r="H28" s="66"/>
      <c r="K28" s="82" t="s">
        <v>106</v>
      </c>
      <c r="L28" s="80" t="s">
        <v>33</v>
      </c>
      <c r="M28" s="71" t="s">
        <v>98</v>
      </c>
      <c r="O28" s="43"/>
      <c r="P28" s="44"/>
      <c r="Q28" s="28">
        <f>P28/1.98</f>
        <v>0</v>
      </c>
    </row>
    <row r="29" spans="2:18" ht="22.05" customHeight="1" x14ac:dyDescent="0.7">
      <c r="F29" s="66"/>
      <c r="G29" s="66"/>
      <c r="H29" s="66"/>
      <c r="K29" s="77"/>
      <c r="L29" s="81"/>
      <c r="M29" s="72"/>
    </row>
    <row r="30" spans="2:18" ht="22.05" customHeight="1" x14ac:dyDescent="0.7">
      <c r="F30" s="16" t="s">
        <v>40</v>
      </c>
      <c r="K30" s="39"/>
      <c r="L30" s="40"/>
      <c r="M30" s="24">
        <f>L30/3.3</f>
        <v>0</v>
      </c>
      <c r="O30" s="73" t="s">
        <v>35</v>
      </c>
      <c r="P30" s="71" t="s">
        <v>33</v>
      </c>
      <c r="Q30" s="71" t="s">
        <v>98</v>
      </c>
    </row>
    <row r="31" spans="2:18" ht="22.05" customHeight="1" x14ac:dyDescent="0.7">
      <c r="F31" s="73" t="s">
        <v>99</v>
      </c>
      <c r="G31" s="73"/>
      <c r="H31" s="20" t="s">
        <v>100</v>
      </c>
      <c r="I31" s="26"/>
      <c r="K31" s="41"/>
      <c r="L31" s="42"/>
      <c r="M31" s="25">
        <f>L31/3.3</f>
        <v>0</v>
      </c>
      <c r="O31" s="74"/>
      <c r="P31" s="71"/>
      <c r="Q31" s="72"/>
    </row>
    <row r="32" spans="2:18" ht="22.05" customHeight="1" x14ac:dyDescent="0.7">
      <c r="F32" s="75"/>
      <c r="G32" s="75"/>
      <c r="H32" s="36"/>
      <c r="I32" s="26"/>
      <c r="K32" s="43"/>
      <c r="L32" s="44"/>
      <c r="M32" s="28">
        <f>L32/3.3</f>
        <v>0</v>
      </c>
      <c r="O32" s="39"/>
      <c r="P32" s="40"/>
      <c r="Q32" s="24">
        <f>P32/1.98</f>
        <v>0</v>
      </c>
    </row>
    <row r="33" spans="6:17" ht="22.05" customHeight="1" x14ac:dyDescent="0.7">
      <c r="F33" s="75"/>
      <c r="G33" s="75"/>
      <c r="H33" s="37"/>
      <c r="I33" s="15"/>
      <c r="O33" s="41"/>
      <c r="P33" s="42"/>
      <c r="Q33" s="25">
        <f>P33/1.98</f>
        <v>0</v>
      </c>
    </row>
    <row r="34" spans="6:17" ht="22.05" customHeight="1" x14ac:dyDescent="0.7">
      <c r="F34" s="75"/>
      <c r="G34" s="75"/>
      <c r="H34" s="35"/>
      <c r="K34" s="83" t="s">
        <v>105</v>
      </c>
      <c r="L34" s="80" t="s">
        <v>33</v>
      </c>
      <c r="M34" s="71" t="s">
        <v>98</v>
      </c>
      <c r="O34" s="41"/>
      <c r="P34" s="42"/>
      <c r="Q34" s="25">
        <f>P34/1.98</f>
        <v>0</v>
      </c>
    </row>
    <row r="35" spans="6:17" ht="22.05" customHeight="1" thickBot="1" x14ac:dyDescent="0.75">
      <c r="F35" s="76"/>
      <c r="G35" s="76"/>
      <c r="H35" s="38"/>
      <c r="K35" s="84"/>
      <c r="L35" s="81"/>
      <c r="M35" s="72"/>
      <c r="O35" s="41"/>
      <c r="P35" s="42"/>
      <c r="Q35" s="25">
        <f>P35/1.98</f>
        <v>0</v>
      </c>
    </row>
    <row r="36" spans="6:17" ht="22.05" customHeight="1" thickTop="1" x14ac:dyDescent="0.7">
      <c r="F36" s="77" t="s">
        <v>11</v>
      </c>
      <c r="G36" s="77"/>
      <c r="H36" s="27">
        <f>SUM(H32:H35)</f>
        <v>0</v>
      </c>
      <c r="K36" s="39"/>
      <c r="L36" s="40"/>
      <c r="M36" s="24">
        <f>L36/1.98</f>
        <v>0</v>
      </c>
      <c r="O36" s="43"/>
      <c r="P36" s="44"/>
      <c r="Q36" s="28">
        <f>P36/1.98</f>
        <v>0</v>
      </c>
    </row>
    <row r="37" spans="6:17" ht="22.05" customHeight="1" x14ac:dyDescent="0.7">
      <c r="F37" s="78" t="s">
        <v>41</v>
      </c>
      <c r="G37" s="80" t="s">
        <v>42</v>
      </c>
      <c r="H37" s="82" t="s">
        <v>24</v>
      </c>
      <c r="K37" s="41"/>
      <c r="L37" s="42"/>
      <c r="M37" s="25">
        <f>L37/1.98</f>
        <v>0</v>
      </c>
    </row>
    <row r="38" spans="6:17" ht="22.05" customHeight="1" x14ac:dyDescent="0.7">
      <c r="F38" s="79"/>
      <c r="G38" s="81"/>
      <c r="H38" s="77"/>
      <c r="K38" s="41"/>
      <c r="L38" s="42"/>
      <c r="M38" s="25">
        <f>L38/1.98</f>
        <v>0</v>
      </c>
      <c r="O38" s="73" t="s">
        <v>37</v>
      </c>
      <c r="P38" s="71" t="s">
        <v>33</v>
      </c>
      <c r="Q38" s="71" t="s">
        <v>98</v>
      </c>
    </row>
    <row r="39" spans="6:17" ht="22.05" customHeight="1" x14ac:dyDescent="0.7">
      <c r="F39" s="23">
        <f>H36</f>
        <v>0</v>
      </c>
      <c r="G39" s="23">
        <f>H40+H41</f>
        <v>300</v>
      </c>
      <c r="H39" s="12" t="str">
        <f>IF(F39&gt;=H40,"〇","✕")</f>
        <v>〇</v>
      </c>
      <c r="K39" s="43"/>
      <c r="L39" s="44"/>
      <c r="M39" s="28">
        <f>L39/1.98</f>
        <v>0</v>
      </c>
      <c r="O39" s="74"/>
      <c r="P39" s="71"/>
      <c r="Q39" s="72"/>
    </row>
    <row r="40" spans="6:17" ht="22.05" customHeight="1" x14ac:dyDescent="0.7">
      <c r="F40" s="69" t="s">
        <v>101</v>
      </c>
      <c r="G40" s="69"/>
      <c r="H40" s="22">
        <f>3.3*SUM(E14:E18)</f>
        <v>0</v>
      </c>
      <c r="O40" s="39"/>
      <c r="P40" s="40"/>
      <c r="Q40" s="24">
        <f>P40/1.98</f>
        <v>0</v>
      </c>
    </row>
    <row r="41" spans="6:17" ht="22.05" customHeight="1" x14ac:dyDescent="0.7">
      <c r="F41" s="69" t="s">
        <v>102</v>
      </c>
      <c r="G41" s="69"/>
      <c r="H41" s="22">
        <f>IF(F19&lt;=2,330+30*(F19-1),400+80*(F19-3))</f>
        <v>300</v>
      </c>
      <c r="K41" s="78" t="s">
        <v>34</v>
      </c>
      <c r="L41" s="71" t="s">
        <v>33</v>
      </c>
      <c r="M41" s="71" t="s">
        <v>98</v>
      </c>
      <c r="O41" s="41"/>
      <c r="P41" s="42"/>
      <c r="Q41" s="25">
        <f>P41/1.98</f>
        <v>0</v>
      </c>
    </row>
    <row r="42" spans="6:17" ht="22.05" customHeight="1" x14ac:dyDescent="0.7">
      <c r="F42" s="70" t="str">
        <f>IF(F39&lt;G39,"※ 既存施設が認定を受ける場合、
　必要面積①を満たす場合は、
　必要面積➁を満たすことを要しない。","")</f>
        <v>※ 既存施設が認定を受ける場合、
　必要面積①を満たす場合は、
　必要面積➁を満たすことを要しない。</v>
      </c>
      <c r="G42" s="70"/>
      <c r="H42" s="70"/>
      <c r="I42" s="70"/>
      <c r="K42" s="79"/>
      <c r="L42" s="71"/>
      <c r="M42" s="72"/>
      <c r="O42" s="41"/>
      <c r="P42" s="42"/>
      <c r="Q42" s="25">
        <f>P42/1.98</f>
        <v>0</v>
      </c>
    </row>
    <row r="43" spans="6:17" ht="22.05" customHeight="1" x14ac:dyDescent="0.7">
      <c r="F43" s="70"/>
      <c r="G43" s="70"/>
      <c r="H43" s="70"/>
      <c r="I43" s="70"/>
      <c r="K43" s="39"/>
      <c r="L43" s="40"/>
      <c r="M43" s="24">
        <f>L43/1.98</f>
        <v>0</v>
      </c>
      <c r="O43" s="41"/>
      <c r="P43" s="42"/>
      <c r="Q43" s="25">
        <f>P43/1.98</f>
        <v>0</v>
      </c>
    </row>
    <row r="44" spans="6:17" ht="22.05" customHeight="1" x14ac:dyDescent="0.7">
      <c r="F44" s="70"/>
      <c r="G44" s="70"/>
      <c r="H44" s="70"/>
      <c r="I44" s="70"/>
      <c r="K44" s="41"/>
      <c r="L44" s="42"/>
      <c r="M44" s="25">
        <f>L44/1.98</f>
        <v>0</v>
      </c>
      <c r="O44" s="43"/>
      <c r="P44" s="44"/>
      <c r="Q44" s="28">
        <f>P44/1.98</f>
        <v>0</v>
      </c>
    </row>
    <row r="45" spans="6:17" ht="22.05" customHeight="1" x14ac:dyDescent="0.7">
      <c r="K45" s="41"/>
      <c r="L45" s="42"/>
      <c r="M45" s="25">
        <f>L45/1.98</f>
        <v>0</v>
      </c>
    </row>
    <row r="46" spans="6:17" ht="22.05" customHeight="1" x14ac:dyDescent="0.7">
      <c r="K46" s="41"/>
      <c r="L46" s="42"/>
      <c r="M46" s="25">
        <f>L46/1.98</f>
        <v>0</v>
      </c>
      <c r="O46" s="74" t="s">
        <v>43</v>
      </c>
      <c r="P46" s="71" t="s">
        <v>33</v>
      </c>
      <c r="Q46" s="71" t="s">
        <v>98</v>
      </c>
    </row>
    <row r="47" spans="6:17" ht="22.05" customHeight="1" x14ac:dyDescent="0.7">
      <c r="K47" s="43"/>
      <c r="L47" s="44"/>
      <c r="M47" s="28">
        <f>L47/1.98</f>
        <v>0</v>
      </c>
      <c r="O47" s="74"/>
      <c r="P47" s="71"/>
      <c r="Q47" s="72"/>
    </row>
    <row r="48" spans="6:17" ht="22.05" customHeight="1" x14ac:dyDescent="0.7">
      <c r="O48" s="39"/>
      <c r="P48" s="40"/>
      <c r="Q48" s="24">
        <f>P48/1.98</f>
        <v>0</v>
      </c>
    </row>
    <row r="49" spans="15:17" ht="22.05" customHeight="1" x14ac:dyDescent="0.7">
      <c r="O49" s="45"/>
      <c r="P49" s="46"/>
      <c r="Q49" s="29">
        <f>P49/1.98</f>
        <v>0</v>
      </c>
    </row>
  </sheetData>
  <sheetProtection sheet="1" objects="1" scenarios="1"/>
  <mergeCells count="83">
    <mergeCell ref="B3:C4"/>
    <mergeCell ref="D3:I3"/>
    <mergeCell ref="J3:K4"/>
    <mergeCell ref="L3:Q3"/>
    <mergeCell ref="D4:I4"/>
    <mergeCell ref="L4:Q4"/>
    <mergeCell ref="B5:C5"/>
    <mergeCell ref="D5:I5"/>
    <mergeCell ref="J5:K5"/>
    <mergeCell ref="L5:Q5"/>
    <mergeCell ref="B9:E9"/>
    <mergeCell ref="F9:H9"/>
    <mergeCell ref="I9:K9"/>
    <mergeCell ref="L9:N9"/>
    <mergeCell ref="B8:C8"/>
    <mergeCell ref="B10:B11"/>
    <mergeCell ref="H10:H11"/>
    <mergeCell ref="K10:K11"/>
    <mergeCell ref="N10:N11"/>
    <mergeCell ref="F11:G11"/>
    <mergeCell ref="I11:J11"/>
    <mergeCell ref="L11:M11"/>
    <mergeCell ref="D12:D14"/>
    <mergeCell ref="F12:F14"/>
    <mergeCell ref="G12:G14"/>
    <mergeCell ref="H12:H14"/>
    <mergeCell ref="I13:I14"/>
    <mergeCell ref="I17:I18"/>
    <mergeCell ref="J17:J18"/>
    <mergeCell ref="K17:K18"/>
    <mergeCell ref="K22:K23"/>
    <mergeCell ref="J13:J14"/>
    <mergeCell ref="K13:K14"/>
    <mergeCell ref="I15:I16"/>
    <mergeCell ref="J15:J16"/>
    <mergeCell ref="K15:K16"/>
    <mergeCell ref="L22:L23"/>
    <mergeCell ref="M22:M23"/>
    <mergeCell ref="O22:O23"/>
    <mergeCell ref="P22:P23"/>
    <mergeCell ref="Q22:Q23"/>
    <mergeCell ref="B23:C23"/>
    <mergeCell ref="F23:F24"/>
    <mergeCell ref="G23:G24"/>
    <mergeCell ref="H23:H24"/>
    <mergeCell ref="B22:C22"/>
    <mergeCell ref="F22:G22"/>
    <mergeCell ref="B24:C24"/>
    <mergeCell ref="O30:O31"/>
    <mergeCell ref="P30:P31"/>
    <mergeCell ref="Q30:Q31"/>
    <mergeCell ref="B25:C25"/>
    <mergeCell ref="K28:K29"/>
    <mergeCell ref="L28:L29"/>
    <mergeCell ref="M28:M29"/>
    <mergeCell ref="B28:C28"/>
    <mergeCell ref="K34:K35"/>
    <mergeCell ref="L34:L35"/>
    <mergeCell ref="M34:M35"/>
    <mergeCell ref="B26:C26"/>
    <mergeCell ref="B27:C27"/>
    <mergeCell ref="Q46:Q47"/>
    <mergeCell ref="K41:K42"/>
    <mergeCell ref="L41:L42"/>
    <mergeCell ref="M41:M42"/>
    <mergeCell ref="O46:O47"/>
    <mergeCell ref="P46:P47"/>
    <mergeCell ref="F40:G40"/>
    <mergeCell ref="F41:G41"/>
    <mergeCell ref="F42:I44"/>
    <mergeCell ref="F26:I27"/>
    <mergeCell ref="Q38:Q39"/>
    <mergeCell ref="O38:O39"/>
    <mergeCell ref="P38:P39"/>
    <mergeCell ref="F31:G31"/>
    <mergeCell ref="F32:G32"/>
    <mergeCell ref="F33:G33"/>
    <mergeCell ref="F34:G34"/>
    <mergeCell ref="F35:G35"/>
    <mergeCell ref="F36:G36"/>
    <mergeCell ref="F37:F38"/>
    <mergeCell ref="G37:G38"/>
    <mergeCell ref="H37:H38"/>
  </mergeCells>
  <phoneticPr fontId="2"/>
  <conditionalFormatting sqref="D23">
    <cfRule type="expression" dxfId="22" priority="14">
      <formula>$D$23="✕"</formula>
    </cfRule>
  </conditionalFormatting>
  <conditionalFormatting sqref="D24">
    <cfRule type="expression" dxfId="21" priority="13">
      <formula>$D$24="✕"</formula>
    </cfRule>
  </conditionalFormatting>
  <conditionalFormatting sqref="D25">
    <cfRule type="expression" dxfId="20" priority="12">
      <formula>$D$25="✕"</formula>
    </cfRule>
  </conditionalFormatting>
  <conditionalFormatting sqref="D26">
    <cfRule type="expression" dxfId="19" priority="11">
      <formula>$D$26="✕"</formula>
    </cfRule>
  </conditionalFormatting>
  <conditionalFormatting sqref="D27">
    <cfRule type="expression" dxfId="18" priority="10">
      <formula>$D$27="✕"</formula>
    </cfRule>
  </conditionalFormatting>
  <conditionalFormatting sqref="D28">
    <cfRule type="expression" dxfId="17" priority="9">
      <formula>$D$28="✕"</formula>
    </cfRule>
  </conditionalFormatting>
  <conditionalFormatting sqref="H15">
    <cfRule type="expression" dxfId="16" priority="35">
      <formula>$H$15="✕"</formula>
    </cfRule>
  </conditionalFormatting>
  <conditionalFormatting sqref="H16">
    <cfRule type="expression" dxfId="15" priority="34">
      <formula>$H$16="✕"</formula>
    </cfRule>
  </conditionalFormatting>
  <conditionalFormatting sqref="H17">
    <cfRule type="expression" dxfId="14" priority="33">
      <formula>$H$17="✕"</formula>
    </cfRule>
  </conditionalFormatting>
  <conditionalFormatting sqref="H18">
    <cfRule type="expression" dxfId="13" priority="32">
      <formula>$H$18="✕"</formula>
    </cfRule>
  </conditionalFormatting>
  <conditionalFormatting sqref="H25">
    <cfRule type="expression" dxfId="12" priority="15">
      <formula>$H$25="✕"</formula>
    </cfRule>
  </conditionalFormatting>
  <conditionalFormatting sqref="H39">
    <cfRule type="expression" dxfId="11" priority="2">
      <formula>$H$32="✕"</formula>
    </cfRule>
  </conditionalFormatting>
  <conditionalFormatting sqref="K12">
    <cfRule type="expression" dxfId="10" priority="31">
      <formula>$K$12="✕"</formula>
    </cfRule>
  </conditionalFormatting>
  <conditionalFormatting sqref="K13:K14">
    <cfRule type="expression" dxfId="9" priority="30">
      <formula>$K$13="✕"</formula>
    </cfRule>
  </conditionalFormatting>
  <conditionalFormatting sqref="K15:K16">
    <cfRule type="expression" dxfId="8" priority="29">
      <formula>$K$15="✕"</formula>
    </cfRule>
  </conditionalFormatting>
  <conditionalFormatting sqref="K17:K18">
    <cfRule type="expression" dxfId="7" priority="28">
      <formula>$K$17="✕"</formula>
    </cfRule>
  </conditionalFormatting>
  <conditionalFormatting sqref="N12">
    <cfRule type="expression" dxfId="6" priority="23">
      <formula>$N$12="✕"</formula>
    </cfRule>
  </conditionalFormatting>
  <conditionalFormatting sqref="N13">
    <cfRule type="expression" dxfId="5" priority="22">
      <formula>$N$13="✕"</formula>
    </cfRule>
  </conditionalFormatting>
  <conditionalFormatting sqref="N14">
    <cfRule type="expression" dxfId="4" priority="21">
      <formula>$N$14="✕"</formula>
    </cfRule>
  </conditionalFormatting>
  <conditionalFormatting sqref="N15">
    <cfRule type="expression" dxfId="3" priority="20">
      <formula>$N$15="✕"</formula>
    </cfRule>
  </conditionalFormatting>
  <conditionalFormatting sqref="N16">
    <cfRule type="expression" dxfId="2" priority="19">
      <formula>$N$16="✕"</formula>
    </cfRule>
  </conditionalFormatting>
  <conditionalFormatting sqref="N17">
    <cfRule type="expression" dxfId="1" priority="18">
      <formula>$N$17="✕"</formula>
    </cfRule>
  </conditionalFormatting>
  <conditionalFormatting sqref="N18">
    <cfRule type="expression" dxfId="0" priority="17">
      <formula>$N$18="✕"</formula>
    </cfRule>
  </conditionalFormatting>
  <dataValidations count="2">
    <dataValidation type="list" allowBlank="1" showInputMessage="1" showErrorMessage="1" sqref="D23:D28" xr:uid="{6E663594-CCB2-4537-A1A1-C8C1CB8BFCC9}">
      <formula1>"〇,✕"</formula1>
    </dataValidation>
    <dataValidation type="list" allowBlank="1" showInputMessage="1" showErrorMessage="1" sqref="D8" xr:uid="{6A0113FD-993A-429E-B626-E50116FE37B3}">
      <formula1>"無,有"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6BEEE-C1EE-441E-ADC3-090BD5E9B6FF}">
  <dimension ref="B1:Q69"/>
  <sheetViews>
    <sheetView view="pageBreakPreview" zoomScaleNormal="100" zoomScaleSheetLayoutView="100" workbookViewId="0">
      <selection activeCell="C4" sqref="C4"/>
    </sheetView>
  </sheetViews>
  <sheetFormatPr defaultColWidth="7.5625" defaultRowHeight="21.4" customHeight="1" x14ac:dyDescent="0.7"/>
  <cols>
    <col min="2" max="2" width="3.5625" customWidth="1"/>
    <col min="3" max="3" width="10.5625" customWidth="1"/>
    <col min="4" max="4" width="4.5625" customWidth="1"/>
    <col min="5" max="11" width="8.0625" customWidth="1"/>
    <col min="12" max="13" width="5.5625" customWidth="1"/>
  </cols>
  <sheetData>
    <row r="1" spans="2:17" ht="21.4" customHeight="1" x14ac:dyDescent="0.7">
      <c r="B1" s="4" t="s">
        <v>45</v>
      </c>
      <c r="C1" s="4"/>
    </row>
    <row r="2" spans="2:17" ht="15.4" customHeight="1" x14ac:dyDescent="0.7">
      <c r="B2" s="116" t="s">
        <v>48</v>
      </c>
      <c r="C2" s="74" t="s">
        <v>49</v>
      </c>
      <c r="D2" s="74" t="s">
        <v>47</v>
      </c>
      <c r="E2" s="74"/>
      <c r="F2" s="74" t="s">
        <v>50</v>
      </c>
      <c r="G2" s="74" t="s">
        <v>51</v>
      </c>
      <c r="H2" s="73" t="s">
        <v>56</v>
      </c>
      <c r="I2" s="74" t="s">
        <v>52</v>
      </c>
      <c r="J2" s="74"/>
      <c r="K2" s="74"/>
      <c r="L2" s="74" t="s">
        <v>55</v>
      </c>
      <c r="M2" s="74"/>
      <c r="N2" s="73" t="s">
        <v>80</v>
      </c>
      <c r="O2" s="74"/>
      <c r="P2" s="74"/>
      <c r="Q2" s="74"/>
    </row>
    <row r="3" spans="2:17" ht="21.4" customHeight="1" x14ac:dyDescent="0.7">
      <c r="B3" s="116"/>
      <c r="C3" s="74"/>
      <c r="D3" s="74"/>
      <c r="E3" s="74"/>
      <c r="F3" s="74"/>
      <c r="G3" s="74"/>
      <c r="H3" s="74"/>
      <c r="I3" s="21" t="s">
        <v>46</v>
      </c>
      <c r="J3" s="21" t="s">
        <v>53</v>
      </c>
      <c r="K3" s="21" t="s">
        <v>54</v>
      </c>
      <c r="L3" s="74"/>
      <c r="M3" s="74"/>
      <c r="N3" s="74"/>
      <c r="O3" s="74"/>
      <c r="P3" s="74"/>
      <c r="Q3" s="74"/>
    </row>
    <row r="4" spans="2:17" ht="21.4" customHeight="1" x14ac:dyDescent="0.7">
      <c r="B4" s="47">
        <v>1</v>
      </c>
      <c r="C4" s="64"/>
      <c r="D4" s="117"/>
      <c r="E4" s="117"/>
      <c r="F4" s="64"/>
      <c r="G4" s="64"/>
      <c r="H4" s="65"/>
      <c r="I4" s="65"/>
      <c r="J4" s="65"/>
      <c r="K4" s="65"/>
      <c r="L4" s="118"/>
      <c r="M4" s="118"/>
      <c r="N4" s="118"/>
      <c r="O4" s="118"/>
      <c r="P4" s="118"/>
      <c r="Q4" s="118"/>
    </row>
    <row r="5" spans="2:17" ht="21.4" customHeight="1" x14ac:dyDescent="0.7">
      <c r="B5" s="47">
        <v>2</v>
      </c>
      <c r="C5" s="64"/>
      <c r="D5" s="117"/>
      <c r="E5" s="117"/>
      <c r="F5" s="64"/>
      <c r="G5" s="64"/>
      <c r="H5" s="65"/>
      <c r="I5" s="65"/>
      <c r="J5" s="65"/>
      <c r="K5" s="65"/>
      <c r="L5" s="118"/>
      <c r="M5" s="118"/>
      <c r="N5" s="118"/>
      <c r="O5" s="118"/>
      <c r="P5" s="118"/>
      <c r="Q5" s="118"/>
    </row>
    <row r="6" spans="2:17" ht="21.4" customHeight="1" x14ac:dyDescent="0.7">
      <c r="B6" s="47">
        <v>3</v>
      </c>
      <c r="C6" s="64"/>
      <c r="D6" s="117"/>
      <c r="E6" s="117"/>
      <c r="F6" s="64"/>
      <c r="G6" s="64"/>
      <c r="H6" s="65"/>
      <c r="I6" s="65"/>
      <c r="J6" s="65"/>
      <c r="K6" s="65"/>
      <c r="L6" s="118"/>
      <c r="M6" s="118"/>
      <c r="N6" s="118"/>
      <c r="O6" s="118"/>
      <c r="P6" s="118"/>
      <c r="Q6" s="118"/>
    </row>
    <row r="7" spans="2:17" ht="21.4" customHeight="1" x14ac:dyDescent="0.7">
      <c r="B7" s="47">
        <v>4</v>
      </c>
      <c r="C7" s="64"/>
      <c r="D7" s="117"/>
      <c r="E7" s="117"/>
      <c r="F7" s="64"/>
      <c r="G7" s="64"/>
      <c r="H7" s="65"/>
      <c r="I7" s="65"/>
      <c r="J7" s="65"/>
      <c r="K7" s="65"/>
      <c r="L7" s="118"/>
      <c r="M7" s="118"/>
      <c r="N7" s="118"/>
      <c r="O7" s="118"/>
      <c r="P7" s="118"/>
      <c r="Q7" s="118"/>
    </row>
    <row r="8" spans="2:17" ht="21.4" customHeight="1" x14ac:dyDescent="0.7">
      <c r="B8" s="47">
        <v>5</v>
      </c>
      <c r="C8" s="64"/>
      <c r="D8" s="117"/>
      <c r="E8" s="117"/>
      <c r="F8" s="64"/>
      <c r="G8" s="64"/>
      <c r="H8" s="65"/>
      <c r="I8" s="65"/>
      <c r="J8" s="65"/>
      <c r="K8" s="65"/>
      <c r="L8" s="118"/>
      <c r="M8" s="118"/>
      <c r="N8" s="118"/>
      <c r="O8" s="118"/>
      <c r="P8" s="118"/>
      <c r="Q8" s="118"/>
    </row>
    <row r="9" spans="2:17" ht="21.4" customHeight="1" x14ac:dyDescent="0.7">
      <c r="B9" s="47">
        <v>6</v>
      </c>
      <c r="C9" s="64"/>
      <c r="D9" s="117"/>
      <c r="E9" s="117"/>
      <c r="F9" s="64"/>
      <c r="G9" s="64"/>
      <c r="H9" s="65"/>
      <c r="I9" s="65"/>
      <c r="J9" s="65"/>
      <c r="K9" s="65"/>
      <c r="L9" s="118"/>
      <c r="M9" s="118"/>
      <c r="N9" s="118"/>
      <c r="O9" s="118"/>
      <c r="P9" s="118"/>
      <c r="Q9" s="118"/>
    </row>
    <row r="10" spans="2:17" ht="21.4" customHeight="1" x14ac:dyDescent="0.7">
      <c r="B10" s="47">
        <v>7</v>
      </c>
      <c r="C10" s="64"/>
      <c r="D10" s="117"/>
      <c r="E10" s="117"/>
      <c r="F10" s="64"/>
      <c r="G10" s="64"/>
      <c r="H10" s="65"/>
      <c r="I10" s="65"/>
      <c r="J10" s="65"/>
      <c r="K10" s="65"/>
      <c r="L10" s="118"/>
      <c r="M10" s="118"/>
      <c r="N10" s="118"/>
      <c r="O10" s="118"/>
      <c r="P10" s="118"/>
      <c r="Q10" s="118"/>
    </row>
    <row r="11" spans="2:17" ht="21.4" customHeight="1" x14ac:dyDescent="0.7">
      <c r="B11" s="47">
        <v>8</v>
      </c>
      <c r="C11" s="64"/>
      <c r="D11" s="117"/>
      <c r="E11" s="117"/>
      <c r="F11" s="64"/>
      <c r="G11" s="64"/>
      <c r="H11" s="65"/>
      <c r="I11" s="65"/>
      <c r="J11" s="65"/>
      <c r="K11" s="65"/>
      <c r="L11" s="118"/>
      <c r="M11" s="118"/>
      <c r="N11" s="118"/>
      <c r="O11" s="118"/>
      <c r="P11" s="118"/>
      <c r="Q11" s="118"/>
    </row>
    <row r="12" spans="2:17" ht="21.4" customHeight="1" x14ac:dyDescent="0.7">
      <c r="B12" s="47">
        <v>9</v>
      </c>
      <c r="C12" s="64"/>
      <c r="D12" s="117"/>
      <c r="E12" s="117"/>
      <c r="F12" s="64"/>
      <c r="G12" s="64"/>
      <c r="H12" s="65"/>
      <c r="I12" s="65"/>
      <c r="J12" s="65"/>
      <c r="K12" s="65"/>
      <c r="L12" s="118"/>
      <c r="M12" s="118"/>
      <c r="N12" s="118"/>
      <c r="O12" s="118"/>
      <c r="P12" s="118"/>
      <c r="Q12" s="118"/>
    </row>
    <row r="13" spans="2:17" ht="21.4" customHeight="1" x14ac:dyDescent="0.7">
      <c r="B13" s="47">
        <v>10</v>
      </c>
      <c r="C13" s="64"/>
      <c r="D13" s="117"/>
      <c r="E13" s="117"/>
      <c r="F13" s="64"/>
      <c r="G13" s="64"/>
      <c r="H13" s="65"/>
      <c r="I13" s="65"/>
      <c r="J13" s="65"/>
      <c r="K13" s="65"/>
      <c r="L13" s="118"/>
      <c r="M13" s="118"/>
      <c r="N13" s="118"/>
      <c r="O13" s="118"/>
      <c r="P13" s="118"/>
      <c r="Q13" s="118"/>
    </row>
    <row r="14" spans="2:17" ht="21.4" customHeight="1" x14ac:dyDescent="0.7">
      <c r="B14" s="47">
        <v>11</v>
      </c>
      <c r="C14" s="64"/>
      <c r="D14" s="117"/>
      <c r="E14" s="117"/>
      <c r="F14" s="64"/>
      <c r="G14" s="64"/>
      <c r="H14" s="65"/>
      <c r="I14" s="65"/>
      <c r="J14" s="65"/>
      <c r="K14" s="65"/>
      <c r="L14" s="118"/>
      <c r="M14" s="118"/>
      <c r="N14" s="118"/>
      <c r="O14" s="118"/>
      <c r="P14" s="118"/>
      <c r="Q14" s="118"/>
    </row>
    <row r="15" spans="2:17" ht="21.4" customHeight="1" x14ac:dyDescent="0.7">
      <c r="B15" s="47">
        <v>12</v>
      </c>
      <c r="C15" s="64"/>
      <c r="D15" s="117"/>
      <c r="E15" s="117"/>
      <c r="F15" s="64"/>
      <c r="G15" s="64"/>
      <c r="H15" s="65"/>
      <c r="I15" s="65"/>
      <c r="J15" s="65"/>
      <c r="K15" s="65"/>
      <c r="L15" s="118"/>
      <c r="M15" s="118"/>
      <c r="N15" s="118"/>
      <c r="O15" s="118"/>
      <c r="P15" s="118"/>
      <c r="Q15" s="118"/>
    </row>
    <row r="16" spans="2:17" ht="21.4" customHeight="1" x14ac:dyDescent="0.7">
      <c r="B16" s="47">
        <v>13</v>
      </c>
      <c r="C16" s="64"/>
      <c r="D16" s="117"/>
      <c r="E16" s="117"/>
      <c r="F16" s="64"/>
      <c r="G16" s="64"/>
      <c r="H16" s="65"/>
      <c r="I16" s="65"/>
      <c r="J16" s="65"/>
      <c r="K16" s="65"/>
      <c r="L16" s="118"/>
      <c r="M16" s="118"/>
      <c r="N16" s="118"/>
      <c r="O16" s="118"/>
      <c r="P16" s="118"/>
      <c r="Q16" s="118"/>
    </row>
    <row r="17" spans="2:17" ht="21.4" customHeight="1" x14ac:dyDescent="0.7">
      <c r="B17" s="47">
        <v>14</v>
      </c>
      <c r="C17" s="64"/>
      <c r="D17" s="117"/>
      <c r="E17" s="117"/>
      <c r="F17" s="64"/>
      <c r="G17" s="64"/>
      <c r="H17" s="65"/>
      <c r="I17" s="65"/>
      <c r="J17" s="65"/>
      <c r="K17" s="65"/>
      <c r="L17" s="118"/>
      <c r="M17" s="118"/>
      <c r="N17" s="118"/>
      <c r="O17" s="118"/>
      <c r="P17" s="118"/>
      <c r="Q17" s="118"/>
    </row>
    <row r="18" spans="2:17" ht="21.4" customHeight="1" x14ac:dyDescent="0.7">
      <c r="B18" s="47">
        <v>15</v>
      </c>
      <c r="C18" s="64"/>
      <c r="D18" s="117"/>
      <c r="E18" s="117"/>
      <c r="F18" s="64"/>
      <c r="G18" s="64"/>
      <c r="H18" s="65"/>
      <c r="I18" s="65"/>
      <c r="J18" s="65"/>
      <c r="K18" s="65"/>
      <c r="L18" s="118"/>
      <c r="M18" s="118"/>
      <c r="N18" s="118"/>
      <c r="O18" s="118"/>
      <c r="P18" s="118"/>
      <c r="Q18" s="118"/>
    </row>
    <row r="19" spans="2:17" ht="21.4" customHeight="1" x14ac:dyDescent="0.7">
      <c r="B19" s="47">
        <v>16</v>
      </c>
      <c r="C19" s="64"/>
      <c r="D19" s="117"/>
      <c r="E19" s="117"/>
      <c r="F19" s="64"/>
      <c r="G19" s="64"/>
      <c r="H19" s="65"/>
      <c r="I19" s="65"/>
      <c r="J19" s="65"/>
      <c r="K19" s="65"/>
      <c r="L19" s="118"/>
      <c r="M19" s="118"/>
      <c r="N19" s="118"/>
      <c r="O19" s="118"/>
      <c r="P19" s="118"/>
      <c r="Q19" s="118"/>
    </row>
    <row r="20" spans="2:17" ht="21.4" customHeight="1" x14ac:dyDescent="0.7">
      <c r="B20" s="47">
        <v>17</v>
      </c>
      <c r="C20" s="64"/>
      <c r="D20" s="117"/>
      <c r="E20" s="117"/>
      <c r="F20" s="64"/>
      <c r="G20" s="64"/>
      <c r="H20" s="65"/>
      <c r="I20" s="65"/>
      <c r="J20" s="65"/>
      <c r="K20" s="65"/>
      <c r="L20" s="118"/>
      <c r="M20" s="118"/>
      <c r="N20" s="118"/>
      <c r="O20" s="118"/>
      <c r="P20" s="118"/>
      <c r="Q20" s="118"/>
    </row>
    <row r="21" spans="2:17" ht="21.4" customHeight="1" x14ac:dyDescent="0.7">
      <c r="B21" s="47">
        <v>18</v>
      </c>
      <c r="C21" s="64"/>
      <c r="D21" s="117"/>
      <c r="E21" s="117"/>
      <c r="F21" s="64"/>
      <c r="G21" s="64"/>
      <c r="H21" s="65"/>
      <c r="I21" s="65"/>
      <c r="J21" s="65"/>
      <c r="K21" s="65"/>
      <c r="L21" s="118"/>
      <c r="M21" s="118"/>
      <c r="N21" s="118"/>
      <c r="O21" s="118"/>
      <c r="P21" s="118"/>
      <c r="Q21" s="118"/>
    </row>
    <row r="22" spans="2:17" ht="21.4" customHeight="1" x14ac:dyDescent="0.7">
      <c r="B22" s="47">
        <v>19</v>
      </c>
      <c r="C22" s="64"/>
      <c r="D22" s="117"/>
      <c r="E22" s="117"/>
      <c r="F22" s="64"/>
      <c r="G22" s="64"/>
      <c r="H22" s="65"/>
      <c r="I22" s="65"/>
      <c r="J22" s="65"/>
      <c r="K22" s="65"/>
      <c r="L22" s="118"/>
      <c r="M22" s="118"/>
      <c r="N22" s="118"/>
      <c r="O22" s="118"/>
      <c r="P22" s="118"/>
      <c r="Q22" s="118"/>
    </row>
    <row r="23" spans="2:17" ht="21.4" customHeight="1" x14ac:dyDescent="0.7">
      <c r="B23" s="47">
        <v>20</v>
      </c>
      <c r="C23" s="64"/>
      <c r="D23" s="117"/>
      <c r="E23" s="117"/>
      <c r="F23" s="64"/>
      <c r="G23" s="64"/>
      <c r="H23" s="65"/>
      <c r="I23" s="65"/>
      <c r="J23" s="65"/>
      <c r="K23" s="65"/>
      <c r="L23" s="118"/>
      <c r="M23" s="118"/>
      <c r="N23" s="118"/>
      <c r="O23" s="118"/>
      <c r="P23" s="118"/>
      <c r="Q23" s="118"/>
    </row>
    <row r="24" spans="2:17" ht="21.4" customHeight="1" x14ac:dyDescent="0.7">
      <c r="B24" s="47">
        <v>21</v>
      </c>
      <c r="C24" s="64"/>
      <c r="D24" s="117"/>
      <c r="E24" s="117"/>
      <c r="F24" s="64"/>
      <c r="G24" s="64"/>
      <c r="H24" s="65"/>
      <c r="I24" s="65"/>
      <c r="J24" s="65"/>
      <c r="K24" s="65"/>
      <c r="L24" s="118"/>
      <c r="M24" s="118"/>
      <c r="N24" s="118"/>
      <c r="O24" s="118"/>
      <c r="P24" s="118"/>
      <c r="Q24" s="118"/>
    </row>
    <row r="25" spans="2:17" ht="21.4" customHeight="1" x14ac:dyDescent="0.7">
      <c r="B25" s="47">
        <v>22</v>
      </c>
      <c r="C25" s="64"/>
      <c r="D25" s="117"/>
      <c r="E25" s="117"/>
      <c r="F25" s="64"/>
      <c r="G25" s="64"/>
      <c r="H25" s="65"/>
      <c r="I25" s="65"/>
      <c r="J25" s="65"/>
      <c r="K25" s="65"/>
      <c r="L25" s="118"/>
      <c r="M25" s="118"/>
      <c r="N25" s="118"/>
      <c r="O25" s="118"/>
      <c r="P25" s="118"/>
      <c r="Q25" s="118"/>
    </row>
    <row r="26" spans="2:17" ht="21.4" customHeight="1" x14ac:dyDescent="0.7">
      <c r="B26" s="47">
        <v>23</v>
      </c>
      <c r="C26" s="64"/>
      <c r="D26" s="117"/>
      <c r="E26" s="117"/>
      <c r="F26" s="64"/>
      <c r="G26" s="64"/>
      <c r="H26" s="65"/>
      <c r="I26" s="65"/>
      <c r="J26" s="65"/>
      <c r="K26" s="65"/>
      <c r="L26" s="118"/>
      <c r="M26" s="118"/>
      <c r="N26" s="118"/>
      <c r="O26" s="118"/>
      <c r="P26" s="118"/>
      <c r="Q26" s="118"/>
    </row>
    <row r="27" spans="2:17" ht="21.4" customHeight="1" x14ac:dyDescent="0.7">
      <c r="B27" s="47">
        <v>24</v>
      </c>
      <c r="C27" s="64"/>
      <c r="D27" s="117"/>
      <c r="E27" s="117"/>
      <c r="F27" s="64"/>
      <c r="G27" s="64"/>
      <c r="H27" s="65"/>
      <c r="I27" s="65"/>
      <c r="J27" s="65"/>
      <c r="K27" s="65"/>
      <c r="L27" s="118"/>
      <c r="M27" s="118"/>
      <c r="N27" s="118"/>
      <c r="O27" s="118"/>
      <c r="P27" s="118"/>
      <c r="Q27" s="118"/>
    </row>
    <row r="28" spans="2:17" ht="21.4" customHeight="1" x14ac:dyDescent="0.7">
      <c r="B28" s="47">
        <v>25</v>
      </c>
      <c r="C28" s="64"/>
      <c r="D28" s="117"/>
      <c r="E28" s="117"/>
      <c r="F28" s="64"/>
      <c r="G28" s="64"/>
      <c r="H28" s="65"/>
      <c r="I28" s="65"/>
      <c r="J28" s="65"/>
      <c r="K28" s="65"/>
      <c r="L28" s="118"/>
      <c r="M28" s="118"/>
      <c r="N28" s="118"/>
      <c r="O28" s="118"/>
      <c r="P28" s="118"/>
      <c r="Q28" s="118"/>
    </row>
    <row r="29" spans="2:17" ht="21.4" customHeight="1" x14ac:dyDescent="0.7">
      <c r="B29" s="47">
        <v>26</v>
      </c>
      <c r="C29" s="64"/>
      <c r="D29" s="117"/>
      <c r="E29" s="117"/>
      <c r="F29" s="64"/>
      <c r="G29" s="64"/>
      <c r="H29" s="65"/>
      <c r="I29" s="65"/>
      <c r="J29" s="65"/>
      <c r="K29" s="65"/>
      <c r="L29" s="118"/>
      <c r="M29" s="118"/>
      <c r="N29" s="118"/>
      <c r="O29" s="118"/>
      <c r="P29" s="118"/>
      <c r="Q29" s="118"/>
    </row>
    <row r="30" spans="2:17" ht="21.4" customHeight="1" x14ac:dyDescent="0.7">
      <c r="B30" s="47">
        <v>27</v>
      </c>
      <c r="C30" s="64"/>
      <c r="D30" s="117"/>
      <c r="E30" s="117"/>
      <c r="F30" s="64"/>
      <c r="G30" s="64"/>
      <c r="H30" s="65"/>
      <c r="I30" s="65"/>
      <c r="J30" s="65"/>
      <c r="K30" s="65"/>
      <c r="L30" s="118"/>
      <c r="M30" s="118"/>
      <c r="N30" s="118"/>
      <c r="O30" s="118"/>
      <c r="P30" s="118"/>
      <c r="Q30" s="118"/>
    </row>
    <row r="31" spans="2:17" ht="21.4" customHeight="1" x14ac:dyDescent="0.7">
      <c r="B31" s="47">
        <v>28</v>
      </c>
      <c r="C31" s="64"/>
      <c r="D31" s="117"/>
      <c r="E31" s="117"/>
      <c r="F31" s="64"/>
      <c r="G31" s="64"/>
      <c r="H31" s="65"/>
      <c r="I31" s="65"/>
      <c r="J31" s="65"/>
      <c r="K31" s="65"/>
      <c r="L31" s="118"/>
      <c r="M31" s="118"/>
      <c r="N31" s="118"/>
      <c r="O31" s="118"/>
      <c r="P31" s="118"/>
      <c r="Q31" s="118"/>
    </row>
    <row r="32" spans="2:17" ht="21.4" customHeight="1" x14ac:dyDescent="0.7">
      <c r="B32" s="47">
        <v>29</v>
      </c>
      <c r="C32" s="64"/>
      <c r="D32" s="117"/>
      <c r="E32" s="117"/>
      <c r="F32" s="64"/>
      <c r="G32" s="64"/>
      <c r="H32" s="65"/>
      <c r="I32" s="65"/>
      <c r="J32" s="65"/>
      <c r="K32" s="65"/>
      <c r="L32" s="118"/>
      <c r="M32" s="118"/>
      <c r="N32" s="118"/>
      <c r="O32" s="118"/>
      <c r="P32" s="118"/>
      <c r="Q32" s="118"/>
    </row>
    <row r="33" spans="2:17" ht="21.4" customHeight="1" x14ac:dyDescent="0.7">
      <c r="B33" s="47">
        <v>30</v>
      </c>
      <c r="C33" s="64"/>
      <c r="D33" s="117"/>
      <c r="E33" s="117"/>
      <c r="F33" s="64"/>
      <c r="G33" s="64"/>
      <c r="H33" s="65"/>
      <c r="I33" s="65"/>
      <c r="J33" s="65"/>
      <c r="K33" s="65"/>
      <c r="L33" s="118"/>
      <c r="M33" s="118"/>
      <c r="N33" s="118"/>
      <c r="O33" s="118"/>
      <c r="P33" s="118"/>
      <c r="Q33" s="118"/>
    </row>
    <row r="34" spans="2:17" ht="21.4" customHeight="1" x14ac:dyDescent="0.7">
      <c r="B34" s="47">
        <v>31</v>
      </c>
      <c r="C34" s="64"/>
      <c r="D34" s="117"/>
      <c r="E34" s="117"/>
      <c r="F34" s="64"/>
      <c r="G34" s="64"/>
      <c r="H34" s="65"/>
      <c r="I34" s="65"/>
      <c r="J34" s="65"/>
      <c r="K34" s="65"/>
      <c r="L34" s="118"/>
      <c r="M34" s="118"/>
      <c r="N34" s="118"/>
      <c r="O34" s="118"/>
      <c r="P34" s="118"/>
      <c r="Q34" s="118"/>
    </row>
    <row r="35" spans="2:17" ht="21.4" customHeight="1" x14ac:dyDescent="0.7">
      <c r="B35" s="47">
        <v>32</v>
      </c>
      <c r="C35" s="64"/>
      <c r="D35" s="117"/>
      <c r="E35" s="117"/>
      <c r="F35" s="64"/>
      <c r="G35" s="64"/>
      <c r="H35" s="65"/>
      <c r="I35" s="65"/>
      <c r="J35" s="65"/>
      <c r="K35" s="65"/>
      <c r="L35" s="118"/>
      <c r="M35" s="118"/>
      <c r="N35" s="118"/>
      <c r="O35" s="118"/>
      <c r="P35" s="118"/>
      <c r="Q35" s="118"/>
    </row>
    <row r="36" spans="2:17" ht="21.4" customHeight="1" x14ac:dyDescent="0.7">
      <c r="B36" s="47">
        <v>33</v>
      </c>
      <c r="C36" s="64"/>
      <c r="D36" s="117"/>
      <c r="E36" s="117"/>
      <c r="F36" s="64"/>
      <c r="G36" s="64"/>
      <c r="H36" s="65"/>
      <c r="I36" s="65"/>
      <c r="J36" s="65"/>
      <c r="K36" s="65"/>
      <c r="L36" s="118"/>
      <c r="M36" s="118"/>
      <c r="N36" s="118"/>
      <c r="O36" s="118"/>
      <c r="P36" s="118"/>
      <c r="Q36" s="118"/>
    </row>
    <row r="37" spans="2:17" ht="21.4" customHeight="1" x14ac:dyDescent="0.7">
      <c r="B37" s="47">
        <v>34</v>
      </c>
      <c r="C37" s="64"/>
      <c r="D37" s="117"/>
      <c r="E37" s="117"/>
      <c r="F37" s="64"/>
      <c r="G37" s="64"/>
      <c r="H37" s="65"/>
      <c r="I37" s="65"/>
      <c r="J37" s="65"/>
      <c r="K37" s="65"/>
      <c r="L37" s="118"/>
      <c r="M37" s="118"/>
      <c r="N37" s="118"/>
      <c r="O37" s="118"/>
      <c r="P37" s="118"/>
      <c r="Q37" s="118"/>
    </row>
    <row r="38" spans="2:17" ht="21.4" customHeight="1" x14ac:dyDescent="0.7">
      <c r="B38" s="47">
        <v>35</v>
      </c>
      <c r="C38" s="64"/>
      <c r="D38" s="117"/>
      <c r="E38" s="117"/>
      <c r="F38" s="64"/>
      <c r="G38" s="64"/>
      <c r="H38" s="65"/>
      <c r="I38" s="65"/>
      <c r="J38" s="65"/>
      <c r="K38" s="65"/>
      <c r="L38" s="118"/>
      <c r="M38" s="118"/>
      <c r="N38" s="118"/>
      <c r="O38" s="118"/>
      <c r="P38" s="118"/>
      <c r="Q38" s="118"/>
    </row>
    <row r="39" spans="2:17" ht="21.4" customHeight="1" x14ac:dyDescent="0.7">
      <c r="B39" s="47">
        <v>36</v>
      </c>
      <c r="C39" s="64"/>
      <c r="D39" s="117"/>
      <c r="E39" s="117"/>
      <c r="F39" s="64"/>
      <c r="G39" s="64"/>
      <c r="H39" s="65"/>
      <c r="I39" s="65"/>
      <c r="J39" s="65"/>
      <c r="K39" s="65"/>
      <c r="L39" s="118"/>
      <c r="M39" s="118"/>
      <c r="N39" s="118"/>
      <c r="O39" s="118"/>
      <c r="P39" s="118"/>
      <c r="Q39" s="118"/>
    </row>
    <row r="40" spans="2:17" ht="21.4" customHeight="1" x14ac:dyDescent="0.7">
      <c r="B40" s="47">
        <v>37</v>
      </c>
      <c r="C40" s="64"/>
      <c r="D40" s="117"/>
      <c r="E40" s="117"/>
      <c r="F40" s="64"/>
      <c r="G40" s="64"/>
      <c r="H40" s="65"/>
      <c r="I40" s="65"/>
      <c r="J40" s="65"/>
      <c r="K40" s="65"/>
      <c r="L40" s="118"/>
      <c r="M40" s="118"/>
      <c r="N40" s="118"/>
      <c r="O40" s="118"/>
      <c r="P40" s="118"/>
      <c r="Q40" s="118"/>
    </row>
    <row r="41" spans="2:17" ht="21.4" customHeight="1" x14ac:dyDescent="0.7">
      <c r="B41" s="47">
        <v>38</v>
      </c>
      <c r="C41" s="64"/>
      <c r="D41" s="117"/>
      <c r="E41" s="117"/>
      <c r="F41" s="64"/>
      <c r="G41" s="64"/>
      <c r="H41" s="65"/>
      <c r="I41" s="65"/>
      <c r="J41" s="65"/>
      <c r="K41" s="65"/>
      <c r="L41" s="118"/>
      <c r="M41" s="118"/>
      <c r="N41" s="118"/>
      <c r="O41" s="118"/>
      <c r="P41" s="118"/>
      <c r="Q41" s="118"/>
    </row>
    <row r="42" spans="2:17" ht="21.4" customHeight="1" x14ac:dyDescent="0.7">
      <c r="B42" s="47">
        <v>39</v>
      </c>
      <c r="C42" s="64"/>
      <c r="D42" s="117"/>
      <c r="E42" s="117"/>
      <c r="F42" s="64"/>
      <c r="G42" s="64"/>
      <c r="H42" s="65"/>
      <c r="I42" s="65"/>
      <c r="J42" s="65"/>
      <c r="K42" s="65"/>
      <c r="L42" s="118"/>
      <c r="M42" s="118"/>
      <c r="N42" s="118"/>
      <c r="O42" s="118"/>
      <c r="P42" s="118"/>
      <c r="Q42" s="118"/>
    </row>
    <row r="43" spans="2:17" ht="21.4" customHeight="1" x14ac:dyDescent="0.7">
      <c r="B43" s="47">
        <v>40</v>
      </c>
      <c r="C43" s="64"/>
      <c r="D43" s="117"/>
      <c r="E43" s="117"/>
      <c r="F43" s="64"/>
      <c r="G43" s="64"/>
      <c r="H43" s="65"/>
      <c r="I43" s="65"/>
      <c r="J43" s="65"/>
      <c r="K43" s="65"/>
      <c r="L43" s="118"/>
      <c r="M43" s="118"/>
      <c r="N43" s="118"/>
      <c r="O43" s="118"/>
      <c r="P43" s="118"/>
      <c r="Q43" s="118"/>
    </row>
    <row r="44" spans="2:17" ht="21.4" customHeight="1" x14ac:dyDescent="0.7">
      <c r="B44" s="50" t="s">
        <v>73</v>
      </c>
      <c r="C44" s="51"/>
      <c r="D44" s="52"/>
      <c r="E44" s="52"/>
      <c r="F44" s="53"/>
      <c r="G44" s="53"/>
      <c r="H44" s="54"/>
      <c r="I44" s="54"/>
      <c r="J44" s="54"/>
      <c r="K44" s="54"/>
      <c r="L44" s="53"/>
      <c r="M44" s="53"/>
      <c r="N44" s="53"/>
      <c r="O44" s="53"/>
      <c r="P44" s="53"/>
      <c r="Q44" s="53"/>
    </row>
    <row r="45" spans="2:17" s="57" customFormat="1" ht="15" customHeight="1" x14ac:dyDescent="0.7">
      <c r="B45" s="55" t="s">
        <v>77</v>
      </c>
      <c r="C45" s="55"/>
      <c r="D45" s="56"/>
      <c r="E45" s="56"/>
      <c r="F45" s="56"/>
      <c r="G45" s="56"/>
      <c r="H45" s="56"/>
      <c r="I45" s="56"/>
      <c r="J45" s="56"/>
      <c r="K45" s="56"/>
      <c r="L45" s="56"/>
      <c r="M45" s="56"/>
    </row>
    <row r="46" spans="2:17" s="57" customFormat="1" ht="15" customHeight="1" x14ac:dyDescent="0.7">
      <c r="B46" s="58" t="s">
        <v>104</v>
      </c>
      <c r="C46" s="55"/>
      <c r="D46" s="56"/>
      <c r="E46" s="56"/>
      <c r="F46" s="56"/>
      <c r="G46" s="56"/>
      <c r="H46" s="56"/>
      <c r="I46" s="56"/>
      <c r="J46" s="56"/>
      <c r="K46" s="56"/>
      <c r="L46" s="56"/>
      <c r="M46" s="56"/>
    </row>
    <row r="47" spans="2:17" s="57" customFormat="1" ht="15" customHeight="1" x14ac:dyDescent="0.7">
      <c r="B47" s="55" t="s">
        <v>67</v>
      </c>
      <c r="C47" s="55"/>
      <c r="D47" s="56"/>
      <c r="E47" s="56"/>
      <c r="F47" s="56"/>
      <c r="G47" s="56"/>
      <c r="H47" s="56"/>
      <c r="I47" s="56"/>
      <c r="J47" s="56"/>
      <c r="K47" s="56"/>
      <c r="L47" s="56"/>
      <c r="M47" s="56"/>
    </row>
    <row r="48" spans="2:17" s="57" customFormat="1" ht="15" customHeight="1" x14ac:dyDescent="0.7">
      <c r="B48" s="55" t="s">
        <v>103</v>
      </c>
      <c r="C48" s="55"/>
      <c r="D48" s="56"/>
      <c r="E48" s="56"/>
      <c r="F48" s="56"/>
      <c r="G48" s="56"/>
      <c r="H48" s="56"/>
      <c r="I48" s="56"/>
      <c r="J48" s="56"/>
      <c r="K48" s="56"/>
      <c r="L48" s="56"/>
      <c r="M48" s="56"/>
    </row>
    <row r="49" spans="2:17" s="57" customFormat="1" ht="15" customHeight="1" x14ac:dyDescent="0.7">
      <c r="B49" s="55" t="s">
        <v>68</v>
      </c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</row>
    <row r="50" spans="2:17" s="57" customFormat="1" ht="15" customHeight="1" x14ac:dyDescent="0.7">
      <c r="B50" s="55" t="s">
        <v>69</v>
      </c>
      <c r="C50" s="59"/>
      <c r="D50" s="60"/>
      <c r="E50" s="60"/>
      <c r="F50" s="60"/>
      <c r="G50" s="60"/>
      <c r="H50" s="60"/>
      <c r="I50" s="60"/>
      <c r="J50" s="60"/>
      <c r="K50" s="60"/>
      <c r="L50" s="60"/>
      <c r="M50" s="60"/>
    </row>
    <row r="51" spans="2:17" s="57" customFormat="1" ht="15" customHeight="1" x14ac:dyDescent="0.7">
      <c r="B51" s="55" t="s">
        <v>70</v>
      </c>
      <c r="C51" s="59"/>
      <c r="D51" s="60"/>
      <c r="E51" s="60"/>
      <c r="F51" s="60"/>
      <c r="G51" s="60"/>
      <c r="H51" s="60"/>
      <c r="I51" s="60"/>
      <c r="J51" s="60"/>
      <c r="K51" s="60"/>
      <c r="L51" s="60"/>
      <c r="M51" s="60"/>
    </row>
    <row r="52" spans="2:17" s="57" customFormat="1" ht="15" customHeight="1" x14ac:dyDescent="0.7">
      <c r="B52" s="55" t="s">
        <v>74</v>
      </c>
      <c r="C52" s="59"/>
      <c r="D52" s="60"/>
      <c r="E52" s="60"/>
      <c r="F52" s="60"/>
      <c r="G52" s="60"/>
      <c r="H52" s="60"/>
      <c r="I52" s="60"/>
      <c r="J52" s="60"/>
      <c r="K52" s="60"/>
      <c r="L52" s="60"/>
      <c r="M52" s="60"/>
    </row>
    <row r="53" spans="2:17" s="57" customFormat="1" ht="15" customHeight="1" x14ac:dyDescent="0.7">
      <c r="B53" s="55" t="s">
        <v>76</v>
      </c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0"/>
    </row>
    <row r="54" spans="2:17" s="57" customFormat="1" ht="15" customHeight="1" x14ac:dyDescent="0.7">
      <c r="B54" s="55" t="s">
        <v>75</v>
      </c>
      <c r="C54" s="55"/>
      <c r="D54" s="56"/>
      <c r="E54" s="56"/>
      <c r="F54" s="56"/>
      <c r="G54" s="56"/>
      <c r="H54" s="56"/>
      <c r="I54" s="56"/>
      <c r="J54" s="56"/>
      <c r="K54" s="56"/>
      <c r="L54" s="56"/>
      <c r="M54" s="56"/>
    </row>
    <row r="55" spans="2:17" s="57" customFormat="1" ht="15" customHeight="1" x14ac:dyDescent="0.7">
      <c r="B55" s="55" t="s">
        <v>78</v>
      </c>
      <c r="C55" s="55"/>
      <c r="D55" s="56"/>
      <c r="E55" s="56"/>
      <c r="F55" s="56"/>
      <c r="G55" s="56"/>
      <c r="H55" s="56"/>
      <c r="I55" s="56"/>
      <c r="J55" s="56"/>
      <c r="K55" s="56"/>
      <c r="L55" s="56"/>
      <c r="M55" s="56"/>
    </row>
    <row r="56" spans="2:17" s="57" customFormat="1" ht="15" customHeight="1" x14ac:dyDescent="0.7">
      <c r="B56" s="55" t="s">
        <v>71</v>
      </c>
      <c r="C56" s="55"/>
      <c r="D56" s="56"/>
      <c r="E56" s="56"/>
      <c r="F56" s="56"/>
      <c r="G56" s="56"/>
      <c r="H56" s="56"/>
      <c r="I56" s="56"/>
      <c r="J56" s="56"/>
      <c r="K56" s="56"/>
      <c r="L56" s="56"/>
      <c r="M56" s="56"/>
    </row>
    <row r="57" spans="2:17" s="57" customFormat="1" ht="15" customHeight="1" x14ac:dyDescent="0.7">
      <c r="B57" s="55" t="s">
        <v>79</v>
      </c>
      <c r="C57" s="55"/>
      <c r="D57" s="56"/>
      <c r="E57" s="56"/>
      <c r="F57" s="56"/>
      <c r="G57" s="56"/>
      <c r="H57" s="56"/>
      <c r="I57" s="56"/>
      <c r="J57" s="56"/>
      <c r="K57" s="56"/>
      <c r="L57" s="56"/>
      <c r="M57" s="56"/>
    </row>
    <row r="58" spans="2:17" s="57" customFormat="1" ht="15" customHeight="1" x14ac:dyDescent="0.7">
      <c r="B58" s="55" t="s">
        <v>72</v>
      </c>
      <c r="C58" s="55"/>
      <c r="D58" s="56"/>
      <c r="E58" s="56"/>
      <c r="F58" s="56"/>
      <c r="G58" s="56"/>
      <c r="H58" s="56"/>
      <c r="I58" s="56"/>
      <c r="J58" s="56"/>
      <c r="K58" s="56"/>
      <c r="L58" s="56"/>
      <c r="M58" s="56"/>
    </row>
    <row r="59" spans="2:17" ht="15" customHeight="1" x14ac:dyDescent="0.7">
      <c r="B59" s="55" t="s">
        <v>81</v>
      </c>
      <c r="C59" s="61"/>
    </row>
    <row r="60" spans="2:17" ht="21.4" customHeight="1" x14ac:dyDescent="0.7">
      <c r="B60" s="62" t="s">
        <v>82</v>
      </c>
      <c r="C60" s="61"/>
    </row>
    <row r="61" spans="2:17" ht="21" customHeight="1" x14ac:dyDescent="0.7">
      <c r="B61" s="119" t="s">
        <v>48</v>
      </c>
      <c r="C61" s="120" t="s">
        <v>49</v>
      </c>
      <c r="D61" s="120" t="s">
        <v>47</v>
      </c>
      <c r="E61" s="120"/>
      <c r="F61" s="120" t="s">
        <v>50</v>
      </c>
      <c r="G61" s="120" t="s">
        <v>51</v>
      </c>
      <c r="H61" s="121" t="s">
        <v>56</v>
      </c>
      <c r="I61" s="120" t="s">
        <v>52</v>
      </c>
      <c r="J61" s="120"/>
      <c r="K61" s="120"/>
      <c r="L61" s="120" t="s">
        <v>55</v>
      </c>
      <c r="M61" s="120"/>
      <c r="N61" s="121" t="s">
        <v>80</v>
      </c>
      <c r="O61" s="120"/>
      <c r="P61" s="120"/>
      <c r="Q61" s="120"/>
    </row>
    <row r="62" spans="2:17" ht="21.4" customHeight="1" x14ac:dyDescent="0.7">
      <c r="B62" s="119"/>
      <c r="C62" s="120"/>
      <c r="D62" s="120"/>
      <c r="E62" s="120"/>
      <c r="F62" s="120"/>
      <c r="G62" s="120"/>
      <c r="H62" s="120"/>
      <c r="I62" s="63" t="s">
        <v>46</v>
      </c>
      <c r="J62" s="63" t="s">
        <v>53</v>
      </c>
      <c r="K62" s="63" t="s">
        <v>54</v>
      </c>
      <c r="L62" s="120"/>
      <c r="M62" s="120"/>
      <c r="N62" s="120"/>
      <c r="O62" s="120"/>
      <c r="P62" s="120"/>
      <c r="Q62" s="120"/>
    </row>
    <row r="63" spans="2:17" ht="21.4" customHeight="1" x14ac:dyDescent="0.7">
      <c r="B63" s="47">
        <v>1</v>
      </c>
      <c r="C63" s="48" t="s">
        <v>57</v>
      </c>
      <c r="D63" s="122" t="s">
        <v>88</v>
      </c>
      <c r="E63" s="123"/>
      <c r="F63" s="48" t="s">
        <v>58</v>
      </c>
      <c r="G63" s="48" t="s">
        <v>61</v>
      </c>
      <c r="H63" s="49">
        <v>29312</v>
      </c>
      <c r="I63" s="49">
        <v>29290</v>
      </c>
      <c r="J63" s="49">
        <v>29290</v>
      </c>
      <c r="K63" s="49"/>
      <c r="L63" s="124" t="s">
        <v>95</v>
      </c>
      <c r="M63" s="124"/>
      <c r="N63" s="124" t="s">
        <v>83</v>
      </c>
      <c r="O63" s="124"/>
      <c r="P63" s="124"/>
      <c r="Q63" s="124"/>
    </row>
    <row r="64" spans="2:17" ht="21.4" customHeight="1" x14ac:dyDescent="0.7">
      <c r="B64" s="47">
        <v>2</v>
      </c>
      <c r="C64" s="48" t="s">
        <v>57</v>
      </c>
      <c r="D64" s="122" t="s">
        <v>89</v>
      </c>
      <c r="E64" s="123"/>
      <c r="F64" s="48" t="s">
        <v>58</v>
      </c>
      <c r="G64" s="48" t="s">
        <v>61</v>
      </c>
      <c r="H64" s="49"/>
      <c r="I64" s="49"/>
      <c r="J64" s="49"/>
      <c r="K64" s="49"/>
      <c r="L64" s="124"/>
      <c r="M64" s="124"/>
      <c r="N64" s="124" t="s">
        <v>84</v>
      </c>
      <c r="O64" s="124"/>
      <c r="P64" s="124"/>
      <c r="Q64" s="124"/>
    </row>
    <row r="65" spans="2:17" ht="21.4" customHeight="1" x14ac:dyDescent="0.7">
      <c r="B65" s="47">
        <v>3</v>
      </c>
      <c r="C65" s="48" t="s">
        <v>62</v>
      </c>
      <c r="D65" s="122" t="s">
        <v>89</v>
      </c>
      <c r="E65" s="123"/>
      <c r="F65" s="48" t="s">
        <v>58</v>
      </c>
      <c r="G65" s="48" t="s">
        <v>61</v>
      </c>
      <c r="H65" s="49">
        <v>40634</v>
      </c>
      <c r="I65" s="49"/>
      <c r="J65" s="49"/>
      <c r="K65" s="49">
        <v>34415</v>
      </c>
      <c r="L65" s="124" t="s">
        <v>96</v>
      </c>
      <c r="M65" s="124"/>
      <c r="N65" s="124" t="s">
        <v>93</v>
      </c>
      <c r="O65" s="124"/>
      <c r="P65" s="124"/>
      <c r="Q65" s="124"/>
    </row>
    <row r="66" spans="2:17" ht="21.4" customHeight="1" x14ac:dyDescent="0.7">
      <c r="B66" s="47">
        <v>4</v>
      </c>
      <c r="C66" s="48" t="s">
        <v>63</v>
      </c>
      <c r="D66" s="122" t="s">
        <v>89</v>
      </c>
      <c r="E66" s="123"/>
      <c r="F66" s="48" t="s">
        <v>58</v>
      </c>
      <c r="G66" s="48" t="s">
        <v>61</v>
      </c>
      <c r="H66" s="49">
        <v>41913</v>
      </c>
      <c r="I66" s="49"/>
      <c r="J66" s="49"/>
      <c r="K66" s="49">
        <v>40998</v>
      </c>
      <c r="L66" s="124" t="s">
        <v>97</v>
      </c>
      <c r="M66" s="124"/>
      <c r="N66" s="124" t="s">
        <v>94</v>
      </c>
      <c r="O66" s="124"/>
      <c r="P66" s="124"/>
      <c r="Q66" s="124"/>
    </row>
    <row r="67" spans="2:17" ht="21.4" customHeight="1" x14ac:dyDescent="0.7">
      <c r="B67" s="47">
        <v>5</v>
      </c>
      <c r="C67" s="48" t="s">
        <v>64</v>
      </c>
      <c r="D67" s="122" t="s">
        <v>90</v>
      </c>
      <c r="E67" s="123"/>
      <c r="F67" s="48" t="s">
        <v>59</v>
      </c>
      <c r="G67" s="48" t="s">
        <v>60</v>
      </c>
      <c r="H67" s="49">
        <v>42095</v>
      </c>
      <c r="I67" s="49"/>
      <c r="J67" s="49"/>
      <c r="K67" s="49"/>
      <c r="L67" s="124"/>
      <c r="M67" s="124"/>
      <c r="N67" s="125" t="s">
        <v>85</v>
      </c>
      <c r="O67" s="126"/>
      <c r="P67" s="126"/>
      <c r="Q67" s="127"/>
    </row>
    <row r="68" spans="2:17" ht="21.4" customHeight="1" x14ac:dyDescent="0.7">
      <c r="B68" s="47">
        <v>6</v>
      </c>
      <c r="C68" s="48" t="s">
        <v>65</v>
      </c>
      <c r="D68" s="122" t="s">
        <v>91</v>
      </c>
      <c r="E68" s="123"/>
      <c r="F68" s="48" t="s">
        <v>58</v>
      </c>
      <c r="G68" s="48" t="s">
        <v>60</v>
      </c>
      <c r="H68" s="49">
        <v>42095</v>
      </c>
      <c r="I68" s="49"/>
      <c r="J68" s="49"/>
      <c r="K68" s="49"/>
      <c r="L68" s="124"/>
      <c r="M68" s="124"/>
      <c r="N68" s="125" t="s">
        <v>86</v>
      </c>
      <c r="O68" s="126"/>
      <c r="P68" s="126"/>
      <c r="Q68" s="127"/>
    </row>
    <row r="69" spans="2:17" ht="21.4" customHeight="1" x14ac:dyDescent="0.7">
      <c r="B69" s="47">
        <v>7</v>
      </c>
      <c r="C69" s="48" t="s">
        <v>66</v>
      </c>
      <c r="D69" s="122" t="s">
        <v>92</v>
      </c>
      <c r="E69" s="123"/>
      <c r="F69" s="48" t="s">
        <v>58</v>
      </c>
      <c r="G69" s="48" t="s">
        <v>60</v>
      </c>
      <c r="H69" s="49">
        <v>42461</v>
      </c>
      <c r="I69" s="49"/>
      <c r="J69" s="49"/>
      <c r="K69" s="49"/>
      <c r="L69" s="124"/>
      <c r="M69" s="124"/>
      <c r="N69" s="125" t="s">
        <v>87</v>
      </c>
      <c r="O69" s="126"/>
      <c r="P69" s="126"/>
      <c r="Q69" s="127"/>
    </row>
  </sheetData>
  <sheetProtection sheet="1" objects="1" scenarios="1"/>
  <mergeCells count="159">
    <mergeCell ref="D69:E69"/>
    <mergeCell ref="L69:M69"/>
    <mergeCell ref="N69:Q69"/>
    <mergeCell ref="D67:E67"/>
    <mergeCell ref="L67:M67"/>
    <mergeCell ref="N67:Q67"/>
    <mergeCell ref="D68:E68"/>
    <mergeCell ref="L68:M68"/>
    <mergeCell ref="N68:Q68"/>
    <mergeCell ref="D65:E65"/>
    <mergeCell ref="L65:M65"/>
    <mergeCell ref="N65:Q65"/>
    <mergeCell ref="D66:E66"/>
    <mergeCell ref="L66:M66"/>
    <mergeCell ref="N66:Q66"/>
    <mergeCell ref="L61:M62"/>
    <mergeCell ref="N61:Q62"/>
    <mergeCell ref="D63:E63"/>
    <mergeCell ref="L63:M63"/>
    <mergeCell ref="N63:Q63"/>
    <mergeCell ref="D64:E64"/>
    <mergeCell ref="L64:M64"/>
    <mergeCell ref="N64:Q64"/>
    <mergeCell ref="D41:E41"/>
    <mergeCell ref="L41:M41"/>
    <mergeCell ref="N41:Q41"/>
    <mergeCell ref="D42:E42"/>
    <mergeCell ref="L42:M42"/>
    <mergeCell ref="N42:Q42"/>
    <mergeCell ref="D38:E38"/>
    <mergeCell ref="L38:M38"/>
    <mergeCell ref="N38:Q38"/>
    <mergeCell ref="D39:E39"/>
    <mergeCell ref="L39:M39"/>
    <mergeCell ref="N39:Q39"/>
    <mergeCell ref="D40:E40"/>
    <mergeCell ref="L40:M40"/>
    <mergeCell ref="N40:Q40"/>
    <mergeCell ref="D43:E43"/>
    <mergeCell ref="L43:M43"/>
    <mergeCell ref="N43:Q43"/>
    <mergeCell ref="B61:B62"/>
    <mergeCell ref="C61:C62"/>
    <mergeCell ref="D61:E62"/>
    <mergeCell ref="F61:F62"/>
    <mergeCell ref="G61:G62"/>
    <mergeCell ref="H61:H62"/>
    <mergeCell ref="I61:K61"/>
    <mergeCell ref="L31:M31"/>
    <mergeCell ref="L32:M32"/>
    <mergeCell ref="L33:M33"/>
    <mergeCell ref="L11:M11"/>
    <mergeCell ref="L12:M12"/>
    <mergeCell ref="L13:M13"/>
    <mergeCell ref="D36:E36"/>
    <mergeCell ref="L36:M36"/>
    <mergeCell ref="N36:Q36"/>
    <mergeCell ref="N28:Q28"/>
    <mergeCell ref="N29:Q29"/>
    <mergeCell ref="N27:Q27"/>
    <mergeCell ref="N16:Q16"/>
    <mergeCell ref="N17:Q17"/>
    <mergeCell ref="N18:Q18"/>
    <mergeCell ref="N19:Q19"/>
    <mergeCell ref="N20:Q20"/>
    <mergeCell ref="N21:Q21"/>
    <mergeCell ref="D33:E33"/>
    <mergeCell ref="D20:E20"/>
    <mergeCell ref="D21:E21"/>
    <mergeCell ref="D37:E37"/>
    <mergeCell ref="L37:M37"/>
    <mergeCell ref="N37:Q37"/>
    <mergeCell ref="D34:E34"/>
    <mergeCell ref="L34:M34"/>
    <mergeCell ref="N34:Q34"/>
    <mergeCell ref="D35:E35"/>
    <mergeCell ref="L35:M35"/>
    <mergeCell ref="N35:Q35"/>
    <mergeCell ref="L10:M10"/>
    <mergeCell ref="L14:M14"/>
    <mergeCell ref="L15:M15"/>
    <mergeCell ref="L16:M16"/>
    <mergeCell ref="N30:Q30"/>
    <mergeCell ref="N31:Q31"/>
    <mergeCell ref="N32:Q32"/>
    <mergeCell ref="N33:Q33"/>
    <mergeCell ref="N22:Q22"/>
    <mergeCell ref="N23:Q23"/>
    <mergeCell ref="N24:Q24"/>
    <mergeCell ref="L19:M19"/>
    <mergeCell ref="L20:M20"/>
    <mergeCell ref="L21:M21"/>
    <mergeCell ref="L23:M23"/>
    <mergeCell ref="L24:M24"/>
    <mergeCell ref="L25:M25"/>
    <mergeCell ref="L26:M26"/>
    <mergeCell ref="L27:M27"/>
    <mergeCell ref="L28:M28"/>
    <mergeCell ref="L29:M29"/>
    <mergeCell ref="L30:M30"/>
    <mergeCell ref="L22:M22"/>
    <mergeCell ref="N25:Q25"/>
    <mergeCell ref="N10:Q10"/>
    <mergeCell ref="N11:Q11"/>
    <mergeCell ref="N12:Q12"/>
    <mergeCell ref="N13:Q13"/>
    <mergeCell ref="N14:Q14"/>
    <mergeCell ref="N15:Q15"/>
    <mergeCell ref="N26:Q26"/>
    <mergeCell ref="D31:E31"/>
    <mergeCell ref="D32:E32"/>
    <mergeCell ref="D22:E22"/>
    <mergeCell ref="D23:E23"/>
    <mergeCell ref="D24:E24"/>
    <mergeCell ref="D25:E25"/>
    <mergeCell ref="D26:E26"/>
    <mergeCell ref="D27:E27"/>
    <mergeCell ref="D29:E29"/>
    <mergeCell ref="D30:E30"/>
    <mergeCell ref="L17:M17"/>
    <mergeCell ref="L18:M18"/>
    <mergeCell ref="D28:E28"/>
    <mergeCell ref="D16:E16"/>
    <mergeCell ref="D17:E17"/>
    <mergeCell ref="D18:E18"/>
    <mergeCell ref="D19:E19"/>
    <mergeCell ref="D10:E10"/>
    <mergeCell ref="D11:E11"/>
    <mergeCell ref="D12:E12"/>
    <mergeCell ref="D13:E13"/>
    <mergeCell ref="D14:E14"/>
    <mergeCell ref="D15:E15"/>
    <mergeCell ref="L9:M9"/>
    <mergeCell ref="N4:Q4"/>
    <mergeCell ref="N5:Q5"/>
    <mergeCell ref="D4:E4"/>
    <mergeCell ref="D5:E5"/>
    <mergeCell ref="D6:E6"/>
    <mergeCell ref="D8:E8"/>
    <mergeCell ref="D7:E7"/>
    <mergeCell ref="L7:M7"/>
    <mergeCell ref="L8:M8"/>
    <mergeCell ref="D9:E9"/>
    <mergeCell ref="L4:M4"/>
    <mergeCell ref="L5:M5"/>
    <mergeCell ref="L6:M6"/>
    <mergeCell ref="N6:Q6"/>
    <mergeCell ref="N7:Q7"/>
    <mergeCell ref="N8:Q8"/>
    <mergeCell ref="N9:Q9"/>
    <mergeCell ref="B2:B3"/>
    <mergeCell ref="C2:C3"/>
    <mergeCell ref="D2:E3"/>
    <mergeCell ref="F2:F3"/>
    <mergeCell ref="G2:G3"/>
    <mergeCell ref="H2:H3"/>
    <mergeCell ref="I2:K2"/>
    <mergeCell ref="L2:M3"/>
    <mergeCell ref="N2:Q3"/>
  </mergeCells>
  <phoneticPr fontId="2"/>
  <dataValidations count="4">
    <dataValidation type="list" allowBlank="1" showInputMessage="1" showErrorMessage="1" sqref="C63:C69 C44" xr:uid="{3FC6DFA9-1941-4305-B138-E57C004C0B21}">
      <formula1>"副園長,主幹保育教諭,保育教諭,保育士,調理員,栄養士,養護教諭,看護師,事務職員,学校医,学校歯科医,学校薬剤師"</formula1>
    </dataValidation>
    <dataValidation type="list" allowBlank="1" showInputMessage="1" showErrorMessage="1" sqref="F4:F44 F63:F69" xr:uid="{4752CCFF-4389-4541-9676-ADE9253A212C}">
      <formula1>"常勤,非常勤"</formula1>
    </dataValidation>
    <dataValidation type="list" allowBlank="1" showInputMessage="1" showErrorMessage="1" sqref="G4:G44 G63:G69" xr:uid="{377CC9D3-8E4A-423E-8027-D47A545A183D}">
      <formula1>"正規,非正規"</formula1>
    </dataValidation>
    <dataValidation type="list" allowBlank="1" showInputMessage="1" showErrorMessage="1" sqref="C4:C43" xr:uid="{9F56941E-ECC5-4AE6-9AFF-E56721D2BE4C}">
      <formula1>"園長,副園長,主幹保育教諭,保育教諭,保育士,調理員,栄養士,養護教諭,看護師,事務職員,学校医,学校歯科医,学校薬剤師"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65" orientation="portrait" r:id="rId1"/>
  <rowBreaks count="1" manualBreakCount="1">
    <brk id="43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　定員・職員配置・各面積及び設備基準</vt:lpstr>
      <vt:lpstr>2　職員名簿</vt:lpstr>
      <vt:lpstr>'1　定員・職員配置・各面積及び設備基準'!Print_Area</vt:lpstr>
      <vt:lpstr>'2　職員名簿'!Print_Area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新地　直人</dc:creator>
  <cp:lastModifiedBy>俵積田　章展</cp:lastModifiedBy>
  <cp:lastPrinted>2025-08-06T02:38:28Z</cp:lastPrinted>
  <dcterms:created xsi:type="dcterms:W3CDTF">2025-08-04T07:48:47Z</dcterms:created>
  <dcterms:modified xsi:type="dcterms:W3CDTF">2025-09-01T07:50:38Z</dcterms:modified>
</cp:coreProperties>
</file>