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s220db4ed\S23902007\０３　実地指導\自己点検表（障害）\R8\04-2 HPアップ2回目\"/>
    </mc:Choice>
  </mc:AlternateContent>
  <xr:revisionPtr revIDLastSave="0" documentId="13_ncr:1_{EF6DC2FF-047C-4C92-B98F-7BBE21E5A366}" xr6:coauthVersionLast="47" xr6:coauthVersionMax="47" xr10:uidLastSave="{00000000-0000-0000-0000-000000000000}"/>
  <bookViews>
    <workbookView xWindow="-98" yWindow="-98" windowWidth="21795" windowHeight="13875"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<sst xmlns="http://schemas.openxmlformats.org/spreadsheetml/2006/main" count="737" uniqueCount="308">
  <si>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</si>
  <si>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</si>
  <si>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</si>
  <si>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</si>
  <si>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</si>
  <si>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</si>
  <si>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</si>
  <si>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</si>
  <si>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</si>
  <si>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</si>
  <si>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</si>
  <si>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</si>
  <si>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</si>
  <si>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</si>
  <si>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</si>
  <si>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</si>
  <si>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</si>
  <si>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</si>
  <si>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</si>
  <si>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</si>
  <si>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</si>
  <si>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</si>
  <si>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</si>
  <si>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</si>
  <si>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</si>
  <si>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</si>
  <si>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</si>
  <si>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</si>
  <si>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</si>
  <si>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</si>
  <si>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</si>
  <si>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</si>
  <si>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</si>
  <si>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</si>
  <si>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</si>
  <si>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</si>
  <si>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</si>
  <si>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</si>
  <si>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</si>
  <si>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</si>
  <si>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</si>
  <si>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</si>
  <si>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</si>
  <si>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</si>
  <si>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</si>
  <si>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</si>
  <si>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</si>
  <si>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</si>
  <si>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</si>
  <si>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</si>
  <si>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</si>
  <si>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</si>
  <si>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</si>
  <si>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</si>
  <si>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</si>
  <si>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</si>
  <si>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</si>
  <si>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</si>
  <si>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</si>
  <si>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</si>
  <si>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</si>
  <si>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</si>
  <si>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</si>
  <si>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</si>
  <si>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</si>
  <si>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</si>
  <si>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</si>
  <si>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</si>
  <si>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</si>
  <si>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</si>
  <si>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</si>
  <si>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</si>
  <si>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</si>
  <si>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</si>
  <si>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</si>
  <si>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</si>
  <si>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</si>
  <si>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</si>
  <si>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</si>
  <si>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</si>
  <si>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</si>
  <si>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</si>
  <si>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</si>
  <si>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</si>
  <si>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</si>
  <si>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</si>
  <si>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</si>
  <si>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</si>
  <si>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</si>
  <si>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</si>
  <si>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</si>
  <si>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</si>
  <si>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</si>
  <si>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</si>
  <si>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</si>
  <si>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</si>
  <si>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</si>
  <si>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</si>
  <si>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</si>
  <si>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</si>
  <si>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</si>
  <si>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</si>
  <si>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</si>
  <si>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</si>
  <si>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</si>
  <si>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</si>
  <si>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</si>
  <si>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</si>
  <si>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</si>
  <si>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</si>
  <si>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</si>
  <si>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</si>
  <si>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</si>
  <si>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</si>
  <si>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</si>
  <si>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</si>
  <si>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</si>
  <si>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</si>
  <si>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</si>
  <si>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</si>
  <si>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</si>
  <si>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</si>
  <si>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</si>
  <si>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</si>
  <si>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</si>
  <si>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</si>
  <si>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</si>
  <si>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</si>
  <si>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</si>
  <si>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</si>
  <si>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</si>
  <si>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</si>
  <si>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</si>
  <si>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</si>
  <si>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</si>
  <si>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</si>
  <si>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</si>
  <si>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</si>
  <si>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</si>
  <si>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</si>
  <si>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</si>
  <si>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</si>
  <si>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</si>
  <si>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</si>
  <si>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</si>
  <si>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</si>
  <si>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</si>
  <si>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</si>
  <si>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</si>
  <si>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</si>
  <si>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</si>
  <si>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</si>
  <si>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</si>
  <si>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</si>
  <si>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</si>
  <si>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</si>
  <si>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</si>
  <si>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</si>
  <si>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</si>
  <si>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</si>
  <si>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</si>
  <si>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</si>
  <si>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</si>
  <si>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</si>
  <si>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</si>
  <si>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</si>
  <si>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</si>
  <si>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</si>
  <si>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</si>
  <si>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</si>
  <si>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</si>
  <si>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</si>
  <si>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</si>
  <si>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</si>
  <si>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</si>
  <si>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</si>
  <si>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</si>
  <si>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</si>
  <si>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</si>
  <si>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</si>
  <si>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</si>
  <si>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</si>
  <si>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</si>
  <si>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</si>
  <si>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</si>
  <si>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</si>
  <si>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</si>
  <si>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</si>
  <si>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</si>
  <si>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</si>
  <si>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</si>
  <si>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</si>
  <si>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</si>
  <si>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</si>
  <si>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</si>
  <si>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</si>
  <si>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</si>
  <si>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</si>
  <si>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</si>
  <si>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</si>
  <si>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</si>
  <si>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</si>
  <si>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</si>
  <si>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</si>
  <si>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</si>
  <si>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</si>
  <si>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</si>
  <si>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</si>
  <si>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</si>
  <si>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</si>
  <si>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</si>
  <si>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</si>
  <si>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</si>
  <si>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</si>
  <si>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</si>
  <si>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</si>
  <si>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</si>
  <si>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</si>
  <si>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</si>
  <si>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</si>
  <si>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</si>
  <si>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</si>
  <si>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</si>
  <si>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</si>
  <si>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</si>
  <si>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</si>
  <si>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</si>
  <si>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</si>
  <si>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</si>
  <si>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</si>
  <si>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</si>
  <si>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</si>
  <si>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</si>
  <si>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</si>
  <si>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</si>
  <si>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</si>
  <si>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</si>
  <si>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</si>
  <si>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</si>
  <si>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</si>
  <si>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</si>
  <si>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</si>
  <si>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</si>
  <si>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</si>
  <si>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</si>
  <si>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</si>
  <si>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</si>
  <si>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</si>
  <si>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</si>
  <si>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</si>
  <si>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</si>
  <si>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</si>
  <si>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</si>
  <si>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</si>
  <si>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</si>
  <si>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</si>
  <si>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</si>
  <si>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</si>
  <si>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</si>
  <si>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</si>
  <si>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</si>
  <si>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</si>
  <si>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</si>
  <si>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</si>
  <si>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</si>
  <si>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</si>
  <si>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</si>
  <si>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</si>
  <si>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</si>
  <si>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</si>
  <si>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</si>
  <si>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</si>
  <si>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</si>
  <si>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</si>
  <si>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</si>
  <si>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</si>
  <si>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</si>
  <si>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</si>
  <si>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</si>
  <si>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</si>
  <si>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</si>
  <si>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</si>
  <si>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</si>
  <si>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</si>
  <si>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</si>
  <si>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</si>
  <si>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</si>
  <si>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</si>
  <si>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</si>
  <si>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</si>
  <si>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</si>
  <si>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</si>
  <si>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</si>
  <si>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</si>
  <si>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</si>
  <si>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</si>
  <si>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</si>
  <si>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</si>
  <si>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</si>
  <si>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</si>
  <si>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</si>
  <si>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</si>
  <si>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</si>
  <si>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</si>
  <si>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</si>
  <si>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</si>
  <si>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t>令和８年４月１日時点の登録者数</t>
    <phoneticPr fontId="1"/>
  </si>
  <si>
    <t>記入例</t>
    <rPh sb="0" eb="2">
      <t>キニュウ</t>
    </rPh>
    <rPh sb="2" eb="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</si>
</sst>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Border="1" applyAlignment="1">
      <alignment horizontal="left" vertical="center" wrapText="1" indent="1" readingOrder="1"/>
    </xf>
    <xf numFmtId="0" fontId="26" fillId="0" borderId="78" xfId="0" applyFont="1" applyBorder="1" applyAlignment="1">
      <alignment horizontal="left" vertical="center" wrapText="1" readingOrder="1"/>
    </xf>
    <xf numFmtId="0" fontId="27" fillId="0" borderId="80" xfId="0" applyFont="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sqref="A1:C2"/>
    </sheetView>
  </sheetViews>
  <sheetFormatPr defaultRowHeight="17.649999999999999"/>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28.9">
      <c r="A1" s="234" t="s">
        <v>0</v>
      </c>
      <c r="B1" s="235"/>
      <c r="C1" s="236"/>
      <c r="D1" s="131"/>
      <c r="G1" s="132" t="s">
        <v>1</v>
      </c>
      <c r="H1" s="115"/>
    </row>
    <row r="2" spans="1:13" ht="29.2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c r="E12" s="212"/>
      <c r="F12" s="212"/>
      <c r="G12" s="213"/>
      <c r="M12" t="s">
        <v>10</v>
      </c>
    </row>
    <row r="13" spans="1:13" ht="19.5" customHeight="1">
      <c r="B13" s="209" t="s">
        <v>11</v>
      </c>
      <c r="C13" s="210"/>
      <c r="D13" s="214"/>
      <c r="E13" s="215"/>
      <c r="F13" s="215"/>
      <c r="G13" s="216"/>
    </row>
    <row r="14" spans="1:13">
      <c r="B14" s="209" t="s">
        <v>12</v>
      </c>
      <c r="C14" s="210"/>
      <c r="D14" s="214"/>
      <c r="E14" s="215"/>
      <c r="F14" s="215"/>
      <c r="G14" s="216"/>
      <c r="M14" t="s">
        <v>13</v>
      </c>
    </row>
    <row r="15" spans="1:13">
      <c r="B15" s="209" t="s">
        <v>14</v>
      </c>
      <c r="C15" s="210"/>
      <c r="D15" s="214"/>
      <c r="E15" s="215"/>
      <c r="F15" s="215"/>
      <c r="G15" s="216"/>
      <c r="M15" t="s">
        <v>15</v>
      </c>
    </row>
    <row r="16" spans="1:13">
      <c r="B16" s="209" t="s">
        <v>16</v>
      </c>
      <c r="C16" s="210"/>
      <c r="D16" s="214"/>
      <c r="E16" s="215"/>
      <c r="F16" s="215"/>
      <c r="G16" s="216"/>
      <c r="M16" t="s">
        <v>17</v>
      </c>
    </row>
    <row r="17" spans="1:13">
      <c r="B17" s="209" t="s">
        <v>18</v>
      </c>
      <c r="C17" s="210"/>
      <c r="D17" s="214"/>
      <c r="E17" s="215"/>
      <c r="F17" s="215"/>
      <c r="G17" s="216"/>
      <c r="H17" s="65"/>
      <c r="M17" t="s">
        <v>19</v>
      </c>
    </row>
    <row r="18" spans="1:13">
      <c r="B18" s="209" t="s">
        <v>306</v>
      </c>
      <c r="C18" s="210"/>
      <c r="D18" s="214"/>
      <c r="E18" s="215"/>
      <c r="F18" s="215"/>
      <c r="G18" s="216"/>
      <c r="H18" s="65"/>
    </row>
    <row r="19" spans="1:13">
      <c r="B19" s="207" t="s">
        <v>21</v>
      </c>
      <c r="C19" s="208"/>
      <c r="D19" s="247"/>
      <c r="E19" s="248"/>
      <c r="F19" s="151"/>
      <c r="G19" s="152"/>
      <c r="H19" s="64" t="s">
        <v>25</v>
      </c>
      <c r="M19" t="s">
        <v>26</v>
      </c>
    </row>
    <row r="20" spans="1:13">
      <c r="B20" s="207" t="s">
        <v>27</v>
      </c>
      <c r="C20" s="208"/>
      <c r="D20" s="217"/>
      <c r="E20" s="218"/>
      <c r="F20" s="218"/>
      <c r="G20" s="219"/>
      <c r="H20" s="64"/>
      <c r="M20" t="s">
        <v>28</v>
      </c>
    </row>
    <row r="21" spans="1:13">
      <c r="B21" s="241" t="s">
        <v>29</v>
      </c>
      <c r="C21" s="93" t="s">
        <v>30</v>
      </c>
      <c r="D21" s="217"/>
      <c r="E21" s="218"/>
      <c r="F21" s="218"/>
      <c r="G21" s="219"/>
      <c r="H21" s="16"/>
      <c r="M21" t="s">
        <v>31</v>
      </c>
    </row>
    <row r="22" spans="1:13">
      <c r="B22" s="242"/>
      <c r="C22" s="93" t="s">
        <v>32</v>
      </c>
      <c r="D22" s="220"/>
      <c r="E22" s="221"/>
      <c r="F22" s="221"/>
      <c r="G22" s="222"/>
      <c r="H22" s="16"/>
      <c r="M22" t="s">
        <v>33</v>
      </c>
    </row>
    <row r="23" spans="1:13" ht="18" thickBot="1">
      <c r="B23" s="243"/>
      <c r="C23" s="93" t="s">
        <v>34</v>
      </c>
      <c r="D23" s="223"/>
      <c r="E23" s="224"/>
      <c r="F23" s="224"/>
      <c r="G23" s="225"/>
      <c r="H23" s="16"/>
    </row>
    <row r="24" spans="1:13" ht="20.25" customHeight="1">
      <c r="B24" s="63"/>
      <c r="C24" s="63"/>
      <c r="D24" s="63"/>
      <c r="E24" s="64"/>
      <c r="F24" s="64"/>
      <c r="G24" s="64"/>
      <c r="M24" t="s">
        <v>35</v>
      </c>
    </row>
    <row r="25" spans="1:13" ht="19.899999999999999">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 thickBot="1">
      <c r="B29" s="69"/>
      <c r="C29" s="127" t="s">
        <v>41</v>
      </c>
      <c r="D29" s="127" t="s">
        <v>42</v>
      </c>
      <c r="E29" s="200" t="s">
        <v>43</v>
      </c>
      <c r="F29" s="202"/>
      <c r="G29" s="122" t="s">
        <v>44</v>
      </c>
      <c r="I29" s="76"/>
      <c r="J29" s="75"/>
      <c r="K29" s="75"/>
      <c r="M29" t="s">
        <v>45</v>
      </c>
    </row>
    <row r="30" spans="1:13">
      <c r="B30" s="70" t="s">
        <v>46</v>
      </c>
      <c r="C30" s="108"/>
      <c r="D30" s="124"/>
      <c r="E30" s="244"/>
      <c r="F30" s="245"/>
      <c r="G30" s="109">
        <v>0</v>
      </c>
      <c r="I30" s="76"/>
      <c r="J30" s="75"/>
      <c r="K30" s="75"/>
    </row>
    <row r="31" spans="1:13">
      <c r="B31" s="70" t="s">
        <v>47</v>
      </c>
      <c r="C31" s="110"/>
      <c r="D31" s="125"/>
      <c r="E31" s="203"/>
      <c r="F31" s="204"/>
      <c r="G31" s="111">
        <v>0</v>
      </c>
      <c r="I31" s="76"/>
      <c r="J31" s="75"/>
      <c r="K31" s="75"/>
    </row>
    <row r="32" spans="1:13">
      <c r="B32" s="70" t="s">
        <v>48</v>
      </c>
      <c r="C32" s="110"/>
      <c r="D32" s="125"/>
      <c r="E32" s="203"/>
      <c r="F32" s="204"/>
      <c r="G32" s="111">
        <v>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8" thickBot="1">
      <c r="B35" s="70" t="s">
        <v>51</v>
      </c>
      <c r="C35" s="112"/>
      <c r="D35" s="126"/>
      <c r="E35" s="205"/>
      <c r="F35" s="206"/>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899999999999999">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8" thickBot="1">
      <c r="B51" s="138" t="s">
        <v>67</v>
      </c>
      <c r="C51" s="139" t="s">
        <v>68</v>
      </c>
      <c r="D51" s="193" t="s">
        <v>69</v>
      </c>
      <c r="E51" s="194"/>
      <c r="F51" s="138" t="s">
        <v>70</v>
      </c>
      <c r="G51" s="138" t="s">
        <v>71</v>
      </c>
      <c r="H51" s="138" t="s">
        <v>72</v>
      </c>
    </row>
    <row r="52" spans="1:9" ht="23.25" customHeight="1">
      <c r="B52" s="83">
        <v>0</v>
      </c>
      <c r="C52" s="91" t="e">
        <f>B52/C43</f>
        <v>#DIV/0!</v>
      </c>
      <c r="D52" s="195"/>
      <c r="E52" s="196"/>
      <c r="F52" s="135"/>
      <c r="G52" s="86"/>
      <c r="H52" s="80"/>
    </row>
    <row r="53" spans="1:9" ht="23.25" customHeight="1">
      <c r="B53" s="84">
        <v>0</v>
      </c>
      <c r="C53" s="91" t="e">
        <f>B53/C43</f>
        <v>#DIV/0!</v>
      </c>
      <c r="D53" s="182"/>
      <c r="E53" s="183"/>
      <c r="F53" s="87"/>
      <c r="G53" s="87"/>
      <c r="H53" s="81"/>
    </row>
    <row r="54" spans="1:9" ht="23.25" customHeight="1" thickBot="1">
      <c r="B54" s="85">
        <v>0</v>
      </c>
      <c r="C54" s="91" t="e">
        <f>B54/C43</f>
        <v>#DIV/0!</v>
      </c>
      <c r="D54" s="184"/>
      <c r="E54" s="185"/>
      <c r="F54" s="88"/>
      <c r="G54" s="88"/>
      <c r="H54" s="82"/>
    </row>
    <row r="55" spans="1:9" ht="19.899999999999999">
      <c r="B55" s="71"/>
      <c r="C55" t="s">
        <v>74</v>
      </c>
    </row>
    <row r="56" spans="1:9" ht="17.25" customHeight="1">
      <c r="B56" s="71"/>
    </row>
    <row r="57" spans="1:9" ht="19.899999999999999">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0</v>
      </c>
      <c r="F69" s="180" t="s">
        <v>78</v>
      </c>
      <c r="G69" s="180"/>
      <c r="H69" s="181"/>
    </row>
    <row r="70" spans="1:9" ht="42.75" customHeight="1">
      <c r="A70" s="62"/>
      <c r="B70" s="254" t="s">
        <v>97</v>
      </c>
      <c r="C70" s="255"/>
      <c r="D70" s="256"/>
      <c r="E70" s="83">
        <v>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zoomScaleNormal="150" zoomScalePageLayoutView="90" workbookViewId="0">
      <selection sqref="A1:C2"/>
    </sheetView>
  </sheetViews>
  <sheetFormatPr defaultRowHeight="17.649999999999999"/>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28.9">
      <c r="A1" s="281" t="s">
        <v>110</v>
      </c>
      <c r="B1" s="282"/>
      <c r="C1" s="283"/>
      <c r="D1" s="131"/>
      <c r="G1" s="132" t="s">
        <v>1</v>
      </c>
      <c r="H1" s="115"/>
    </row>
    <row r="2" spans="1:13" ht="29.25" thickBot="1">
      <c r="A2" s="284"/>
      <c r="B2" s="285"/>
      <c r="C2" s="286"/>
      <c r="D2" s="131"/>
      <c r="G2" s="133" t="s">
        <v>2</v>
      </c>
      <c r="H2" s="116"/>
    </row>
    <row r="3" spans="1:13" ht="32.25" customHeight="1" thickBot="1">
      <c r="G3" s="133" t="s">
        <v>3</v>
      </c>
      <c r="H3" s="117"/>
    </row>
    <row r="4" spans="1:13" ht="15" customHeight="1"/>
    <row r="5" spans="1:13" ht="32.25" customHeight="1">
      <c r="A5" s="287" t="s">
        <v>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88"/>
      <c r="E12" s="289"/>
      <c r="F12" s="289"/>
      <c r="G12" s="290"/>
      <c r="M12" t="s">
        <v>10</v>
      </c>
    </row>
    <row r="13" spans="1:13" ht="19.5" customHeight="1">
      <c r="B13" s="209" t="s">
        <v>11</v>
      </c>
      <c r="C13" s="210"/>
      <c r="D13" s="291"/>
      <c r="E13" s="292"/>
      <c r="F13" s="292"/>
      <c r="G13" s="293"/>
    </row>
    <row r="14" spans="1:13">
      <c r="B14" s="209" t="s">
        <v>12</v>
      </c>
      <c r="C14" s="210"/>
      <c r="D14" s="291"/>
      <c r="E14" s="292"/>
      <c r="F14" s="292"/>
      <c r="G14" s="293"/>
      <c r="M14" t="s">
        <v>13</v>
      </c>
    </row>
    <row r="15" spans="1:13">
      <c r="B15" s="209" t="s">
        <v>14</v>
      </c>
      <c r="C15" s="210"/>
      <c r="D15" s="291"/>
      <c r="E15" s="292"/>
      <c r="F15" s="292"/>
      <c r="G15" s="293"/>
      <c r="M15" t="s">
        <v>15</v>
      </c>
    </row>
    <row r="16" spans="1:13">
      <c r="B16" s="209" t="s">
        <v>16</v>
      </c>
      <c r="C16" s="210"/>
      <c r="D16" s="291"/>
      <c r="E16" s="292"/>
      <c r="F16" s="292"/>
      <c r="G16" s="293"/>
      <c r="M16" t="s">
        <v>17</v>
      </c>
    </row>
    <row r="17" spans="1:13">
      <c r="B17" s="209" t="s">
        <v>18</v>
      </c>
      <c r="C17" s="210"/>
      <c r="D17" s="291"/>
      <c r="E17" s="292"/>
      <c r="F17" s="292"/>
      <c r="G17" s="293"/>
      <c r="H17" s="65"/>
      <c r="M17" t="s">
        <v>19</v>
      </c>
    </row>
    <row r="18" spans="1:13">
      <c r="B18" s="209" t="s">
        <v>306</v>
      </c>
      <c r="C18" s="210"/>
      <c r="D18" s="291"/>
      <c r="E18" s="292"/>
      <c r="F18" s="292"/>
      <c r="G18" s="293"/>
      <c r="H18" s="65"/>
    </row>
    <row r="19" spans="1:13">
      <c r="B19" s="298" t="s">
        <v>21</v>
      </c>
      <c r="C19" s="299"/>
      <c r="D19" s="217"/>
      <c r="E19" s="300"/>
      <c r="F19" s="151"/>
      <c r="G19" s="149"/>
      <c r="H19" s="64" t="s">
        <v>25</v>
      </c>
      <c r="M19" t="s">
        <v>26</v>
      </c>
    </row>
    <row r="20" spans="1:13">
      <c r="B20" s="207" t="s">
        <v>111</v>
      </c>
      <c r="C20" s="294"/>
      <c r="D20" s="295"/>
      <c r="E20" s="296"/>
      <c r="F20" s="296"/>
      <c r="G20" s="297"/>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8" thickBot="1">
      <c r="B24" s="302" t="s">
        <v>115</v>
      </c>
      <c r="C24" s="303"/>
      <c r="D24" s="304"/>
      <c r="E24" s="304"/>
      <c r="F24" s="304"/>
      <c r="G24" s="305"/>
      <c r="H24" s="64" t="s">
        <v>25</v>
      </c>
    </row>
    <row r="25" spans="1:13" ht="20.25" customHeight="1">
      <c r="B25" s="63"/>
      <c r="C25" s="63"/>
      <c r="D25" s="63"/>
      <c r="E25" s="64"/>
      <c r="F25" s="64"/>
      <c r="G25" s="64"/>
      <c r="M25" t="s">
        <v>35</v>
      </c>
    </row>
    <row r="26" spans="1:13" ht="19.899999999999999">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8" thickBot="1">
      <c r="B30" s="69"/>
      <c r="C30" s="127" t="s">
        <v>41</v>
      </c>
      <c r="D30" s="127" t="s">
        <v>42</v>
      </c>
      <c r="E30" s="200" t="s">
        <v>43</v>
      </c>
      <c r="F30" s="202"/>
      <c r="G30" s="122" t="s">
        <v>44</v>
      </c>
      <c r="I30" s="76"/>
      <c r="J30" s="75"/>
      <c r="K30" s="75"/>
      <c r="M30" t="s">
        <v>45</v>
      </c>
    </row>
    <row r="31" spans="1:13">
      <c r="B31" s="70" t="s">
        <v>46</v>
      </c>
      <c r="C31" s="108"/>
      <c r="D31" s="124"/>
      <c r="E31" s="244"/>
      <c r="F31" s="245"/>
      <c r="G31" s="109">
        <v>0</v>
      </c>
      <c r="I31" s="76"/>
      <c r="J31" s="75"/>
      <c r="K31" s="75"/>
    </row>
    <row r="32" spans="1:13">
      <c r="B32" s="70" t="s">
        <v>47</v>
      </c>
      <c r="C32" s="110"/>
      <c r="D32" s="125"/>
      <c r="E32" s="203"/>
      <c r="F32" s="204"/>
      <c r="G32" s="111">
        <v>0</v>
      </c>
      <c r="I32" s="76"/>
      <c r="J32" s="75"/>
      <c r="K32" s="75"/>
    </row>
    <row r="33" spans="1:11">
      <c r="B33" s="70" t="s">
        <v>48</v>
      </c>
      <c r="C33" s="110"/>
      <c r="D33" s="125"/>
      <c r="E33" s="203"/>
      <c r="F33" s="204"/>
      <c r="G33" s="111">
        <v>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8" thickBot="1">
      <c r="B36" s="70" t="s">
        <v>51</v>
      </c>
      <c r="C36" s="112"/>
      <c r="D36" s="126"/>
      <c r="E36" s="205"/>
      <c r="F36" s="206"/>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899999999999999">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8" thickBot="1">
      <c r="B52" s="138" t="s">
        <v>67</v>
      </c>
      <c r="C52" s="139" t="s">
        <v>68</v>
      </c>
      <c r="D52" s="193" t="s">
        <v>69</v>
      </c>
      <c r="E52" s="194"/>
      <c r="F52" s="138" t="s">
        <v>70</v>
      </c>
      <c r="G52" s="138" t="s">
        <v>71</v>
      </c>
      <c r="H52" s="138" t="s">
        <v>72</v>
      </c>
    </row>
    <row r="53" spans="1:9" ht="23.25" customHeight="1">
      <c r="B53" s="83">
        <v>0</v>
      </c>
      <c r="C53" s="91" t="e">
        <f>B53/C44</f>
        <v>#DIV/0!</v>
      </c>
      <c r="D53" s="195"/>
      <c r="E53" s="196"/>
      <c r="F53" s="135"/>
      <c r="G53" s="86"/>
      <c r="H53" s="80"/>
    </row>
    <row r="54" spans="1:9" ht="23.25" customHeight="1">
      <c r="B54" s="84">
        <v>0</v>
      </c>
      <c r="C54" s="91" t="e">
        <f>B54/C44</f>
        <v>#DIV/0!</v>
      </c>
      <c r="D54" s="182"/>
      <c r="E54" s="183"/>
      <c r="F54" s="87"/>
      <c r="G54" s="87"/>
      <c r="H54" s="81"/>
    </row>
    <row r="55" spans="1:9" ht="23.25" customHeight="1" thickBot="1">
      <c r="B55" s="85">
        <v>0</v>
      </c>
      <c r="C55" s="91" t="e">
        <f>B55/C44</f>
        <v>#DIV/0!</v>
      </c>
      <c r="D55" s="184"/>
      <c r="E55" s="185"/>
      <c r="F55" s="88"/>
      <c r="G55" s="88"/>
      <c r="H55" s="82"/>
    </row>
    <row r="56" spans="1:9" ht="19.899999999999999">
      <c r="B56" s="71"/>
      <c r="C56" t="s">
        <v>74</v>
      </c>
    </row>
    <row r="57" spans="1:9" ht="17.25" customHeight="1">
      <c r="B57" s="71"/>
    </row>
    <row r="58" spans="1:9" ht="19.899999999999999">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0</v>
      </c>
      <c r="F70" s="180" t="s">
        <v>78</v>
      </c>
      <c r="G70" s="180"/>
      <c r="H70" s="181"/>
    </row>
    <row r="71" spans="1:9" ht="42.75" customHeight="1" thickBot="1">
      <c r="A71" s="62"/>
      <c r="B71" s="254" t="s">
        <v>117</v>
      </c>
      <c r="C71" s="255"/>
      <c r="D71" s="255"/>
      <c r="E71" s="89">
        <v>0</v>
      </c>
      <c r="F71" s="232" t="s">
        <v>98</v>
      </c>
      <c r="G71" s="232"/>
      <c r="H71" s="233"/>
    </row>
    <row r="72" spans="1:9" ht="28.5" customHeight="1" thickBot="1">
      <c r="A72" s="62"/>
      <c r="B72" s="260" t="s">
        <v>118</v>
      </c>
      <c r="C72" s="261"/>
      <c r="D72" s="262"/>
      <c r="E72" s="130">
        <f>C44-(E60+E71)</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38"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zoomScaleNormal="70" zoomScaleSheetLayoutView="100" workbookViewId="0">
      <selection sqref="A1:C2"/>
    </sheetView>
  </sheetViews>
  <sheetFormatPr defaultRowHeight="17.649999999999999"/>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28.9">
      <c r="A1" s="234" t="s">
        <v>0</v>
      </c>
      <c r="B1" s="235"/>
      <c r="C1" s="236"/>
      <c r="D1" s="131"/>
      <c r="G1" s="132" t="s">
        <v>1</v>
      </c>
      <c r="H1" s="115"/>
    </row>
    <row r="2" spans="1:13" ht="29.25" thickBot="1">
      <c r="A2" s="237"/>
      <c r="B2" s="238"/>
      <c r="C2" s="239"/>
      <c r="D2" s="131" t="s">
        <v>307</v>
      </c>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07" t="s">
        <v>21</v>
      </c>
      <c r="C19" s="208"/>
      <c r="D19" s="217" t="s">
        <v>22</v>
      </c>
      <c r="E19" s="218"/>
      <c r="F19" s="148" t="s">
        <v>23</v>
      </c>
      <c r="G19" s="149" t="s">
        <v>24</v>
      </c>
      <c r="H19" s="64" t="s">
        <v>25</v>
      </c>
      <c r="M19" t="s">
        <v>26</v>
      </c>
    </row>
    <row r="20" spans="1:13">
      <c r="B20" s="207" t="s">
        <v>27</v>
      </c>
      <c r="C20" s="208"/>
      <c r="D20" s="217" t="s">
        <v>122</v>
      </c>
      <c r="E20" s="218"/>
      <c r="F20" s="218"/>
      <c r="G20" s="219"/>
      <c r="H20" s="64"/>
      <c r="M20" t="s">
        <v>28</v>
      </c>
    </row>
    <row r="21" spans="1:13">
      <c r="B21" s="241" t="s">
        <v>29</v>
      </c>
      <c r="C21" s="93" t="s">
        <v>30</v>
      </c>
      <c r="D21" s="217"/>
      <c r="E21" s="218"/>
      <c r="F21" s="218"/>
      <c r="G21" s="219"/>
      <c r="H21" s="16"/>
      <c r="M21" t="s">
        <v>31</v>
      </c>
    </row>
    <row r="22" spans="1:13">
      <c r="B22" s="242"/>
      <c r="C22" s="93" t="s">
        <v>32</v>
      </c>
      <c r="D22" s="217"/>
      <c r="E22" s="218"/>
      <c r="F22" s="218"/>
      <c r="G22" s="219"/>
      <c r="H22" s="16"/>
      <c r="M22" t="s">
        <v>33</v>
      </c>
    </row>
    <row r="23" spans="1:13" ht="18" thickBot="1">
      <c r="B23" s="243"/>
      <c r="C23" s="93" t="s">
        <v>34</v>
      </c>
      <c r="D23" s="223"/>
      <c r="E23" s="224"/>
      <c r="F23" s="224"/>
      <c r="G23" s="225"/>
      <c r="H23" s="16"/>
    </row>
    <row r="24" spans="1:13" ht="20.25" customHeight="1">
      <c r="B24" s="63"/>
      <c r="C24" s="63"/>
      <c r="D24" s="63"/>
      <c r="E24" s="64"/>
      <c r="F24" s="64"/>
      <c r="G24" s="64"/>
      <c r="M24" t="s">
        <v>35</v>
      </c>
    </row>
    <row r="25" spans="1:13" ht="19.899999999999999">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 thickBot="1">
      <c r="B29" s="69"/>
      <c r="C29" s="127" t="s">
        <v>41</v>
      </c>
      <c r="D29" s="127" t="s">
        <v>42</v>
      </c>
      <c r="E29" s="200" t="s">
        <v>43</v>
      </c>
      <c r="F29" s="202"/>
      <c r="G29" s="122" t="s">
        <v>44</v>
      </c>
      <c r="I29" s="76"/>
      <c r="J29" s="75"/>
      <c r="K29" s="75"/>
      <c r="M29" t="s">
        <v>45</v>
      </c>
    </row>
    <row r="30" spans="1:13">
      <c r="B30" s="70" t="s">
        <v>46</v>
      </c>
      <c r="C30" s="108" t="s">
        <v>123</v>
      </c>
      <c r="D30" s="124" t="s">
        <v>124</v>
      </c>
      <c r="E30" s="244" t="s">
        <v>125</v>
      </c>
      <c r="F30" s="245"/>
      <c r="G30" s="109">
        <v>9000000</v>
      </c>
      <c r="I30" s="76"/>
      <c r="J30" s="75"/>
      <c r="K30" s="75"/>
    </row>
    <row r="31" spans="1:13">
      <c r="B31" s="70" t="s">
        <v>47</v>
      </c>
      <c r="C31" s="110" t="s">
        <v>126</v>
      </c>
      <c r="D31" s="125"/>
      <c r="E31" s="203"/>
      <c r="F31" s="204"/>
      <c r="G31" s="111">
        <v>9000000</v>
      </c>
      <c r="I31" s="76"/>
      <c r="J31" s="75"/>
      <c r="K31" s="75"/>
    </row>
    <row r="32" spans="1:13">
      <c r="B32" s="70" t="s">
        <v>48</v>
      </c>
      <c r="C32" s="110" t="s">
        <v>127</v>
      </c>
      <c r="D32" s="125"/>
      <c r="E32" s="203"/>
      <c r="F32" s="204"/>
      <c r="G32" s="111">
        <v>3000000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8" thickBot="1">
      <c r="B35" s="70" t="s">
        <v>51</v>
      </c>
      <c r="C35" s="112"/>
      <c r="D35" s="126"/>
      <c r="E35" s="205"/>
      <c r="F35" s="206"/>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899999999999999">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21000000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8" thickBot="1">
      <c r="B51" s="138" t="s">
        <v>67</v>
      </c>
      <c r="C51" s="139" t="s">
        <v>68</v>
      </c>
      <c r="D51" s="193" t="s">
        <v>69</v>
      </c>
      <c r="E51" s="194"/>
      <c r="F51" s="138" t="s">
        <v>129</v>
      </c>
      <c r="G51" s="138" t="s">
        <v>71</v>
      </c>
      <c r="H51" s="138" t="s">
        <v>72</v>
      </c>
    </row>
    <row r="52" spans="1:9" ht="23.25" customHeight="1">
      <c r="B52" s="83">
        <v>12000000</v>
      </c>
      <c r="C52" s="91">
        <f>B52/C43</f>
        <v>0.5714285714285714</v>
      </c>
      <c r="D52" s="195" t="s">
        <v>130</v>
      </c>
      <c r="E52" s="196"/>
      <c r="F52" s="135" t="s">
        <v>73</v>
      </c>
      <c r="G52" s="86" t="s">
        <v>131</v>
      </c>
      <c r="H52" s="80" t="s">
        <v>132</v>
      </c>
    </row>
    <row r="53" spans="1:9" ht="23.25" customHeight="1">
      <c r="B53" s="84">
        <v>6000000</v>
      </c>
      <c r="C53" s="91">
        <f>B53/C43</f>
        <v>0.2857142857142857</v>
      </c>
      <c r="D53" s="182" t="s">
        <v>133</v>
      </c>
      <c r="E53" s="183"/>
      <c r="F53" s="142" t="s">
        <v>73</v>
      </c>
      <c r="G53" s="87" t="s">
        <v>131</v>
      </c>
      <c r="H53" s="81" t="s">
        <v>131</v>
      </c>
    </row>
    <row r="54" spans="1:9" ht="23.25" customHeight="1">
      <c r="B54" s="85">
        <v>3000000</v>
      </c>
      <c r="C54" s="91">
        <f>B54/C43</f>
        <v>0.14285714285714285</v>
      </c>
      <c r="D54" s="184" t="s">
        <v>134</v>
      </c>
      <c r="E54" s="185"/>
      <c r="F54" s="143" t="s">
        <v>135</v>
      </c>
      <c r="G54" s="88" t="s">
        <v>131</v>
      </c>
      <c r="H54" s="82" t="s">
        <v>136</v>
      </c>
    </row>
    <row r="55" spans="1:9" ht="19.899999999999999">
      <c r="B55" s="71"/>
      <c r="C55" t="s">
        <v>74</v>
      </c>
    </row>
    <row r="56" spans="1:9" ht="17.25" customHeight="1">
      <c r="B56" s="71"/>
    </row>
    <row r="57" spans="1:9" ht="19.899999999999999">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3000000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3000000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18000000</v>
      </c>
      <c r="F69" s="180" t="s">
        <v>78</v>
      </c>
      <c r="G69" s="180"/>
      <c r="H69" s="181"/>
    </row>
    <row r="70" spans="1:9" ht="42.75" customHeight="1">
      <c r="A70" s="62"/>
      <c r="B70" s="254" t="s">
        <v>97</v>
      </c>
      <c r="C70" s="255"/>
      <c r="D70" s="256"/>
      <c r="E70" s="83">
        <f>90000*18*12</f>
        <v>19440000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-1440000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c r="A87" s="1" t="s">
        <v>140</v>
      </c>
      <c r="C87" s="144">
        <f>E69/12</f>
        <v>1500000</v>
      </c>
    </row>
    <row r="88" spans="1:7" s="1" customFormat="1">
      <c r="A88" s="1" t="s">
        <v>141</v>
      </c>
      <c r="C88" s="144">
        <f>SUM(E70:E71)/12</f>
        <v>1620000</v>
      </c>
    </row>
    <row r="89" spans="1:7" s="1" customFormat="1">
      <c r="A89" s="1" t="s">
        <v>142</v>
      </c>
      <c r="C89" s="147">
        <f>C87/C88</f>
        <v>0.92592592592592593</v>
      </c>
    </row>
    <row r="90" spans="1:7" s="1" customFormat="1">
      <c r="A90" s="1" t="s">
        <v>143</v>
      </c>
      <c r="C90" s="144">
        <f>E72/12</f>
        <v>-120000</v>
      </c>
    </row>
    <row r="91" spans="1:7" s="1" customFormat="1">
      <c r="A91" s="1" t="s">
        <v>144</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sqref="A1:C2"/>
    </sheetView>
  </sheetViews>
  <sheetFormatPr defaultRowHeight="17.649999999999999"/>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28.9">
      <c r="A1" s="281" t="s">
        <v>110</v>
      </c>
      <c r="B1" s="282"/>
      <c r="C1" s="283"/>
      <c r="D1" s="131"/>
      <c r="G1" s="132" t="s">
        <v>1</v>
      </c>
      <c r="H1" s="115"/>
    </row>
    <row r="2" spans="1:13" ht="29.25" thickBot="1">
      <c r="A2" s="284"/>
      <c r="B2" s="285"/>
      <c r="C2" s="286"/>
      <c r="D2" s="131" t="s">
        <v>307</v>
      </c>
      <c r="G2" s="133" t="s">
        <v>2</v>
      </c>
      <c r="H2" s="116"/>
    </row>
    <row r="3" spans="1:13" ht="32.25" customHeight="1" thickBot="1">
      <c r="G3" s="133" t="s">
        <v>3</v>
      </c>
      <c r="H3" s="117"/>
    </row>
    <row r="4" spans="1:13" ht="15" customHeight="1"/>
    <row r="5" spans="1:13" ht="32.25" customHeight="1">
      <c r="A5" s="287" t="s">
        <v>145</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98" t="s">
        <v>21</v>
      </c>
      <c r="C19" s="299"/>
      <c r="D19" s="217" t="s">
        <v>22</v>
      </c>
      <c r="E19" s="300"/>
      <c r="F19" s="151" t="s">
        <v>23</v>
      </c>
      <c r="G19" s="149" t="s">
        <v>24</v>
      </c>
      <c r="H19" s="64" t="s">
        <v>25</v>
      </c>
      <c r="M19" t="s">
        <v>26</v>
      </c>
    </row>
    <row r="20" spans="1:13">
      <c r="B20" s="207" t="s">
        <v>111</v>
      </c>
      <c r="C20" s="294"/>
      <c r="D20" s="307"/>
      <c r="E20" s="308"/>
      <c r="F20" s="308"/>
      <c r="G20" s="309"/>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8" thickBot="1">
      <c r="B24" s="302" t="s">
        <v>115</v>
      </c>
      <c r="C24" s="303"/>
      <c r="D24" s="304"/>
      <c r="E24" s="304"/>
      <c r="F24" s="304"/>
      <c r="G24" s="305"/>
      <c r="H24" s="64" t="s">
        <v>25</v>
      </c>
    </row>
    <row r="25" spans="1:13" ht="20.25" customHeight="1">
      <c r="B25" s="63"/>
      <c r="C25" s="63"/>
      <c r="D25" s="63"/>
      <c r="E25" s="64"/>
      <c r="F25" s="64"/>
      <c r="G25" s="64"/>
      <c r="M25" t="s">
        <v>35</v>
      </c>
    </row>
    <row r="26" spans="1:13" ht="19.899999999999999">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8" thickBot="1">
      <c r="B30" s="69"/>
      <c r="C30" s="127" t="s">
        <v>41</v>
      </c>
      <c r="D30" s="127" t="s">
        <v>42</v>
      </c>
      <c r="E30" s="200" t="s">
        <v>43</v>
      </c>
      <c r="F30" s="202"/>
      <c r="G30" s="122" t="s">
        <v>44</v>
      </c>
      <c r="I30" s="76"/>
      <c r="J30" s="75"/>
      <c r="K30" s="75"/>
      <c r="M30" t="s">
        <v>45</v>
      </c>
    </row>
    <row r="31" spans="1:13">
      <c r="B31" s="70" t="s">
        <v>46</v>
      </c>
      <c r="C31" s="108" t="s">
        <v>123</v>
      </c>
      <c r="D31" s="124" t="s">
        <v>124</v>
      </c>
      <c r="E31" s="244" t="s">
        <v>125</v>
      </c>
      <c r="F31" s="245"/>
      <c r="G31" s="109">
        <v>4500000</v>
      </c>
      <c r="I31" s="76"/>
      <c r="J31" s="75"/>
      <c r="K31" s="75"/>
    </row>
    <row r="32" spans="1:13">
      <c r="B32" s="70" t="s">
        <v>47</v>
      </c>
      <c r="C32" s="110" t="s">
        <v>126</v>
      </c>
      <c r="D32" s="125"/>
      <c r="E32" s="203"/>
      <c r="F32" s="204"/>
      <c r="G32" s="111">
        <v>1500000</v>
      </c>
      <c r="I32" s="76"/>
      <c r="J32" s="75"/>
      <c r="K32" s="75"/>
    </row>
    <row r="33" spans="1:11">
      <c r="B33" s="70" t="s">
        <v>48</v>
      </c>
      <c r="C33" s="110" t="s">
        <v>127</v>
      </c>
      <c r="D33" s="125"/>
      <c r="E33" s="203"/>
      <c r="F33" s="204"/>
      <c r="G33" s="111">
        <v>1500000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8" thickBot="1">
      <c r="B36" s="70" t="s">
        <v>51</v>
      </c>
      <c r="C36" s="112"/>
      <c r="D36" s="126"/>
      <c r="E36" s="205"/>
      <c r="F36" s="206"/>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899999999999999">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8" thickBot="1">
      <c r="B52" s="138" t="s">
        <v>67</v>
      </c>
      <c r="C52" s="139" t="s">
        <v>68</v>
      </c>
      <c r="D52" s="193" t="s">
        <v>69</v>
      </c>
      <c r="E52" s="194"/>
      <c r="F52" s="138" t="s">
        <v>70</v>
      </c>
      <c r="G52" s="138" t="s">
        <v>71</v>
      </c>
      <c r="H52" s="138" t="s">
        <v>72</v>
      </c>
    </row>
    <row r="53" spans="1:9" ht="23.25" customHeight="1">
      <c r="B53" s="83">
        <v>6000000</v>
      </c>
      <c r="C53" s="91">
        <f>B53/C44</f>
        <v>0.8</v>
      </c>
      <c r="D53" s="195" t="s">
        <v>130</v>
      </c>
      <c r="E53" s="196"/>
      <c r="F53" s="135" t="s">
        <v>73</v>
      </c>
      <c r="G53" s="86" t="s">
        <v>131</v>
      </c>
      <c r="H53" s="80" t="s">
        <v>132</v>
      </c>
    </row>
    <row r="54" spans="1:9" ht="23.25" customHeight="1">
      <c r="B54" s="84">
        <v>3000000</v>
      </c>
      <c r="C54" s="91">
        <f>B54/C44</f>
        <v>0.4</v>
      </c>
      <c r="D54" s="182" t="s">
        <v>133</v>
      </c>
      <c r="E54" s="183"/>
      <c r="F54" s="142" t="s">
        <v>73</v>
      </c>
      <c r="G54" s="87" t="s">
        <v>131</v>
      </c>
      <c r="H54" s="81" t="s">
        <v>131</v>
      </c>
    </row>
    <row r="55" spans="1:9" ht="23.25" customHeight="1" thickBot="1">
      <c r="B55" s="85">
        <v>1500000</v>
      </c>
      <c r="C55" s="91">
        <f>B55/C44</f>
        <v>0.2</v>
      </c>
      <c r="D55" s="184" t="s">
        <v>134</v>
      </c>
      <c r="E55" s="185"/>
      <c r="F55" s="143" t="s">
        <v>135</v>
      </c>
      <c r="G55" s="88" t="s">
        <v>131</v>
      </c>
      <c r="H55" s="82" t="s">
        <v>136</v>
      </c>
    </row>
    <row r="56" spans="1:9" ht="19.899999999999999">
      <c r="B56" s="71"/>
      <c r="C56" t="s">
        <v>74</v>
      </c>
    </row>
    <row r="57" spans="1:9" ht="17.25" customHeight="1">
      <c r="B57" s="71"/>
    </row>
    <row r="58" spans="1:9" ht="19.899999999999999">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4500000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1500000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3000000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3000000</v>
      </c>
      <c r="F70" s="180" t="s">
        <v>78</v>
      </c>
      <c r="G70" s="180"/>
      <c r="H70" s="181"/>
    </row>
    <row r="71" spans="1:9" ht="42.75" customHeight="1" thickBot="1">
      <c r="A71" s="62"/>
      <c r="B71" s="254" t="s">
        <v>117</v>
      </c>
      <c r="C71" s="255"/>
      <c r="D71" s="255"/>
      <c r="E71" s="89">
        <f>25000*18*12</f>
        <v>5400000</v>
      </c>
      <c r="F71" s="232" t="s">
        <v>98</v>
      </c>
      <c r="G71" s="232"/>
      <c r="H71" s="233"/>
    </row>
    <row r="72" spans="1:9" ht="28.5" customHeight="1" thickBot="1">
      <c r="A72" s="62"/>
      <c r="B72" s="260" t="s">
        <v>118</v>
      </c>
      <c r="C72" s="261"/>
      <c r="D72" s="262"/>
      <c r="E72" s="130">
        <f>C44-(E60+E71)</f>
        <v>-2400000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c r="A85" s="1" t="s">
        <v>140</v>
      </c>
      <c r="C85" s="144">
        <f>E70/12</f>
        <v>250000</v>
      </c>
    </row>
    <row r="86" spans="1:7" s="1" customFormat="1">
      <c r="A86" s="1" t="s">
        <v>141</v>
      </c>
      <c r="C86" s="144">
        <f>SUM(E71)/12</f>
        <v>450000</v>
      </c>
    </row>
    <row r="87" spans="1:7" s="1" customFormat="1">
      <c r="A87" s="1" t="s">
        <v>142</v>
      </c>
      <c r="C87" s="147">
        <f>C85/C86</f>
        <v>0.55555555555555558</v>
      </c>
    </row>
    <row r="88" spans="1:7" s="1" customFormat="1">
      <c r="A88" s="1" t="s">
        <v>143</v>
      </c>
      <c r="C88" s="144">
        <f>E72/12</f>
        <v>-200000</v>
      </c>
    </row>
    <row r="89" spans="1:7" s="1" customFormat="1">
      <c r="A89" s="1" t="s">
        <v>144</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sqref="A1:E1"/>
    </sheetView>
  </sheetViews>
  <sheetFormatPr defaultRowHeight="17.649999999999999"/>
  <cols>
    <col min="1" max="1" width="4" customWidth="1"/>
    <col min="2" max="2" width="27.75" customWidth="1"/>
    <col min="3" max="5" width="43" customWidth="1"/>
  </cols>
  <sheetData>
    <row r="1" spans="1:7" ht="31.5" customHeight="1">
      <c r="A1" s="321" t="s">
        <v>146</v>
      </c>
      <c r="B1" s="321"/>
      <c r="C1" s="321"/>
      <c r="D1" s="321"/>
      <c r="E1" s="321"/>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8"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19.899999999999999">
      <c r="B17" s="66" t="s">
        <v>175</v>
      </c>
      <c r="C17" s="64"/>
      <c r="D17" s="64"/>
      <c r="E17" s="64"/>
    </row>
    <row r="18" spans="1:5" ht="21.75" customHeight="1" thickBot="1">
      <c r="A18" s="67"/>
      <c r="B18" s="322" t="s">
        <v>176</v>
      </c>
      <c r="C18" s="322"/>
      <c r="D18" s="322"/>
      <c r="E18" s="322"/>
    </row>
    <row r="19" spans="1:5" ht="29.25" customHeight="1" thickBot="1">
      <c r="B19" s="153"/>
      <c r="C19" s="154" t="s">
        <v>177</v>
      </c>
      <c r="D19" s="323" t="s">
        <v>178</v>
      </c>
      <c r="E19" s="324"/>
    </row>
    <row r="20" spans="1:5" ht="46.5" customHeight="1" thickBot="1">
      <c r="B20" s="310" t="s">
        <v>179</v>
      </c>
      <c r="C20" s="163" t="s">
        <v>180</v>
      </c>
      <c r="D20" s="313" t="s">
        <v>181</v>
      </c>
      <c r="E20" s="314"/>
    </row>
    <row r="21" spans="1:5" ht="46.5" customHeight="1" thickTop="1">
      <c r="B21" s="311"/>
      <c r="C21" s="164" t="s">
        <v>182</v>
      </c>
      <c r="D21" s="315" t="s">
        <v>183</v>
      </c>
      <c r="E21" s="316"/>
    </row>
    <row r="22" spans="1:5" ht="46.5" customHeight="1">
      <c r="B22" s="311"/>
      <c r="C22" s="165" t="s">
        <v>184</v>
      </c>
      <c r="D22" s="317" t="s">
        <v>185</v>
      </c>
      <c r="E22" s="318"/>
    </row>
    <row r="23" spans="1:5" ht="46.5" customHeight="1">
      <c r="B23" s="311"/>
      <c r="C23" s="165" t="s">
        <v>186</v>
      </c>
      <c r="D23" s="317" t="s">
        <v>187</v>
      </c>
      <c r="E23" s="318"/>
    </row>
    <row r="24" spans="1:5" ht="46.5" customHeight="1" thickBot="1">
      <c r="B24" s="312"/>
      <c r="C24" s="166" t="s">
        <v>188</v>
      </c>
      <c r="D24" s="319" t="s">
        <v>189</v>
      </c>
      <c r="E24" s="320"/>
    </row>
    <row r="25" spans="1:5" ht="46.5" customHeight="1" thickBot="1">
      <c r="B25" s="310" t="s">
        <v>190</v>
      </c>
      <c r="C25" s="163" t="s">
        <v>191</v>
      </c>
      <c r="D25" s="313" t="s">
        <v>192</v>
      </c>
      <c r="E25" s="314"/>
    </row>
    <row r="26" spans="1:5" ht="46.5" customHeight="1" thickTop="1">
      <c r="B26" s="311"/>
      <c r="C26" s="164" t="s">
        <v>193</v>
      </c>
      <c r="D26" s="315" t="s">
        <v>194</v>
      </c>
      <c r="E26" s="316"/>
    </row>
    <row r="27" spans="1:5" ht="46.5" customHeight="1">
      <c r="B27" s="311"/>
      <c r="C27" s="165" t="s">
        <v>195</v>
      </c>
      <c r="D27" s="317" t="s">
        <v>196</v>
      </c>
      <c r="E27" s="318"/>
    </row>
    <row r="28" spans="1:5" ht="46.5" customHeight="1">
      <c r="B28" s="311"/>
      <c r="C28" s="165" t="s">
        <v>197</v>
      </c>
      <c r="D28" s="317" t="s">
        <v>198</v>
      </c>
      <c r="E28" s="318"/>
    </row>
    <row r="29" spans="1:5" ht="46.5" customHeight="1" thickBot="1">
      <c r="B29" s="312"/>
      <c r="C29" s="166" t="s">
        <v>199</v>
      </c>
      <c r="D29" s="319" t="s">
        <v>200</v>
      </c>
      <c r="E29" s="320"/>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heetViews>
  <sheetFormatPr defaultRowHeight="17.649999999999999"/>
  <cols>
    <col min="1" max="1" width="27.37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19.899999999999999">
      <c r="A6" t="s">
        <v>210</v>
      </c>
      <c r="C6" s="67" t="s">
        <v>211</v>
      </c>
      <c r="D6" s="150" t="s">
        <v>212</v>
      </c>
      <c r="E6" s="1" t="s">
        <v>24</v>
      </c>
    </row>
    <row r="7" spans="1:8" ht="19.899999999999999">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7.649999999999999"/>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2.9">
      <c r="C2" s="334" t="s">
        <v>258</v>
      </c>
      <c r="D2" s="334"/>
      <c r="E2" s="334"/>
    </row>
    <row r="3" spans="2:6" ht="9" customHeight="1">
      <c r="C3" s="8"/>
      <c r="D3" s="8"/>
      <c r="E3" s="8"/>
    </row>
    <row r="4" spans="2:6">
      <c r="C4" s="17" t="s">
        <v>9</v>
      </c>
      <c r="D4" s="330"/>
      <c r="E4" s="330"/>
    </row>
    <row r="5" spans="2:6">
      <c r="C5" s="18" t="s">
        <v>12</v>
      </c>
      <c r="D5" s="330"/>
      <c r="E5" s="330"/>
    </row>
    <row r="6" spans="2:6">
      <c r="C6" s="19" t="s">
        <v>14</v>
      </c>
      <c r="D6" s="330"/>
      <c r="E6" s="330"/>
    </row>
    <row r="7" spans="2:6">
      <c r="C7" s="18" t="s">
        <v>11</v>
      </c>
      <c r="D7" s="330"/>
      <c r="E7" s="330"/>
    </row>
    <row r="8" spans="2:6">
      <c r="C8" s="18" t="s">
        <v>16</v>
      </c>
      <c r="D8" s="330"/>
      <c r="E8" s="330"/>
    </row>
    <row r="9" spans="2:6">
      <c r="C9" s="19" t="s">
        <v>259</v>
      </c>
      <c r="D9" s="330"/>
      <c r="E9" s="330"/>
      <c r="F9" s="16"/>
    </row>
    <row r="10" spans="2:6">
      <c r="C10" s="19" t="s">
        <v>260</v>
      </c>
      <c r="D10" s="330"/>
      <c r="E10" s="330"/>
    </row>
    <row r="11" spans="2:6">
      <c r="C11" s="19" t="s">
        <v>261</v>
      </c>
      <c r="D11" s="330"/>
      <c r="E11" s="330"/>
      <c r="F11" s="16"/>
    </row>
    <row r="12" spans="2:6">
      <c r="C12" s="19" t="s">
        <v>262</v>
      </c>
      <c r="D12" s="330"/>
      <c r="E12" s="330"/>
      <c r="F12" s="16"/>
    </row>
    <row r="13" spans="2:6" ht="12.75" customHeight="1">
      <c r="C13" s="6"/>
    </row>
    <row r="14" spans="2:6">
      <c r="B14" s="1" t="s">
        <v>263</v>
      </c>
    </row>
    <row r="15" spans="2:6">
      <c r="C15" s="20"/>
      <c r="D15" s="3" t="s">
        <v>43</v>
      </c>
      <c r="E15" s="3" t="s">
        <v>44</v>
      </c>
      <c r="F15" s="3" t="s">
        <v>264</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265</v>
      </c>
      <c r="D21" s="331"/>
      <c r="E21" s="331"/>
    </row>
    <row r="22" spans="2:13">
      <c r="B22" s="14" t="s">
        <v>266</v>
      </c>
      <c r="D22" s="15"/>
    </row>
    <row r="23" spans="2:13" ht="24.75" customHeight="1" thickBot="1">
      <c r="B23" s="7"/>
      <c r="C23" s="3" t="s">
        <v>58</v>
      </c>
      <c r="D23" s="54" t="s">
        <v>267</v>
      </c>
      <c r="E23" s="55" t="s">
        <v>268</v>
      </c>
      <c r="F23" s="3" t="s">
        <v>76</v>
      </c>
      <c r="M23" t="s">
        <v>269</v>
      </c>
    </row>
    <row r="24" spans="2:13" ht="22.5" customHeight="1">
      <c r="B24" s="332" t="s">
        <v>270</v>
      </c>
      <c r="C24" s="21" t="s">
        <v>61</v>
      </c>
      <c r="D24" s="27">
        <v>0</v>
      </c>
      <c r="E24" s="28"/>
      <c r="F24" s="23"/>
      <c r="M24" t="s">
        <v>271</v>
      </c>
    </row>
    <row r="25" spans="2:13" ht="22.5" customHeight="1">
      <c r="B25" s="333"/>
      <c r="C25" s="21" t="s">
        <v>272</v>
      </c>
      <c r="D25" s="29"/>
      <c r="E25" s="30">
        <v>0</v>
      </c>
      <c r="F25" s="23"/>
    </row>
    <row r="26" spans="2:13" ht="22.5" customHeight="1">
      <c r="B26" s="333"/>
      <c r="C26" s="21" t="s">
        <v>273</v>
      </c>
      <c r="D26" s="40">
        <v>0</v>
      </c>
      <c r="E26" s="30">
        <v>0</v>
      </c>
      <c r="F26" s="23" t="s">
        <v>274</v>
      </c>
    </row>
    <row r="27" spans="2:13" ht="22.5" customHeight="1">
      <c r="B27" s="325" t="s">
        <v>275</v>
      </c>
      <c r="C27" s="37" t="s">
        <v>276</v>
      </c>
      <c r="D27" s="36">
        <f>SUM(D30:D34,D35:D35)</f>
        <v>0</v>
      </c>
      <c r="E27" s="38">
        <f>SUM(E30:E35)</f>
        <v>0</v>
      </c>
      <c r="F27" s="26" t="s">
        <v>277</v>
      </c>
    </row>
    <row r="28" spans="2:13" ht="22.5" customHeight="1">
      <c r="B28" s="325"/>
      <c r="C28" s="22" t="s">
        <v>79</v>
      </c>
      <c r="D28" s="31"/>
      <c r="E28" s="32"/>
      <c r="F28" s="24"/>
    </row>
    <row r="29" spans="2:13" ht="22.5" customHeight="1">
      <c r="B29" s="325"/>
      <c r="C29" s="51" t="s">
        <v>278</v>
      </c>
      <c r="D29" s="33"/>
      <c r="E29" s="34"/>
      <c r="F29" s="52" t="s">
        <v>279</v>
      </c>
    </row>
    <row r="30" spans="2:13" ht="22.5" customHeight="1">
      <c r="B30" s="325"/>
      <c r="C30" s="22" t="s">
        <v>280</v>
      </c>
      <c r="D30" s="35"/>
      <c r="E30" s="34"/>
      <c r="F30" s="25"/>
    </row>
    <row r="31" spans="2:13" ht="22.5" customHeight="1">
      <c r="B31" s="325"/>
      <c r="C31" s="22" t="s">
        <v>281</v>
      </c>
      <c r="D31" s="36"/>
      <c r="E31" s="34"/>
      <c r="F31" s="25"/>
    </row>
    <row r="32" spans="2:13" ht="22.5" customHeight="1">
      <c r="B32" s="325"/>
      <c r="C32" s="22" t="s">
        <v>88</v>
      </c>
      <c r="D32" s="36"/>
      <c r="E32" s="34"/>
      <c r="F32" s="25"/>
    </row>
    <row r="33" spans="2:6" ht="22.5" customHeight="1">
      <c r="B33" s="325"/>
      <c r="C33" s="22" t="s">
        <v>282</v>
      </c>
      <c r="D33" s="36"/>
      <c r="E33" s="34"/>
      <c r="F33" s="25"/>
    </row>
    <row r="34" spans="2:6" ht="22.5" customHeight="1">
      <c r="B34" s="325"/>
      <c r="C34" s="22" t="s">
        <v>283</v>
      </c>
      <c r="D34" s="36"/>
      <c r="E34" s="34"/>
      <c r="F34" s="25"/>
    </row>
    <row r="35" spans="2:6" ht="22.5" customHeight="1">
      <c r="B35" s="325"/>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6" t="s">
        <v>290</v>
      </c>
    </row>
    <row r="40" spans="2:6" ht="22.5" customHeight="1">
      <c r="C40" s="37" t="s">
        <v>291</v>
      </c>
      <c r="D40" s="43">
        <v>0</v>
      </c>
      <c r="E40" s="45"/>
      <c r="F40" s="326"/>
    </row>
    <row r="41" spans="2:6" ht="22.5" customHeight="1" thickBot="1">
      <c r="C41" s="48" t="s">
        <v>292</v>
      </c>
      <c r="D41" s="46">
        <v>0</v>
      </c>
      <c r="E41" s="47"/>
      <c r="F41" s="326"/>
    </row>
    <row r="42" spans="2:6" ht="22.5" customHeight="1">
      <c r="C42" s="10"/>
      <c r="D42" s="11"/>
      <c r="E42" s="13"/>
      <c r="F42" s="12"/>
    </row>
    <row r="43" spans="2:6">
      <c r="B43" s="49" t="s">
        <v>293</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7.649999999999999"/>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2.9">
      <c r="A2" s="336" t="s">
        <v>258</v>
      </c>
      <c r="B2" s="336"/>
      <c r="C2" s="336"/>
      <c r="D2" s="336"/>
      <c r="E2" s="336"/>
      <c r="F2" s="336"/>
    </row>
    <row r="3" spans="1:6" ht="9" customHeight="1">
      <c r="C3" s="8"/>
      <c r="D3" s="8"/>
      <c r="E3" s="8"/>
    </row>
    <row r="4" spans="1:6">
      <c r="C4" s="17" t="s">
        <v>9</v>
      </c>
      <c r="D4" s="335" t="s">
        <v>294</v>
      </c>
      <c r="E4" s="335"/>
    </row>
    <row r="5" spans="1:6">
      <c r="C5" s="18" t="s">
        <v>12</v>
      </c>
      <c r="D5" s="335" t="s">
        <v>295</v>
      </c>
      <c r="E5" s="335"/>
    </row>
    <row r="6" spans="1:6">
      <c r="C6" s="19" t="s">
        <v>14</v>
      </c>
      <c r="D6" s="337" t="s">
        <v>296</v>
      </c>
      <c r="E6" s="335"/>
    </row>
    <row r="7" spans="1:6">
      <c r="C7" s="18" t="s">
        <v>11</v>
      </c>
      <c r="D7" s="335">
        <v>12345678</v>
      </c>
      <c r="E7" s="335"/>
    </row>
    <row r="8" spans="1:6">
      <c r="C8" s="18" t="s">
        <v>16</v>
      </c>
      <c r="D8" s="337">
        <v>45017</v>
      </c>
      <c r="E8" s="335"/>
    </row>
    <row r="9" spans="1:6">
      <c r="C9" s="19" t="s">
        <v>259</v>
      </c>
      <c r="D9" s="335" t="s">
        <v>269</v>
      </c>
      <c r="E9" s="335"/>
      <c r="F9" s="16"/>
    </row>
    <row r="10" spans="1:6">
      <c r="C10" s="19" t="s">
        <v>260</v>
      </c>
      <c r="D10" s="335" t="s">
        <v>297</v>
      </c>
      <c r="E10" s="335"/>
    </row>
    <row r="11" spans="1:6">
      <c r="C11" s="19" t="s">
        <v>261</v>
      </c>
      <c r="D11" s="335" t="s">
        <v>298</v>
      </c>
      <c r="E11" s="335"/>
      <c r="F11" s="16"/>
    </row>
    <row r="12" spans="1:6">
      <c r="C12" s="19" t="s">
        <v>262</v>
      </c>
      <c r="D12" s="335" t="s">
        <v>299</v>
      </c>
      <c r="E12" s="335"/>
      <c r="F12" s="16"/>
    </row>
    <row r="13" spans="1:6" ht="12.75" customHeight="1">
      <c r="C13" s="6"/>
    </row>
    <row r="14" spans="1:6">
      <c r="B14" s="1" t="s">
        <v>300</v>
      </c>
    </row>
    <row r="15" spans="1:6">
      <c r="C15" s="20"/>
      <c r="D15" s="3" t="s">
        <v>43</v>
      </c>
      <c r="E15" s="3" t="s">
        <v>44</v>
      </c>
      <c r="F15" s="3" t="s">
        <v>264</v>
      </c>
    </row>
    <row r="16" spans="1:6">
      <c r="C16" s="19" t="s">
        <v>46</v>
      </c>
      <c r="D16" s="2" t="s">
        <v>301</v>
      </c>
      <c r="E16" s="5">
        <v>6000000</v>
      </c>
      <c r="F16" s="4">
        <v>1000000</v>
      </c>
    </row>
    <row r="17" spans="2:13">
      <c r="C17" s="19" t="s">
        <v>47</v>
      </c>
      <c r="D17" s="2" t="s">
        <v>302</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265</v>
      </c>
      <c r="D21" s="331"/>
      <c r="E21" s="331"/>
    </row>
    <row r="22" spans="2:13">
      <c r="B22" s="14" t="s">
        <v>303</v>
      </c>
      <c r="D22" s="15"/>
    </row>
    <row r="23" spans="2:13" ht="24.75" customHeight="1" thickBot="1">
      <c r="B23" s="7"/>
      <c r="C23" s="3" t="s">
        <v>58</v>
      </c>
      <c r="D23" s="54" t="s">
        <v>267</v>
      </c>
      <c r="E23" s="55" t="s">
        <v>268</v>
      </c>
      <c r="F23" s="3" t="s">
        <v>76</v>
      </c>
      <c r="M23" t="s">
        <v>269</v>
      </c>
    </row>
    <row r="24" spans="2:13" ht="22.5" customHeight="1">
      <c r="B24" s="332" t="s">
        <v>270</v>
      </c>
      <c r="C24" s="21" t="s">
        <v>61</v>
      </c>
      <c r="D24" s="58">
        <v>8000000</v>
      </c>
      <c r="E24" s="28"/>
      <c r="F24" s="23"/>
      <c r="M24" t="s">
        <v>271</v>
      </c>
    </row>
    <row r="25" spans="2:13" ht="22.5" customHeight="1">
      <c r="B25" s="333"/>
      <c r="C25" s="21" t="s">
        <v>272</v>
      </c>
      <c r="D25" s="29"/>
      <c r="E25" s="59">
        <v>25135790</v>
      </c>
      <c r="F25" s="23"/>
    </row>
    <row r="26" spans="2:13" ht="22.5" customHeight="1">
      <c r="B26" s="333"/>
      <c r="C26" s="21" t="s">
        <v>273</v>
      </c>
      <c r="D26" s="60">
        <v>0</v>
      </c>
      <c r="E26" s="59">
        <v>3600000</v>
      </c>
      <c r="F26" s="23" t="s">
        <v>274</v>
      </c>
    </row>
    <row r="27" spans="2:13" ht="22.5" customHeight="1">
      <c r="B27" s="325" t="s">
        <v>275</v>
      </c>
      <c r="C27" s="37" t="s">
        <v>276</v>
      </c>
      <c r="D27" s="36">
        <v>1300000</v>
      </c>
      <c r="E27" s="38">
        <v>24750000</v>
      </c>
      <c r="F27" s="26" t="s">
        <v>277</v>
      </c>
    </row>
    <row r="28" spans="2:13" ht="22.5" customHeight="1">
      <c r="B28" s="325"/>
      <c r="C28" s="22" t="s">
        <v>79</v>
      </c>
      <c r="D28" s="31"/>
      <c r="E28" s="32"/>
      <c r="F28" s="24"/>
    </row>
    <row r="29" spans="2:13" ht="22.5" customHeight="1">
      <c r="B29" s="325"/>
      <c r="C29" s="51" t="s">
        <v>278</v>
      </c>
      <c r="D29" s="33"/>
      <c r="E29" s="34">
        <v>15000000</v>
      </c>
      <c r="F29" s="52" t="s">
        <v>279</v>
      </c>
    </row>
    <row r="30" spans="2:13" ht="22.5" customHeight="1">
      <c r="B30" s="325"/>
      <c r="C30" s="22" t="s">
        <v>280</v>
      </c>
      <c r="D30" s="35">
        <v>300000</v>
      </c>
      <c r="E30" s="34">
        <v>0</v>
      </c>
      <c r="F30" s="25"/>
    </row>
    <row r="31" spans="2:13" ht="22.5" customHeight="1">
      <c r="B31" s="325"/>
      <c r="C31" s="22" t="s">
        <v>281</v>
      </c>
      <c r="D31" s="36">
        <v>10000</v>
      </c>
      <c r="E31" s="34">
        <v>50000</v>
      </c>
      <c r="F31" s="25"/>
    </row>
    <row r="32" spans="2:13" ht="22.5" customHeight="1">
      <c r="B32" s="325"/>
      <c r="C32" s="22" t="s">
        <v>88</v>
      </c>
      <c r="D32" s="56">
        <v>50000</v>
      </c>
      <c r="E32" s="57">
        <v>300000</v>
      </c>
      <c r="F32" s="25"/>
    </row>
    <row r="33" spans="2:6" ht="22.5" customHeight="1">
      <c r="B33" s="325"/>
      <c r="C33" s="22" t="s">
        <v>282</v>
      </c>
      <c r="D33" s="36">
        <v>300000</v>
      </c>
      <c r="E33" s="34">
        <v>900000</v>
      </c>
      <c r="F33" s="25"/>
    </row>
    <row r="34" spans="2:6" ht="22.5" customHeight="1">
      <c r="B34" s="325"/>
      <c r="C34" s="22" t="s">
        <v>283</v>
      </c>
      <c r="D34" s="36">
        <v>500000</v>
      </c>
      <c r="E34" s="34">
        <v>2000000</v>
      </c>
      <c r="F34" s="25"/>
    </row>
    <row r="35" spans="2:6" ht="22.5" customHeight="1">
      <c r="B35" s="325"/>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6" t="s">
        <v>290</v>
      </c>
    </row>
    <row r="40" spans="2:6" ht="22.5" customHeight="1">
      <c r="C40" s="37" t="s">
        <v>291</v>
      </c>
      <c r="D40" s="43">
        <v>0</v>
      </c>
      <c r="E40" s="45"/>
      <c r="F40" s="326"/>
    </row>
    <row r="41" spans="2:6" ht="22.5" customHeight="1" thickBot="1">
      <c r="C41" s="48" t="s">
        <v>292</v>
      </c>
      <c r="D41" s="46">
        <v>0</v>
      </c>
      <c r="E41" s="47"/>
      <c r="F41" s="326"/>
    </row>
    <row r="42" spans="2:6" ht="22.5" customHeight="1">
      <c r="C42" s="10"/>
      <c r="D42" s="11"/>
      <c r="E42" s="13"/>
      <c r="F42" s="12"/>
    </row>
    <row r="43" spans="2:6">
      <c r="B43" s="49" t="s">
        <v>293</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大久保　彩世</cp:lastModifiedBy>
  <cp:lastPrinted>2026-06-18T11:56:16Z</cp:lastPrinted>
  <dcterms:modified xsi:type="dcterms:W3CDTF">2026-06-18T11:56:17Z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