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houjuNAS\200_長寿あんしん課\30_長寿施設係\300_介護保険サービス\10_居宅サービス等\事業所規模（通所介護・通所リハ）\令和8年度\01_実施通知（前年度２月末頃）\"/>
    </mc:Choice>
  </mc:AlternateContent>
  <xr:revisionPtr revIDLastSave="0" documentId="13_ncr:1_{93E0E2A9-2707-40A5-82F7-08F9A418156E}" xr6:coauthVersionLast="47" xr6:coauthVersionMax="47" xr10:uidLastSave="{00000000-0000-0000-0000-000000000000}"/>
  <bookViews>
    <workbookView xWindow="16425" yWindow="-16320" windowWidth="29040" windowHeight="16440" xr2:uid="{00000000-000D-0000-FFFF-FFFF00000000}"/>
  </bookViews>
  <sheets>
    <sheet name="通リハ" sheetId="3" r:id="rId1"/>
  </sheets>
  <definedNames>
    <definedName name="_xlnm.Print_Area" localSheetId="0">通リハ!$A$1:$T$36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J28" i="3"/>
  <c r="T21" i="3"/>
  <c r="L18" i="3"/>
  <c r="P18" i="3"/>
  <c r="O18" i="3"/>
  <c r="N18" i="3"/>
  <c r="M18" i="3"/>
  <c r="K18" i="3"/>
  <c r="J18" i="3"/>
  <c r="I18" i="3"/>
  <c r="H18" i="3"/>
  <c r="G18" i="3"/>
  <c r="F18" i="3"/>
  <c r="T13" i="3"/>
  <c r="T14" i="3"/>
  <c r="T12" i="3"/>
  <c r="T8" i="3"/>
  <c r="T10" i="3"/>
  <c r="R13" i="3"/>
  <c r="R14" i="3"/>
  <c r="R8" i="3"/>
  <c r="R9" i="3"/>
  <c r="T9" i="3" s="1"/>
  <c r="R10" i="3"/>
  <c r="R11" i="3"/>
  <c r="R12" i="3"/>
  <c r="R15" i="3"/>
  <c r="R16" i="3"/>
  <c r="T18" i="3" l="1"/>
  <c r="T15" i="3"/>
  <c r="T11" i="3"/>
  <c r="T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7" authorId="0" shapeId="0" xr:uid="{6ED0FC33-FBDA-4E96-8F0D-0B4ABF833BD4}">
      <text>
        <r>
          <rPr>
            <b/>
            <sz val="9"/>
            <color indexed="81"/>
            <rFont val="MS P ゴシック"/>
            <family val="3"/>
            <charset val="128"/>
          </rPr>
          <t>該当する月にチェックを入れてください</t>
        </r>
      </text>
    </comment>
  </commentList>
</comments>
</file>

<file path=xl/sharedStrings.xml><?xml version="1.0" encoding="utf-8"?>
<sst xmlns="http://schemas.openxmlformats.org/spreadsheetml/2006/main" count="72" uniqueCount="68">
  <si>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</si>
  <si>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</si>
  <si>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</si>
  <si>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</si>
  <si>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</si>
  <si>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</si>
  <si>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</si>
  <si>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</si>
  <si>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</si>
  <si>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</si>
  <si>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</si>
  <si>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</si>
  <si>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合計（a）</t>
    <rPh sb="0" eb="2">
      <t>ゴウケイ</t>
    </rPh>
    <phoneticPr fontId="1"/>
  </si>
  <si>
    <t>営業月数（ｂ）</t>
    <rPh sb="0" eb="2">
      <t>エイギョウ</t>
    </rPh>
    <rPh sb="2" eb="4">
      <t>ゲッスウ</t>
    </rPh>
    <phoneticPr fontId="1"/>
  </si>
  <si>
    <t>月平均利用延人数（ｃ）=　　　　　　　　　　　　　　　　　　　　　　　　　　　　　　　(a)÷(b)</t>
    <rPh sb="0" eb="1">
      <t>ツキ</t>
    </rPh>
    <rPh sb="1" eb="3">
      <t>ヘイキン</t>
    </rPh>
    <rPh sb="3" eb="5">
      <t>リヨウ</t>
    </rPh>
    <rPh sb="5" eb="6">
      <t>ノ</t>
    </rPh>
    <rPh sb="6" eb="8">
      <t>ニンズウ</t>
    </rPh>
    <phoneticPr fontId="1"/>
  </si>
  <si>
    <t>◎該当事業所のみ記入</t>
    <rPh sb="1" eb="3">
      <t>ガイトウ</t>
    </rPh>
    <rPh sb="3" eb="6">
      <t>ジギョウショ</t>
    </rPh>
    <rPh sb="8" eb="10">
      <t>キニュウ</t>
    </rPh>
    <phoneticPr fontId="1"/>
  </si>
  <si>
    <t>（人）</t>
    <rPh sb="1" eb="2">
      <t>ニン</t>
    </rPh>
    <phoneticPr fontId="1"/>
  </si>
  <si>
    <t>　　●平均利用延べ人員数確認表</t>
    <rPh sb="3" eb="5">
      <t>ヘイキン</t>
    </rPh>
    <rPh sb="5" eb="7">
      <t>リヨウ</t>
    </rPh>
    <rPh sb="7" eb="8">
      <t>ノ</t>
    </rPh>
    <rPh sb="9" eb="12">
      <t>ジンインスウ</t>
    </rPh>
    <rPh sb="12" eb="14">
      <t>カクニン</t>
    </rPh>
    <rPh sb="14" eb="15">
      <t>ヒョウ</t>
    </rPh>
    <phoneticPr fontId="1"/>
  </si>
  <si>
    <t>人　　　数</t>
    <rPh sb="0" eb="1">
      <t>ヒト</t>
    </rPh>
    <rPh sb="4" eb="5">
      <t>カズ</t>
    </rPh>
    <phoneticPr fontId="1"/>
  </si>
  <si>
    <t>計算上</t>
    <rPh sb="0" eb="2">
      <t>ケイサン</t>
    </rPh>
    <rPh sb="2" eb="3">
      <t>ジョウ</t>
    </rPh>
    <phoneticPr fontId="1"/>
  </si>
  <si>
    <t>　　●平均利用延人数見込み数推計</t>
    <rPh sb="3" eb="5">
      <t>ヘイキン</t>
    </rPh>
    <rPh sb="5" eb="7">
      <t>リヨウ</t>
    </rPh>
    <rPh sb="7" eb="8">
      <t>ノ</t>
    </rPh>
    <rPh sb="8" eb="10">
      <t>ニンズウ</t>
    </rPh>
    <rPh sb="10" eb="12">
      <t>ミコ</t>
    </rPh>
    <rPh sb="13" eb="14">
      <t>スウ</t>
    </rPh>
    <rPh sb="14" eb="16">
      <t>スイケイ</t>
    </rPh>
    <phoneticPr fontId="1"/>
  </si>
  <si>
    <t>（日）</t>
    <rPh sb="1" eb="2">
      <t>ニチ</t>
    </rPh>
    <phoneticPr fontId="1"/>
  </si>
  <si>
    <t>（c'）</t>
  </si>
  <si>
    <t>の補正</t>
    <rPh sb="1" eb="3">
      <t>ホセイ</t>
    </rPh>
    <phoneticPr fontId="1"/>
  </si>
  <si>
    <t>（ｃ）</t>
    <phoneticPr fontId="1"/>
  </si>
  <si>
    <t>＝</t>
    <phoneticPr fontId="1"/>
  </si>
  <si>
    <t>×</t>
    <phoneticPr fontId="1"/>
  </si>
  <si>
    <t>×　６／７　＝</t>
    <phoneticPr fontId="1"/>
  </si>
  <si>
    <t>区 分　　　　　　年 月</t>
    <rPh sb="0" eb="1">
      <t>ク</t>
    </rPh>
    <rPh sb="2" eb="3">
      <t>ブン</t>
    </rPh>
    <rPh sb="9" eb="10">
      <t>ネン</t>
    </rPh>
    <rPh sb="11" eb="12">
      <t>ツキ</t>
    </rPh>
    <phoneticPr fontId="1"/>
  </si>
  <si>
    <t xml:space="preserve"> 通常規模型事業所</t>
    <rPh sb="1" eb="3">
      <t>ツウジョウ</t>
    </rPh>
    <rPh sb="3" eb="5">
      <t>キボ</t>
    </rPh>
    <rPh sb="5" eb="6">
      <t>カタ</t>
    </rPh>
    <rPh sb="6" eb="9">
      <t>ジギョウショ</t>
    </rPh>
    <phoneticPr fontId="1"/>
  </si>
  <si>
    <t>０.９</t>
    <phoneticPr fontId="1"/>
  </si>
  <si>
    <t>×</t>
    <phoneticPr fontId="1"/>
  </si>
  <si>
    <t>事業所番号</t>
    <rPh sb="0" eb="3">
      <t>ジギョウショ</t>
    </rPh>
    <rPh sb="3" eb="5">
      <t>バンゴウ</t>
    </rPh>
    <phoneticPr fontId="1"/>
  </si>
  <si>
    <t>事業所名称</t>
    <rPh sb="0" eb="3">
      <t>ジギョウショ</t>
    </rPh>
    <rPh sb="3" eb="5">
      <t>メイショウ</t>
    </rPh>
    <phoneticPr fontId="1"/>
  </si>
  <si>
    <t>計算方法：(運営規程の定員)×(サービス提供時間の区分)×９０％×(月平均の営業日数)</t>
    <rPh sb="0" eb="2">
      <t>ケイサン</t>
    </rPh>
    <rPh sb="2" eb="4">
      <t>ホウホウ</t>
    </rPh>
    <rPh sb="6" eb="8">
      <t>ウンエイ</t>
    </rPh>
    <rPh sb="8" eb="10">
      <t>キテイ</t>
    </rPh>
    <rPh sb="11" eb="13">
      <t>テイイン</t>
    </rPh>
    <rPh sb="34" eb="37">
      <t>ツキヘイキン</t>
    </rPh>
    <rPh sb="38" eb="40">
      <t>エイギョウ</t>
    </rPh>
    <rPh sb="40" eb="42">
      <t>ニッスウ</t>
    </rPh>
    <phoneticPr fontId="1"/>
  </si>
  <si>
    <t xml:space="preserve">   乗じて得た数を月平均利用延べ人数とする。</t>
    <phoneticPr fontId="1"/>
  </si>
  <si>
    <t>× 1/2</t>
    <phoneticPr fontId="1"/>
  </si>
  <si>
    <t>× 3/4</t>
    <phoneticPr fontId="1"/>
  </si>
  <si>
    <t>（ｃ）もしくは（c'）≦７５０　→</t>
    <phoneticPr fontId="1"/>
  </si>
  <si>
    <t xml:space="preserve">    なお、運営規定上のサービス提供時間の区分に応じて、定員に５時間未満は２分の１、５時間以上６時間未満、６時間以上７時間未満は４分の３、
    ７時間以上８時間未満、８時間以上９時間未満は１を乗じてください。</t>
    <rPh sb="29" eb="31">
      <t>テイイン</t>
    </rPh>
    <rPh sb="39" eb="40">
      <t>フン</t>
    </rPh>
    <rPh sb="55" eb="57">
      <t>ジカン</t>
    </rPh>
    <rPh sb="57" eb="59">
      <t>イジョウ</t>
    </rPh>
    <rPh sb="60" eb="62">
      <t>ジカン</t>
    </rPh>
    <rPh sb="62" eb="64">
      <t>ミマン</t>
    </rPh>
    <rPh sb="66" eb="67">
      <t>フン</t>
    </rPh>
    <rPh sb="87" eb="89">
      <t>ジカン</t>
    </rPh>
    <rPh sb="89" eb="91">
      <t>イジョウ</t>
    </rPh>
    <rPh sb="92" eb="94">
      <t>ジカン</t>
    </rPh>
    <rPh sb="94" eb="96">
      <t>ミマン</t>
    </rPh>
    <phoneticPr fontId="1"/>
  </si>
  <si>
    <t>●事業所規模区分</t>
    <rPh sb="1" eb="4">
      <t>ジギョウショ</t>
    </rPh>
    <rPh sb="4" eb="6">
      <t>キボ</t>
    </rPh>
    <rPh sb="6" eb="8">
      <t>クブン</t>
    </rPh>
    <phoneticPr fontId="1"/>
  </si>
  <si>
    <r>
      <t>※　但し、</t>
    </r>
    <r>
      <rPr>
        <b/>
        <u/>
        <sz val="10"/>
        <rFont val="HG丸ｺﾞｼｯｸM-PRO"/>
        <family val="3"/>
        <charset val="128"/>
      </rPr>
      <t>正月等以外は、毎日営業している事業所</t>
    </r>
    <r>
      <rPr>
        <sz val="10"/>
        <rFont val="HG丸ｺﾞｼｯｸM-PRO"/>
        <family val="3"/>
        <charset val="128"/>
      </rPr>
      <t>は上記で算出した（ｃ）に７分の６を</t>
    </r>
    <rPh sb="2" eb="3">
      <t>タダ</t>
    </rPh>
    <phoneticPr fontId="1"/>
  </si>
  <si>
    <r>
      <t>※</t>
    </r>
    <r>
      <rPr>
        <b/>
        <u val="double"/>
        <sz val="11"/>
        <color indexed="8"/>
        <rFont val="HG丸ｺﾞｼｯｸM-PRO"/>
        <family val="3"/>
        <charset val="128"/>
      </rPr>
      <t>(１,２共通)　</t>
    </r>
    <r>
      <rPr>
        <b/>
        <u val="double"/>
        <sz val="11"/>
        <rFont val="HG丸ｺﾞｼｯｸM-PRO"/>
        <family val="3"/>
        <charset val="128"/>
      </rPr>
      <t>端数処理については、計算の途中では行わずに、１月あたりの平均利用延人数を算出した段階で小数点以下を切り捨ててください。</t>
    </r>
    <rPh sb="5" eb="7">
      <t>キョウツウ</t>
    </rPh>
    <rPh sb="9" eb="11">
      <t>ハスウ</t>
    </rPh>
    <rPh sb="11" eb="13">
      <t>ショリ</t>
    </rPh>
    <rPh sb="19" eb="21">
      <t>ケイサン</t>
    </rPh>
    <rPh sb="22" eb="24">
      <t>トチュウ</t>
    </rPh>
    <rPh sb="26" eb="27">
      <t>オコナ</t>
    </rPh>
    <rPh sb="32" eb="33">
      <t>ツキ</t>
    </rPh>
    <rPh sb="37" eb="39">
      <t>ヘイキン</t>
    </rPh>
    <rPh sb="39" eb="41">
      <t>リヨウ</t>
    </rPh>
    <rPh sb="41" eb="42">
      <t>ノ</t>
    </rPh>
    <rPh sb="42" eb="44">
      <t>ニンズウ</t>
    </rPh>
    <rPh sb="45" eb="47">
      <t>サンシュツ</t>
    </rPh>
    <rPh sb="49" eb="51">
      <t>ダンカイ</t>
    </rPh>
    <rPh sb="52" eb="55">
      <t>ショウスウテン</t>
    </rPh>
    <rPh sb="55" eb="57">
      <t>イカ</t>
    </rPh>
    <rPh sb="58" eb="59">
      <t>キ</t>
    </rPh>
    <rPh sb="60" eb="61">
      <t>ス</t>
    </rPh>
    <phoneticPr fontId="1"/>
  </si>
  <si>
    <t>令和　７　年</t>
    <rPh sb="0" eb="2">
      <t>レイワ</t>
    </rPh>
    <rPh sb="5" eb="6">
      <t>ネン</t>
    </rPh>
    <phoneticPr fontId="1"/>
  </si>
  <si>
    <t>１．令和７年度の事業実績が６月以上ある事業所（令和７年１０月１日以前に事業を開始した事業所）は、以下の計算表により算出してください。</t>
    <rPh sb="2" eb="4">
      <t>レイワ</t>
    </rPh>
    <rPh sb="5" eb="7">
      <t>ネンド</t>
    </rPh>
    <rPh sb="8" eb="10">
      <t>ジギョウ</t>
    </rPh>
    <rPh sb="10" eb="12">
      <t>ジッセキ</t>
    </rPh>
    <rPh sb="14" eb="15">
      <t>ツキ</t>
    </rPh>
    <rPh sb="15" eb="17">
      <t>イジョウ</t>
    </rPh>
    <rPh sb="19" eb="22">
      <t>ジギョウショ</t>
    </rPh>
    <rPh sb="23" eb="25">
      <t>レイワ</t>
    </rPh>
    <rPh sb="26" eb="27">
      <t>ネン</t>
    </rPh>
    <rPh sb="29" eb="30">
      <t>ツキ</t>
    </rPh>
    <rPh sb="31" eb="32">
      <t>ヒ</t>
    </rPh>
    <rPh sb="32" eb="34">
      <t>イゼン</t>
    </rPh>
    <rPh sb="35" eb="37">
      <t>ジギョウ</t>
    </rPh>
    <rPh sb="38" eb="40">
      <t>カイシ</t>
    </rPh>
    <rPh sb="42" eb="45">
      <t>ジギョウショ</t>
    </rPh>
    <rPh sb="48" eb="50">
      <t>イカ</t>
    </rPh>
    <rPh sb="51" eb="54">
      <t>ケイサンヒョウ</t>
    </rPh>
    <rPh sb="57" eb="59">
      <t>サンシュツ</t>
    </rPh>
    <phoneticPr fontId="1"/>
  </si>
  <si>
    <t>正月等の特別な期間を除き、
土日祝を含めて毎日営業した月</t>
    <rPh sb="0" eb="3">
      <t>ショウガツナド</t>
    </rPh>
    <rPh sb="4" eb="6">
      <t>トクベツ</t>
    </rPh>
    <rPh sb="7" eb="9">
      <t>キカン</t>
    </rPh>
    <rPh sb="10" eb="11">
      <t>ノゾ</t>
    </rPh>
    <rPh sb="14" eb="16">
      <t>ドニチ</t>
    </rPh>
    <rPh sb="16" eb="17">
      <t>シュク</t>
    </rPh>
    <rPh sb="18" eb="19">
      <t>フク</t>
    </rPh>
    <rPh sb="21" eb="23">
      <t>マイニチ</t>
    </rPh>
    <rPh sb="23" eb="25">
      <t>エイギョウ</t>
    </rPh>
    <rPh sb="27" eb="28">
      <t>ツキ</t>
    </rPh>
    <phoneticPr fontId="1"/>
  </si>
  <si>
    <t>各月の利用延人数</t>
    <rPh sb="0" eb="2">
      <t>カクツキ</t>
    </rPh>
    <rPh sb="3" eb="5">
      <t>リヨウ</t>
    </rPh>
    <rPh sb="5" eb="6">
      <t>ノベ</t>
    </rPh>
    <rPh sb="6" eb="8">
      <t>ニンズウ</t>
    </rPh>
    <phoneticPr fontId="1"/>
  </si>
  <si>
    <t>実人数計</t>
    <rPh sb="0" eb="1">
      <t>ジツ</t>
    </rPh>
    <rPh sb="1" eb="3">
      <t>ニンズウ</t>
    </rPh>
    <rPh sb="3" eb="4">
      <t>ケイ</t>
    </rPh>
    <phoneticPr fontId="1"/>
  </si>
  <si>
    <t>利用延人数計</t>
    <rPh sb="0" eb="2">
      <t>リヨウ</t>
    </rPh>
    <rPh sb="2" eb="3">
      <t>ノベ</t>
    </rPh>
    <rPh sb="3" eb="5">
      <t>ニンズウ</t>
    </rPh>
    <rPh sb="5" eb="6">
      <t>ケイ</t>
    </rPh>
    <phoneticPr fontId="1"/>
  </si>
  <si>
    <t>２．令和７年度の事業実績が６月に満たない事業所(新規又は再開の場合を含む。)又は、７年度に６月以上事業実績があり８年度から定員を概ね２５％以上変更
　　(年度が変わる際に限る。)して事業を実施しようとしている事業所は、便宜上、定員の９０％に月平均の営業日数を乗じて得た数で判断する。</t>
    <rPh sb="2" eb="4">
      <t>レイワ</t>
    </rPh>
    <rPh sb="5" eb="7">
      <t>ネンド</t>
    </rPh>
    <rPh sb="8" eb="10">
      <t>ジギョウ</t>
    </rPh>
    <rPh sb="10" eb="12">
      <t>ジッセキ</t>
    </rPh>
    <rPh sb="14" eb="15">
      <t>ツキ</t>
    </rPh>
    <rPh sb="16" eb="17">
      <t>ミ</t>
    </rPh>
    <rPh sb="20" eb="23">
      <t>ジギョウショ</t>
    </rPh>
    <rPh sb="26" eb="27">
      <t>マタ</t>
    </rPh>
    <rPh sb="28" eb="30">
      <t>サイカイ</t>
    </rPh>
    <rPh sb="31" eb="33">
      <t>バアイ</t>
    </rPh>
    <rPh sb="34" eb="35">
      <t>フク</t>
    </rPh>
    <rPh sb="38" eb="39">
      <t>マタ</t>
    </rPh>
    <rPh sb="42" eb="43">
      <t>ネン</t>
    </rPh>
    <rPh sb="46" eb="47">
      <t>ツキ</t>
    </rPh>
    <rPh sb="47" eb="49">
      <t>イジョウ</t>
    </rPh>
    <rPh sb="49" eb="51">
      <t>ジギョウ</t>
    </rPh>
    <rPh sb="51" eb="53">
      <t>ジッセキ</t>
    </rPh>
    <rPh sb="57" eb="59">
      <t>ネンド</t>
    </rPh>
    <rPh sb="61" eb="63">
      <t>テイイン</t>
    </rPh>
    <rPh sb="64" eb="65">
      <t>オオム</t>
    </rPh>
    <rPh sb="69" eb="71">
      <t>イジョウ</t>
    </rPh>
    <rPh sb="77" eb="79">
      <t>ネンド</t>
    </rPh>
    <rPh sb="91" eb="93">
      <t>ジギョウ</t>
    </rPh>
    <rPh sb="94" eb="96">
      <t>ジッシ</t>
    </rPh>
    <rPh sb="104" eb="105">
      <t>コト</t>
    </rPh>
    <phoneticPr fontId="1"/>
  </si>
  <si>
    <t>令和　８　年</t>
    <rPh sb="0" eb="2">
      <t>レイワ</t>
    </rPh>
    <rPh sb="5" eb="6">
      <t>ネン</t>
    </rPh>
    <phoneticPr fontId="1"/>
  </si>
  <si>
    <t>（6/7補正前）</t>
    <rPh sb="4" eb="6">
      <t>ホセイ</t>
    </rPh>
    <rPh sb="6" eb="7">
      <t>マエ</t>
    </rPh>
    <phoneticPr fontId="1"/>
  </si>
  <si>
    <t>令和８年度用　規模別報酬計算表（通所リハビリテーション）</t>
    <rPh sb="0" eb="2">
      <t>レイワ</t>
    </rPh>
    <rPh sb="3" eb="5">
      <t>ネンド</t>
    </rPh>
    <rPh sb="5" eb="6">
      <t>ヨウ</t>
    </rPh>
    <rPh sb="7" eb="9">
      <t>キボ</t>
    </rPh>
    <rPh sb="9" eb="10">
      <t>ベツ</t>
    </rPh>
    <rPh sb="10" eb="12">
      <t>ホウシュウ</t>
    </rPh>
    <rPh sb="12" eb="15">
      <t>ケイサンヒョウ</t>
    </rPh>
    <rPh sb="16" eb="18">
      <t>ツウショ</t>
    </rPh>
    <phoneticPr fontId="1"/>
  </si>
  <si>
    <t>＊介護予防通リハの指定を併せて受け一体的に事業を実施している場合は、介護予防も含めた人数（介護予防は利用時間に応じて区分する。）</t>
    <phoneticPr fontId="1"/>
  </si>
  <si>
    <t>介護予防を下記の方法で
算出する場合</t>
    <rPh sb="0" eb="2">
      <t>カイゴ</t>
    </rPh>
    <rPh sb="2" eb="4">
      <t>ヨボウ</t>
    </rPh>
    <rPh sb="5" eb="7">
      <t>カキ</t>
    </rPh>
    <rPh sb="8" eb="10">
      <t>ホウホウ</t>
    </rPh>
    <rPh sb="12" eb="14">
      <t>サンシュツ</t>
    </rPh>
    <rPh sb="16" eb="18">
      <t>バアイ</t>
    </rPh>
    <phoneticPr fontId="1"/>
  </si>
  <si>
    <t>１時間以上２時間未満</t>
    <rPh sb="1" eb="3">
      <t>ジカン</t>
    </rPh>
    <rPh sb="3" eb="5">
      <t>イジョウ</t>
    </rPh>
    <rPh sb="6" eb="8">
      <t>ジカン</t>
    </rPh>
    <rPh sb="8" eb="10">
      <t>ミマン</t>
    </rPh>
    <phoneticPr fontId="1"/>
  </si>
  <si>
    <t>２時間以上３時間未満</t>
    <rPh sb="1" eb="3">
      <t>ジカン</t>
    </rPh>
    <rPh sb="3" eb="5">
      <t>イジョウ</t>
    </rPh>
    <rPh sb="6" eb="8">
      <t>ジカン</t>
    </rPh>
    <rPh sb="8" eb="10">
      <t>ミマン</t>
    </rPh>
    <phoneticPr fontId="1"/>
  </si>
  <si>
    <t>３時間以上４時間未満</t>
    <rPh sb="1" eb="3">
      <t>ジカン</t>
    </rPh>
    <rPh sb="3" eb="5">
      <t>イジョウ</t>
    </rPh>
    <rPh sb="6" eb="8">
      <t>ジカン</t>
    </rPh>
    <rPh sb="8" eb="10">
      <t>ミマン</t>
    </rPh>
    <phoneticPr fontId="1"/>
  </si>
  <si>
    <t>４時間以上５時間未満</t>
    <rPh sb="1" eb="3">
      <t>ジカン</t>
    </rPh>
    <rPh sb="3" eb="5">
      <t>イジョウ</t>
    </rPh>
    <rPh sb="6" eb="8">
      <t>ジカン</t>
    </rPh>
    <rPh sb="8" eb="10">
      <t>ミマン</t>
    </rPh>
    <phoneticPr fontId="1"/>
  </si>
  <si>
    <t>５時間以上６時間未満</t>
    <rPh sb="1" eb="3">
      <t>ジカン</t>
    </rPh>
    <rPh sb="3" eb="5">
      <t>イジョウ</t>
    </rPh>
    <rPh sb="6" eb="8">
      <t>ジカン</t>
    </rPh>
    <rPh sb="8" eb="10">
      <t>ミマン</t>
    </rPh>
    <phoneticPr fontId="1"/>
  </si>
  <si>
    <t>６時間以上７時間未満</t>
    <rPh sb="1" eb="3">
      <t>ジカン</t>
    </rPh>
    <rPh sb="3" eb="5">
      <t>イジョウ</t>
    </rPh>
    <rPh sb="6" eb="8">
      <t>ジカン</t>
    </rPh>
    <rPh sb="8" eb="10">
      <t>ミマン</t>
    </rPh>
    <phoneticPr fontId="1"/>
  </si>
  <si>
    <t>７時間以上８時間未満</t>
    <rPh sb="1" eb="3">
      <t>ジカン</t>
    </rPh>
    <rPh sb="3" eb="5">
      <t>イジョウ</t>
    </rPh>
    <rPh sb="6" eb="8">
      <t>ジカン</t>
    </rPh>
    <rPh sb="8" eb="10">
      <t>ミマン</t>
    </rPh>
    <phoneticPr fontId="1"/>
  </si>
  <si>
    <t>８時間以上９時間未満</t>
    <rPh sb="1" eb="3">
      <t>ジカン</t>
    </rPh>
    <rPh sb="3" eb="5">
      <t>イジョウ</t>
    </rPh>
    <rPh sb="6" eb="8">
      <t>ジカン</t>
    </rPh>
    <rPh sb="8" eb="10">
      <t>ミマン</t>
    </rPh>
    <phoneticPr fontId="1"/>
  </si>
  <si>
    <r>
      <t>　</t>
    </r>
    <r>
      <rPr>
        <b/>
        <u/>
        <sz val="9"/>
        <color indexed="8"/>
        <rFont val="HG丸ｺﾞｼｯｸM-PRO"/>
        <family val="3"/>
        <charset val="128"/>
      </rPr>
      <t>注意</t>
    </r>
    <r>
      <rPr>
        <sz val="9"/>
        <color indexed="8"/>
        <rFont val="HG丸ｺﾞｼｯｸM-PRO"/>
        <family val="3"/>
        <charset val="128"/>
      </rPr>
      <t>：介護予防通リハの利用者の計算に当たっては、同時にサービス提供を受けた者の最大数を営業日ごとに加える方法でも
　　　　構わない。（ただし、この方法により算出する場合、利用時間区分の欄には通リハのみの人数を記入すること。）　　　　　　　　　　　　　　　　　　　　　　　　　　　　　　　　　　　　　　　　　　　　　　　　　　　　　　　　　　</t>
    </r>
    <rPh sb="1" eb="3">
      <t>チュウイ</t>
    </rPh>
    <phoneticPr fontId="1"/>
  </si>
  <si>
    <t>× 1/4</t>
    <phoneticPr fontId="1"/>
  </si>
  <si>
    <t xml:space="preserve">    （例）午前５人、午後６人の利用がある場合には、当該日の利用者数は「６人」となる。</t>
    <rPh sb="5" eb="6">
      <t>レイ</t>
    </rPh>
    <rPh sb="7" eb="9">
      <t>ゴゼン</t>
    </rPh>
    <rPh sb="10" eb="11">
      <t>ニン</t>
    </rPh>
    <rPh sb="12" eb="14">
      <t>ゴゴ</t>
    </rPh>
    <rPh sb="15" eb="16">
      <t>ニン</t>
    </rPh>
    <rPh sb="17" eb="19">
      <t>リヨウ</t>
    </rPh>
    <rPh sb="22" eb="24">
      <t>バアイ</t>
    </rPh>
    <rPh sb="27" eb="29">
      <t>トウガイ</t>
    </rPh>
    <rPh sb="29" eb="30">
      <t>ヒ</t>
    </rPh>
    <rPh sb="31" eb="34">
      <t>リヨウシャ</t>
    </rPh>
    <rPh sb="34" eb="35">
      <t>スウ</t>
    </rPh>
    <rPh sb="38" eb="39">
      <t>ニン</t>
    </rPh>
    <phoneticPr fontId="1"/>
  </si>
  <si>
    <t>７５０＜（ｃ）or（c'）　→</t>
    <phoneticPr fontId="1"/>
  </si>
  <si>
    <t xml:space="preserve"> 大規模型事業所</t>
    <rPh sb="1" eb="4">
      <t>ダイキボ</t>
    </rPh>
    <rPh sb="4" eb="5">
      <t>カタ</t>
    </rPh>
    <rPh sb="5" eb="8">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</si>
</sst>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b/>
      <sz val="10"/>
      <name val="HG丸ｺﾞｼｯｸM-PRO"/>
      <family val="3"/>
      <charset val="128"/>
    </font>
    <font>
      <sz val="16"/>
      <name val="HG丸ｺﾞｼｯｸM-PRO"/>
      <family val="3"/>
      <charset val="128"/>
    </font>
    <font>
      <u/>
      <sz val="10"/>
      <name val="HG丸ｺﾞｼｯｸM-PRO"/>
      <family val="3"/>
      <charset val="128"/>
    </font>
    <font>
      <sz val="9"/>
      <name val="HG丸ｺﾞｼｯｸM-PRO"/>
      <family val="3"/>
      <charset val="128"/>
    </font>
    <font>
      <b/>
      <sz val="10"/>
      <name val="ＭＳ Ｐゴシック"/>
      <family val="3"/>
      <charset val="128"/>
    </font>
    <font>
      <b/>
      <u val="double"/>
      <sz val="11"/>
      <name val="HG丸ｺﾞｼｯｸM-PRO"/>
      <family val="3"/>
      <charset val="128"/>
    </font>
    <font>
      <b/>
      <sz val="9"/>
      <name val="ＭＳ ゴシック"/>
      <family val="3"/>
      <charset val="128"/>
    </font>
    <font>
      <sz val="9"/>
      <color indexed="8"/>
      <name val="HG丸ｺﾞｼｯｸM-PRO"/>
      <family val="3"/>
      <charset val="128"/>
    </font>
    <font>
      <b/>
      <u/>
      <sz val="9"/>
      <color indexed="8"/>
      <name val="HG丸ｺﾞｼｯｸM-PRO"/>
      <family val="3"/>
      <charset val="128"/>
    </font>
    <font>
      <b/>
      <u/>
      <sz val="10"/>
      <name val="HG丸ｺﾞｼｯｸM-PRO"/>
      <family val="3"/>
      <charset val="128"/>
    </font>
    <font>
      <b/>
      <u val="double"/>
      <sz val="11"/>
      <color indexed="8"/>
      <name val="HG丸ｺﾞｼｯｸM-PRO"/>
      <family val="3"/>
      <charset val="128"/>
    </font>
    <font>
      <sz val="9"/>
      <color theme="1"/>
      <name val="HG丸ｺﾞｼｯｸM-PRO"/>
      <family val="3"/>
      <charset val="128"/>
    </font>
    <font>
      <sz val="10"/>
      <color theme="1"/>
      <name val="HG丸ｺﾞｼｯｸM-PRO"/>
      <family val="3"/>
      <charset val="128"/>
    </font>
    <font>
      <sz val="11"/>
      <color theme="1"/>
      <name val="ＭＳ Ｐゴシック"/>
      <family val="3"/>
      <charset val="128"/>
    </font>
    <font>
      <b/>
      <sz val="10"/>
      <color theme="1"/>
      <name val="HG丸ｺﾞｼｯｸM-PRO"/>
      <family val="3"/>
      <charset val="128"/>
    </font>
    <font>
      <b/>
      <sz val="9"/>
      <color indexed="81"/>
      <name val="MS P ゴシック"/>
      <family val="3"/>
      <charset val="128"/>
    </font>
  </fonts>
  <fills count="4">
    <fill>
      <patternFill patternType="none"/>
    </fill>
    <fill>
      <patternFill patternType="gray125"/>
    </fill>
    <fill>
      <patternFill patternType="solid">
        <fgColor indexed="63"/>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style="dotted">
        <color indexed="64"/>
      </right>
      <top style="dotted">
        <color indexed="64"/>
      </top>
      <bottom/>
      <diagonal/>
    </border>
    <border>
      <left style="medium">
        <color indexed="64"/>
      </left>
      <right/>
      <top/>
      <bottom/>
      <diagonal/>
    </border>
    <border>
      <left/>
      <right style="double">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medium">
        <color indexed="64"/>
      </right>
      <top/>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1">
    <xf numFmtId="0" fontId="0" fillId="0" borderId="0">
      <alignment vertical="center"/>
    </xf>
  </cellStyleXfs>
  <cellXfs count="13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0" xfId="0" applyFont="1" applyAlignment="1">
      <alignment horizontal="center" vertical="center" textRotation="255"/>
    </xf>
    <xf numFmtId="0" fontId="2" fillId="0" borderId="12" xfId="0" applyFont="1" applyBorder="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right" vertical="center"/>
    </xf>
    <xf numFmtId="0" fontId="3" fillId="0" borderId="2" xfId="0" applyFont="1" applyBorder="1" applyAlignment="1">
      <alignment horizontal="right" vertical="center"/>
    </xf>
    <xf numFmtId="0" fontId="3" fillId="0" borderId="13" xfId="0" applyFont="1" applyBorder="1">
      <alignment vertical="center"/>
    </xf>
    <xf numFmtId="0" fontId="3" fillId="0" borderId="14" xfId="0" applyFont="1" applyBorder="1">
      <alignment vertical="center"/>
    </xf>
    <xf numFmtId="0" fontId="3" fillId="0" borderId="7" xfId="0" applyFont="1" applyBorder="1">
      <alignment vertical="center"/>
    </xf>
    <xf numFmtId="0" fontId="8" fillId="0" borderId="15" xfId="0" applyFont="1" applyBorder="1" applyAlignment="1">
      <alignment horizontal="center" vertical="center" wrapText="1"/>
    </xf>
    <xf numFmtId="0" fontId="5" fillId="0" borderId="8" xfId="0" applyFont="1" applyBorder="1" applyAlignment="1">
      <alignment horizontal="center" vertical="center"/>
    </xf>
    <xf numFmtId="0" fontId="3" fillId="0" borderId="16" xfId="0" applyFont="1" applyBorder="1" applyAlignment="1">
      <alignment horizontal="right" vertical="center"/>
    </xf>
    <xf numFmtId="0" fontId="3" fillId="0" borderId="7" xfId="0" applyFont="1" applyBorder="1" applyAlignment="1">
      <alignment horizontal="left" vertical="center"/>
    </xf>
    <xf numFmtId="0" fontId="3" fillId="0" borderId="12" xfId="0" applyFont="1" applyBorder="1">
      <alignment vertical="center"/>
    </xf>
    <xf numFmtId="0" fontId="3" fillId="0" borderId="17"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2" borderId="8" xfId="0" applyFont="1" applyFill="1" applyBorder="1">
      <alignment vertical="center"/>
    </xf>
    <xf numFmtId="0" fontId="3" fillId="2" borderId="10" xfId="0" applyFont="1" applyFill="1" applyBorder="1">
      <alignment vertical="center"/>
    </xf>
    <xf numFmtId="0" fontId="10" fillId="0" borderId="0" xfId="0" applyFont="1">
      <alignment vertical="center"/>
    </xf>
    <xf numFmtId="0" fontId="3" fillId="2" borderId="21" xfId="0" applyFont="1" applyFill="1" applyBorder="1">
      <alignment vertical="center"/>
    </xf>
    <xf numFmtId="0" fontId="4" fillId="0" borderId="0" xfId="0" applyFont="1" applyAlignment="1">
      <alignment horizontal="left" vertical="top"/>
    </xf>
    <xf numFmtId="0" fontId="3" fillId="0" borderId="0" xfId="0" applyFont="1" applyAlignment="1">
      <alignment horizontal="center" vertical="center" textRotation="255"/>
    </xf>
    <xf numFmtId="0" fontId="3" fillId="0" borderId="8" xfId="0" applyFont="1" applyBorder="1" applyProtection="1">
      <alignment vertical="center"/>
      <protection locked="0"/>
    </xf>
    <xf numFmtId="0" fontId="3" fillId="0" borderId="21" xfId="0" applyFont="1" applyBorder="1" applyProtection="1">
      <alignment vertical="center"/>
      <protection locked="0"/>
    </xf>
    <xf numFmtId="0" fontId="3" fillId="0" borderId="10" xfId="0" applyFont="1" applyBorder="1" applyProtection="1">
      <alignment vertical="center"/>
      <protection locked="0"/>
    </xf>
    <xf numFmtId="0" fontId="3" fillId="0" borderId="10" xfId="0" applyFont="1" applyBorder="1" applyProtection="1">
      <alignment vertical="center"/>
      <protection locked="0"/>
      <extLst>
        <ext xmlns:xfpb="http://schemas.microsoft.com/office/spreadsheetml/2022/featurepropertybag" uri="{C7286773-470A-42A8-94C5-96B5CB345126}">
          <xfpb:xfComplement i="0"/>
        </ext>
      </extLst>
    </xf>
    <xf numFmtId="0" fontId="2" fillId="0" borderId="1" xfId="0" applyFont="1" applyBorder="1" applyProtection="1">
      <alignment vertical="center"/>
      <protection locked="0"/>
    </xf>
    <xf numFmtId="0" fontId="3" fillId="3" borderId="8" xfId="0" applyFont="1" applyFill="1" applyBorder="1">
      <alignment vertical="center"/>
    </xf>
    <xf numFmtId="0" fontId="3" fillId="3" borderId="9" xfId="0" applyFont="1" applyFill="1" applyBorder="1">
      <alignment vertical="center"/>
    </xf>
    <xf numFmtId="0" fontId="3" fillId="3" borderId="11" xfId="0" applyFont="1" applyFill="1" applyBorder="1">
      <alignment vertical="center"/>
    </xf>
    <xf numFmtId="0" fontId="16" fillId="0" borderId="0" xfId="0" applyFont="1" applyAlignment="1">
      <alignment horizontal="center" vertical="center" wrapText="1"/>
    </xf>
    <xf numFmtId="0" fontId="3" fillId="0" borderId="0" xfId="0" applyFont="1" applyProtection="1">
      <alignment vertical="center"/>
      <protection locked="0"/>
    </xf>
    <xf numFmtId="0" fontId="3" fillId="3" borderId="10" xfId="0" applyFont="1" applyFill="1" applyBorder="1">
      <alignment vertical="center"/>
    </xf>
    <xf numFmtId="0" fontId="3" fillId="3" borderId="5" xfId="0" applyFont="1" applyFill="1" applyBorder="1">
      <alignment vertical="center"/>
    </xf>
    <xf numFmtId="0" fontId="5" fillId="0" borderId="32" xfId="0" applyFont="1" applyBorder="1" applyAlignment="1">
      <alignment horizontal="right" vertical="center"/>
    </xf>
    <xf numFmtId="0" fontId="5" fillId="0" borderId="0" xfId="0" applyFont="1" applyAlignment="1">
      <alignment horizontal="right" vertical="center"/>
    </xf>
    <xf numFmtId="0" fontId="3" fillId="0" borderId="0" xfId="0" applyFont="1" applyAlignment="1">
      <alignment horizontal="left" vertical="center"/>
    </xf>
    <xf numFmtId="0" fontId="5" fillId="0" borderId="32" xfId="0" applyFont="1" applyBorder="1" applyAlignment="1">
      <alignment horizontal="center" vertical="center"/>
    </xf>
    <xf numFmtId="0" fontId="5" fillId="0" borderId="0" xfId="0" applyFont="1" applyAlignment="1">
      <alignment horizontal="center" vertical="center"/>
    </xf>
    <xf numFmtId="0" fontId="3" fillId="3" borderId="24" xfId="0" applyFont="1" applyFill="1" applyBorder="1">
      <alignment vertical="center"/>
    </xf>
    <xf numFmtId="0" fontId="3" fillId="3" borderId="25" xfId="0" applyFont="1" applyFill="1" applyBorder="1">
      <alignment vertical="center"/>
    </xf>
    <xf numFmtId="0" fontId="3" fillId="3" borderId="26" xfId="0" applyFont="1" applyFill="1" applyBorder="1">
      <alignment vertical="center"/>
    </xf>
    <xf numFmtId="0" fontId="3" fillId="3" borderId="27" xfId="0" applyFont="1" applyFill="1" applyBorder="1">
      <alignment vertical="center"/>
    </xf>
    <xf numFmtId="0" fontId="3" fillId="0" borderId="24" xfId="0" applyFont="1" applyBorder="1" applyProtection="1">
      <alignment vertical="center"/>
      <protection locked="0"/>
    </xf>
    <xf numFmtId="0" fontId="3" fillId="0" borderId="25" xfId="0" applyFont="1" applyBorder="1" applyProtection="1">
      <alignment vertical="center"/>
      <protection locked="0"/>
    </xf>
    <xf numFmtId="0" fontId="3" fillId="0" borderId="26" xfId="0" applyFont="1" applyBorder="1" applyProtection="1">
      <alignment vertical="center"/>
      <protection locked="0"/>
    </xf>
    <xf numFmtId="0" fontId="3" fillId="0" borderId="27" xfId="0" applyFont="1" applyBorder="1" applyProtection="1">
      <alignment vertical="center"/>
      <protection locked="0"/>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19" xfId="0" applyFont="1" applyBorder="1" applyProtection="1">
      <alignment vertical="center"/>
      <protection locked="0"/>
    </xf>
    <xf numFmtId="0" fontId="3" fillId="0" borderId="20" xfId="0" applyFont="1" applyBorder="1" applyProtection="1">
      <alignment vertical="center"/>
      <protection locked="0"/>
    </xf>
    <xf numFmtId="0" fontId="3" fillId="0" borderId="0" xfId="0" quotePrefix="1" applyFont="1" applyAlignment="1">
      <alignment horizontal="center" vertical="center"/>
    </xf>
    <xf numFmtId="0" fontId="3" fillId="0" borderId="38" xfId="0" applyFont="1" applyBorder="1" applyAlignment="1">
      <alignment horizontal="center" vertical="center"/>
    </xf>
    <xf numFmtId="0" fontId="3" fillId="0" borderId="22"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0" fillId="0" borderId="0" xfId="0">
      <alignment vertical="center"/>
    </xf>
    <xf numFmtId="0" fontId="3" fillId="0" borderId="18" xfId="0" applyFont="1" applyBorder="1" applyAlignment="1">
      <alignment horizontal="center" vertical="center"/>
    </xf>
    <xf numFmtId="0" fontId="3" fillId="0" borderId="18" xfId="0" applyFont="1" applyBorder="1" applyAlignment="1" applyProtection="1">
      <alignment horizontal="center" vertical="center"/>
      <protection locked="0"/>
    </xf>
    <xf numFmtId="0" fontId="11" fillId="0" borderId="0" xfId="0" applyFont="1" applyAlignment="1">
      <alignment horizontal="left" vertical="center" wrapText="1"/>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42" xfId="0" applyFont="1" applyBorder="1" applyAlignment="1">
      <alignment horizontal="center" vertical="center"/>
    </xf>
    <xf numFmtId="0" fontId="8" fillId="0" borderId="15" xfId="0" applyFont="1" applyBorder="1" applyAlignment="1">
      <alignment horizontal="left" vertical="center"/>
    </xf>
    <xf numFmtId="0" fontId="8" fillId="0" borderId="2" xfId="0" applyFont="1" applyBorder="1" applyAlignment="1">
      <alignment horizontal="left" vertical="center"/>
    </xf>
    <xf numFmtId="0" fontId="8" fillId="0" borderId="39"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2" fillId="3" borderId="1" xfId="0" applyFont="1" applyFill="1" applyBorder="1" applyAlignment="1">
      <alignment horizontal="right" vertical="center"/>
    </xf>
    <xf numFmtId="0" fontId="2" fillId="3" borderId="6" xfId="0" applyFont="1" applyFill="1" applyBorder="1" applyAlignment="1">
      <alignment horizontal="right"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8" fillId="0" borderId="39" xfId="0" applyFont="1" applyBorder="1" applyAlignment="1">
      <alignment horizontal="center" vertical="center"/>
    </xf>
    <xf numFmtId="0" fontId="8" fillId="0" borderId="8"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17" fillId="0" borderId="7" xfId="0" applyFont="1" applyBorder="1" applyAlignment="1">
      <alignment vertical="center" wrapText="1"/>
    </xf>
    <xf numFmtId="0" fontId="18" fillId="0" borderId="7" xfId="0" applyFont="1" applyBorder="1" applyAlignment="1">
      <alignment vertical="center" wrapText="1"/>
    </xf>
    <xf numFmtId="0" fontId="5" fillId="0" borderId="34" xfId="0" applyFont="1" applyBorder="1" applyAlignment="1">
      <alignment horizontal="right" vertical="center"/>
    </xf>
    <xf numFmtId="0" fontId="19" fillId="0" borderId="31" xfId="0" applyFont="1" applyBorder="1" applyAlignment="1">
      <alignment horizontal="right" vertical="center"/>
    </xf>
    <xf numFmtId="0" fontId="19" fillId="0" borderId="32" xfId="0" applyFont="1" applyBorder="1" applyAlignment="1">
      <alignment horizontal="right" vertical="center"/>
    </xf>
    <xf numFmtId="0" fontId="19" fillId="0" borderId="34" xfId="0" applyFont="1" applyBorder="1" applyAlignment="1">
      <alignment horizontal="right" vertical="center"/>
    </xf>
    <xf numFmtId="0" fontId="19" fillId="0" borderId="0" xfId="0" applyFont="1" applyAlignment="1">
      <alignment horizontal="right" vertical="center"/>
    </xf>
    <xf numFmtId="0" fontId="5" fillId="0" borderId="32" xfId="0" applyFont="1" applyBorder="1">
      <alignment vertical="center"/>
    </xf>
    <xf numFmtId="0" fontId="5" fillId="0" borderId="33" xfId="0" applyFont="1" applyBorder="1">
      <alignment vertical="center"/>
    </xf>
    <xf numFmtId="0" fontId="5" fillId="0" borderId="0" xfId="0" applyFont="1">
      <alignment vertical="center"/>
    </xf>
    <xf numFmtId="0" fontId="5" fillId="0" borderId="23" xfId="0" applyFont="1" applyBorder="1">
      <alignmen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2" fillId="3" borderId="19" xfId="0" applyFont="1" applyFill="1" applyBorder="1">
      <alignment vertical="center"/>
    </xf>
    <xf numFmtId="0" fontId="2" fillId="3" borderId="20" xfId="0" applyFont="1" applyFill="1" applyBorder="1">
      <alignment vertical="center"/>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5" fillId="0" borderId="0" xfId="0" applyFont="1" applyAlignment="1">
      <alignment horizontal="left" vertical="center"/>
    </xf>
    <xf numFmtId="0" fontId="5" fillId="0" borderId="23"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
  <sheetViews>
    <sheetView tabSelected="1" view="pageBreakPreview" topLeftCell="A12" zoomScale="115" zoomScaleNormal="115" zoomScaleSheetLayoutView="115" workbookViewId="0">
      <selection activeCell="S31" sqref="S31:T32"/>
    </sheetView>
  </sheetViews>
  <sheetFormatPr defaultColWidth="9" defaultRowHeight="12.75"/>
  <cols>
    <col min="1" max="1" width="4.46484375" style="1" customWidth="1"/>
    <col min="2" max="5" width="6.73046875" style="1" customWidth="1"/>
    <col min="6" max="17" width="7" style="1" customWidth="1"/>
    <col min="18" max="18" width="8.73046875" style="1" customWidth="1"/>
    <col min="19" max="19" width="8.59765625" style="1" customWidth="1"/>
    <col min="20" max="20" width="12.59765625" style="1" customWidth="1"/>
    <col min="21" max="16384" width="9" style="1"/>
  </cols>
  <sheetData>
    <row r="1" spans="1:20" ht="26.25" customHeight="1" thickBot="1">
      <c r="A1" s="71" t="s">
        <v>52</v>
      </c>
      <c r="B1" s="72"/>
      <c r="C1" s="72"/>
      <c r="D1" s="72"/>
      <c r="E1" s="72"/>
      <c r="F1" s="72"/>
      <c r="G1" s="72"/>
      <c r="H1" s="72"/>
      <c r="I1" s="72"/>
      <c r="J1" s="72"/>
      <c r="K1" s="72"/>
      <c r="L1" s="72"/>
      <c r="M1" s="72"/>
      <c r="N1" s="72"/>
      <c r="O1" s="72"/>
      <c r="P1" s="72"/>
      <c r="Q1" s="72"/>
      <c r="R1" s="72"/>
      <c r="S1" s="72"/>
      <c r="T1" s="72"/>
    </row>
    <row r="2" spans="1:20" ht="21.85" customHeight="1" thickBot="1">
      <c r="B2" s="26"/>
      <c r="C2" s="26"/>
      <c r="D2" s="26"/>
      <c r="E2" s="26"/>
      <c r="F2" s="26"/>
      <c r="G2" s="26"/>
      <c r="H2" s="26"/>
      <c r="I2" s="26"/>
      <c r="J2" s="26"/>
      <c r="K2" s="73" t="s">
        <v>32</v>
      </c>
      <c r="L2" s="73"/>
      <c r="M2" s="74"/>
      <c r="N2" s="74"/>
      <c r="O2" s="74"/>
      <c r="P2" s="73" t="s">
        <v>33</v>
      </c>
      <c r="Q2" s="73"/>
      <c r="R2" s="74"/>
      <c r="S2" s="74"/>
      <c r="T2" s="74"/>
    </row>
    <row r="3" spans="1:20" ht="18" customHeight="1">
      <c r="A3" s="27" t="s">
        <v>44</v>
      </c>
    </row>
    <row r="4" spans="1:20" ht="15" customHeight="1">
      <c r="A4" s="1" t="s">
        <v>17</v>
      </c>
    </row>
    <row r="5" spans="1:20" ht="20.350000000000001" customHeight="1">
      <c r="A5" s="106" t="s">
        <v>53</v>
      </c>
      <c r="B5" s="107"/>
      <c r="C5" s="107"/>
      <c r="D5" s="107"/>
      <c r="E5" s="107"/>
      <c r="F5" s="107"/>
      <c r="G5" s="107"/>
      <c r="H5" s="107"/>
      <c r="I5" s="107"/>
      <c r="J5" s="107"/>
      <c r="K5" s="107"/>
      <c r="L5" s="107"/>
      <c r="M5" s="107"/>
      <c r="N5" s="107"/>
      <c r="O5" s="107"/>
      <c r="P5" s="107"/>
      <c r="Q5" s="107"/>
      <c r="R5" s="107"/>
      <c r="S5" s="107"/>
      <c r="T5" s="107"/>
    </row>
    <row r="6" spans="1:20" s="2" customFormat="1" ht="12.75" customHeight="1">
      <c r="A6" s="82" t="s">
        <v>18</v>
      </c>
      <c r="B6" s="119" t="s">
        <v>28</v>
      </c>
      <c r="C6" s="120"/>
      <c r="D6" s="120"/>
      <c r="E6" s="121"/>
      <c r="F6" s="99" t="s">
        <v>43</v>
      </c>
      <c r="G6" s="100"/>
      <c r="H6" s="100"/>
      <c r="I6" s="100"/>
      <c r="J6" s="100"/>
      <c r="K6" s="100"/>
      <c r="L6" s="100"/>
      <c r="M6" s="100"/>
      <c r="N6" s="100"/>
      <c r="O6" s="117" t="s">
        <v>50</v>
      </c>
      <c r="P6" s="100"/>
      <c r="Q6" s="118"/>
      <c r="R6" s="80" t="s">
        <v>47</v>
      </c>
      <c r="S6" s="4" t="s">
        <v>19</v>
      </c>
      <c r="T6" s="3" t="s">
        <v>48</v>
      </c>
    </row>
    <row r="7" spans="1:20" s="2" customFormat="1" ht="15" customHeight="1">
      <c r="A7" s="83"/>
      <c r="B7" s="122"/>
      <c r="C7" s="123"/>
      <c r="D7" s="123"/>
      <c r="E7" s="124"/>
      <c r="F7" s="5" t="s">
        <v>0</v>
      </c>
      <c r="G7" s="6" t="s">
        <v>1</v>
      </c>
      <c r="H7" s="6" t="s">
        <v>2</v>
      </c>
      <c r="I7" s="6" t="s">
        <v>3</v>
      </c>
      <c r="J7" s="6" t="s">
        <v>4</v>
      </c>
      <c r="K7" s="6" t="s">
        <v>5</v>
      </c>
      <c r="L7" s="6" t="s">
        <v>6</v>
      </c>
      <c r="M7" s="6" t="s">
        <v>7</v>
      </c>
      <c r="N7" s="6" t="s">
        <v>8</v>
      </c>
      <c r="O7" s="6" t="s">
        <v>9</v>
      </c>
      <c r="P7" s="6" t="s">
        <v>10</v>
      </c>
      <c r="Q7" s="7" t="s">
        <v>11</v>
      </c>
      <c r="R7" s="81"/>
      <c r="S7" s="9" t="s">
        <v>23</v>
      </c>
      <c r="T7" s="8" t="s">
        <v>51</v>
      </c>
    </row>
    <row r="8" spans="1:20" s="2" customFormat="1" ht="21.85" customHeight="1">
      <c r="A8" s="83"/>
      <c r="B8" s="88" t="s">
        <v>55</v>
      </c>
      <c r="C8" s="89"/>
      <c r="D8" s="89"/>
      <c r="E8" s="89"/>
      <c r="F8" s="38"/>
      <c r="G8" s="38"/>
      <c r="H8" s="38"/>
      <c r="I8" s="38"/>
      <c r="J8" s="38"/>
      <c r="K8" s="38"/>
      <c r="L8" s="38"/>
      <c r="M8" s="38"/>
      <c r="N8" s="38"/>
      <c r="O8" s="38"/>
      <c r="P8" s="38"/>
      <c r="Q8" s="32"/>
      <c r="R8" s="43">
        <f t="shared" ref="R8:R16" si="0">SUM(F8:P8)</f>
        <v>0</v>
      </c>
      <c r="S8" s="20" t="s">
        <v>64</v>
      </c>
      <c r="T8" s="44">
        <f>R8*0.25</f>
        <v>0</v>
      </c>
    </row>
    <row r="9" spans="1:20" s="2" customFormat="1" ht="21.85" customHeight="1">
      <c r="A9" s="83"/>
      <c r="B9" s="101" t="s">
        <v>56</v>
      </c>
      <c r="C9" s="102"/>
      <c r="D9" s="102"/>
      <c r="E9" s="102"/>
      <c r="F9" s="38"/>
      <c r="G9" s="38"/>
      <c r="H9" s="38"/>
      <c r="I9" s="38"/>
      <c r="J9" s="38"/>
      <c r="K9" s="38"/>
      <c r="L9" s="38"/>
      <c r="M9" s="38"/>
      <c r="N9" s="38"/>
      <c r="O9" s="38"/>
      <c r="P9" s="38"/>
      <c r="Q9" s="32"/>
      <c r="R9" s="43">
        <f t="shared" si="0"/>
        <v>0</v>
      </c>
      <c r="S9" s="20" t="s">
        <v>36</v>
      </c>
      <c r="T9" s="44">
        <f>R9*0.5</f>
        <v>0</v>
      </c>
    </row>
    <row r="10" spans="1:20" s="2" customFormat="1" ht="21.85" customHeight="1">
      <c r="A10" s="83"/>
      <c r="B10" s="101" t="s">
        <v>57</v>
      </c>
      <c r="C10" s="102"/>
      <c r="D10" s="102"/>
      <c r="E10" s="102"/>
      <c r="F10" s="38"/>
      <c r="G10" s="38"/>
      <c r="H10" s="38"/>
      <c r="I10" s="38"/>
      <c r="J10" s="38"/>
      <c r="K10" s="38"/>
      <c r="L10" s="38"/>
      <c r="M10" s="38"/>
      <c r="N10" s="38"/>
      <c r="O10" s="38"/>
      <c r="P10" s="38"/>
      <c r="Q10" s="32"/>
      <c r="R10" s="43">
        <f t="shared" si="0"/>
        <v>0</v>
      </c>
      <c r="S10" s="20" t="s">
        <v>36</v>
      </c>
      <c r="T10" s="44">
        <f>R10*0.5</f>
        <v>0</v>
      </c>
    </row>
    <row r="11" spans="1:20" s="2" customFormat="1" ht="21.85" customHeight="1">
      <c r="A11" s="83"/>
      <c r="B11" s="101" t="s">
        <v>58</v>
      </c>
      <c r="C11" s="102"/>
      <c r="D11" s="102"/>
      <c r="E11" s="102"/>
      <c r="F11" s="38"/>
      <c r="G11" s="38"/>
      <c r="H11" s="38"/>
      <c r="I11" s="38"/>
      <c r="J11" s="38"/>
      <c r="K11" s="38"/>
      <c r="L11" s="38"/>
      <c r="M11" s="38"/>
      <c r="N11" s="38"/>
      <c r="O11" s="38"/>
      <c r="P11" s="38"/>
      <c r="Q11" s="32"/>
      <c r="R11" s="43">
        <f t="shared" si="0"/>
        <v>0</v>
      </c>
      <c r="S11" s="20" t="s">
        <v>37</v>
      </c>
      <c r="T11" s="44">
        <f>R11*0.75</f>
        <v>0</v>
      </c>
    </row>
    <row r="12" spans="1:20" s="2" customFormat="1" ht="21.85" customHeight="1">
      <c r="A12" s="83"/>
      <c r="B12" s="101" t="s">
        <v>59</v>
      </c>
      <c r="C12" s="102"/>
      <c r="D12" s="102"/>
      <c r="E12" s="102"/>
      <c r="F12" s="38"/>
      <c r="G12" s="38"/>
      <c r="H12" s="38"/>
      <c r="I12" s="38"/>
      <c r="J12" s="38"/>
      <c r="K12" s="38"/>
      <c r="L12" s="38"/>
      <c r="M12" s="38"/>
      <c r="N12" s="38"/>
      <c r="O12" s="38"/>
      <c r="P12" s="38"/>
      <c r="Q12" s="32"/>
      <c r="R12" s="43">
        <f t="shared" si="0"/>
        <v>0</v>
      </c>
      <c r="S12" s="20" t="s">
        <v>37</v>
      </c>
      <c r="T12" s="44">
        <f>R12*0.75</f>
        <v>0</v>
      </c>
    </row>
    <row r="13" spans="1:20" s="2" customFormat="1" ht="21.85" customHeight="1">
      <c r="A13" s="83"/>
      <c r="B13" s="103" t="s">
        <v>60</v>
      </c>
      <c r="C13" s="104"/>
      <c r="D13" s="104"/>
      <c r="E13" s="105"/>
      <c r="F13" s="39"/>
      <c r="G13" s="39"/>
      <c r="H13" s="39"/>
      <c r="I13" s="39"/>
      <c r="J13" s="39"/>
      <c r="K13" s="39"/>
      <c r="L13" s="39"/>
      <c r="M13" s="39"/>
      <c r="N13" s="39"/>
      <c r="O13" s="39"/>
      <c r="P13" s="39"/>
      <c r="Q13" s="35"/>
      <c r="R13" s="43">
        <f t="shared" si="0"/>
        <v>0</v>
      </c>
      <c r="S13" s="35"/>
      <c r="T13" s="44">
        <f t="shared" ref="T13:T14" si="1">R13</f>
        <v>0</v>
      </c>
    </row>
    <row r="14" spans="1:20" s="2" customFormat="1" ht="21.85" customHeight="1">
      <c r="A14" s="83"/>
      <c r="B14" s="103" t="s">
        <v>61</v>
      </c>
      <c r="C14" s="104"/>
      <c r="D14" s="104"/>
      <c r="E14" s="105"/>
      <c r="F14" s="39"/>
      <c r="G14" s="39"/>
      <c r="H14" s="39"/>
      <c r="I14" s="39"/>
      <c r="J14" s="39"/>
      <c r="K14" s="39"/>
      <c r="L14" s="39"/>
      <c r="M14" s="39"/>
      <c r="N14" s="39"/>
      <c r="O14" s="39"/>
      <c r="P14" s="39"/>
      <c r="Q14" s="35"/>
      <c r="R14" s="43">
        <f t="shared" si="0"/>
        <v>0</v>
      </c>
      <c r="S14" s="35"/>
      <c r="T14" s="44">
        <f t="shared" si="1"/>
        <v>0</v>
      </c>
    </row>
    <row r="15" spans="1:20" s="2" customFormat="1" ht="21.85" customHeight="1">
      <c r="A15" s="83"/>
      <c r="B15" s="101" t="s">
        <v>62</v>
      </c>
      <c r="C15" s="102"/>
      <c r="D15" s="102"/>
      <c r="E15" s="102"/>
      <c r="F15" s="39"/>
      <c r="G15" s="39"/>
      <c r="H15" s="39"/>
      <c r="I15" s="39"/>
      <c r="J15" s="39"/>
      <c r="K15" s="39"/>
      <c r="L15" s="39"/>
      <c r="M15" s="39"/>
      <c r="N15" s="39"/>
      <c r="O15" s="39"/>
      <c r="P15" s="39"/>
      <c r="Q15" s="35"/>
      <c r="R15" s="43">
        <f t="shared" si="0"/>
        <v>0</v>
      </c>
      <c r="S15" s="35"/>
      <c r="T15" s="44">
        <f>R15</f>
        <v>0</v>
      </c>
    </row>
    <row r="16" spans="1:20" s="2" customFormat="1" ht="21.85" customHeight="1">
      <c r="A16" s="84"/>
      <c r="B16" s="90" t="s">
        <v>54</v>
      </c>
      <c r="C16" s="91"/>
      <c r="D16" s="91"/>
      <c r="E16" s="92"/>
      <c r="F16" s="40"/>
      <c r="G16" s="40"/>
      <c r="H16" s="40"/>
      <c r="I16" s="40"/>
      <c r="J16" s="40"/>
      <c r="K16" s="40"/>
      <c r="L16" s="40"/>
      <c r="M16" s="40"/>
      <c r="N16" s="40"/>
      <c r="O16" s="40"/>
      <c r="P16" s="40"/>
      <c r="Q16" s="33"/>
      <c r="R16" s="43">
        <f t="shared" si="0"/>
        <v>0</v>
      </c>
      <c r="S16" s="33"/>
      <c r="T16" s="45">
        <f>R16</f>
        <v>0</v>
      </c>
    </row>
    <row r="17" spans="1:20" s="2" customFormat="1" ht="21.85" customHeight="1">
      <c r="A17" s="37"/>
      <c r="B17" s="90" t="s">
        <v>45</v>
      </c>
      <c r="C17" s="91"/>
      <c r="D17" s="91"/>
      <c r="E17" s="92"/>
      <c r="F17" s="41" t="b">
        <v>0</v>
      </c>
      <c r="G17" s="41" t="b">
        <v>0</v>
      </c>
      <c r="H17" s="41" t="b">
        <v>0</v>
      </c>
      <c r="I17" s="41" t="b">
        <v>0</v>
      </c>
      <c r="J17" s="41" t="b">
        <v>0</v>
      </c>
      <c r="K17" s="41" t="b">
        <v>0</v>
      </c>
      <c r="L17" s="41" t="b">
        <v>0</v>
      </c>
      <c r="M17" s="41" t="b">
        <v>0</v>
      </c>
      <c r="N17" s="41" t="b">
        <v>0</v>
      </c>
      <c r="O17" s="41" t="b">
        <v>0</v>
      </c>
      <c r="P17" s="41" t="b">
        <v>0</v>
      </c>
      <c r="Q17" s="33"/>
      <c r="R17" s="33"/>
      <c r="S17" s="33"/>
      <c r="T17" s="33"/>
    </row>
    <row r="18" spans="1:20" ht="21.85" customHeight="1">
      <c r="A18" s="10"/>
      <c r="B18" s="90" t="s">
        <v>46</v>
      </c>
      <c r="C18" s="91"/>
      <c r="D18" s="91"/>
      <c r="E18" s="92"/>
      <c r="F18" s="48">
        <f>IF(F17=TRUE,SUM(F8/4,F9/2,F10/2,F11*3/4,F12*3/4,F13,F14,F15,F16)*6/7,SUM(F8/4,F9/2,F10/2,F11*3/4,F12*3/4,F13,F14,F15,F16))</f>
        <v>0</v>
      </c>
      <c r="G18" s="48">
        <f t="shared" ref="G18:P18" si="2">IF(G17=TRUE,SUM(G8/4,G9/2,G10/2,G11*3/4,G12*3/4,G13,G14,G15,G16)*6/7,SUM(G8/4,G9/2,G10/2,G11*3/4,G12*3/4,G13,G14,G15,G16))</f>
        <v>0</v>
      </c>
      <c r="H18" s="48">
        <f t="shared" si="2"/>
        <v>0</v>
      </c>
      <c r="I18" s="48">
        <f t="shared" si="2"/>
        <v>0</v>
      </c>
      <c r="J18" s="48">
        <f t="shared" si="2"/>
        <v>0</v>
      </c>
      <c r="K18" s="48">
        <f t="shared" si="2"/>
        <v>0</v>
      </c>
      <c r="L18" s="48">
        <f>IF(L17=TRUE,SUM(L8/4,L9/2,L10/2,L11*3/4,L12*3/4,L13,L14,L15,L16)*6/7,SUM(L8/4,L9/2,L10/2,L11*3/4,L12*3/4,L13,L14,L15,L16))</f>
        <v>0</v>
      </c>
      <c r="M18" s="48">
        <f t="shared" si="2"/>
        <v>0</v>
      </c>
      <c r="N18" s="48">
        <f t="shared" si="2"/>
        <v>0</v>
      </c>
      <c r="O18" s="48">
        <f t="shared" si="2"/>
        <v>0</v>
      </c>
      <c r="P18" s="49">
        <f t="shared" si="2"/>
        <v>0</v>
      </c>
      <c r="R18" s="11"/>
      <c r="S18" s="97" t="s">
        <v>12</v>
      </c>
      <c r="T18" s="95">
        <f>SUM($F$18:$P$18)</f>
        <v>0</v>
      </c>
    </row>
    <row r="19" spans="1:20" ht="6" customHeight="1" thickBot="1">
      <c r="A19" s="10"/>
      <c r="B19" s="46"/>
      <c r="C19" s="46"/>
      <c r="D19" s="46"/>
      <c r="E19" s="46"/>
      <c r="F19" s="47"/>
      <c r="G19" s="47"/>
      <c r="H19" s="47"/>
      <c r="I19" s="47"/>
      <c r="J19" s="47"/>
      <c r="K19" s="47"/>
      <c r="L19" s="47"/>
      <c r="M19" s="47"/>
      <c r="N19" s="47"/>
      <c r="O19" s="47"/>
      <c r="P19" s="47"/>
      <c r="R19" s="11"/>
      <c r="S19" s="98"/>
      <c r="T19" s="96"/>
    </row>
    <row r="20" spans="1:20" ht="23.25" customHeight="1" thickTop="1" thickBot="1">
      <c r="A20" s="130" t="s">
        <v>63</v>
      </c>
      <c r="B20" s="131"/>
      <c r="C20" s="131"/>
      <c r="D20" s="131"/>
      <c r="E20" s="131"/>
      <c r="F20" s="131"/>
      <c r="G20" s="131"/>
      <c r="H20" s="131"/>
      <c r="I20" s="131"/>
      <c r="J20" s="131"/>
      <c r="K20" s="131"/>
      <c r="L20" s="131"/>
      <c r="M20" s="131"/>
      <c r="N20" s="132"/>
      <c r="R20" s="11"/>
      <c r="S20" s="19" t="s">
        <v>13</v>
      </c>
      <c r="T20" s="42"/>
    </row>
    <row r="21" spans="1:20" ht="15" customHeight="1" thickBot="1">
      <c r="A21" s="125" t="s">
        <v>65</v>
      </c>
      <c r="B21" s="126"/>
      <c r="C21" s="126"/>
      <c r="D21" s="126"/>
      <c r="E21" s="126"/>
      <c r="F21" s="126"/>
      <c r="G21" s="126"/>
      <c r="H21" s="126"/>
      <c r="I21" s="126"/>
      <c r="J21" s="126"/>
      <c r="K21" s="126"/>
      <c r="L21" s="126"/>
      <c r="M21" s="126"/>
      <c r="N21" s="127"/>
      <c r="O21" s="12"/>
      <c r="P21" s="76" t="s">
        <v>14</v>
      </c>
      <c r="Q21" s="77"/>
      <c r="R21" s="77"/>
      <c r="S21" s="77"/>
      <c r="T21" s="128" t="str">
        <f>IFERROR(ROUNDDOWN($T$18/$T$20,0),"")</f>
        <v/>
      </c>
    </row>
    <row r="22" spans="1:20" ht="12.75" customHeight="1" thickTop="1" thickBot="1">
      <c r="B22" s="13"/>
      <c r="C22" s="13"/>
      <c r="D22" s="13"/>
      <c r="E22" s="13"/>
      <c r="F22" s="13"/>
      <c r="G22" s="13"/>
      <c r="H22" s="13"/>
      <c r="I22" s="13"/>
      <c r="J22" s="13"/>
      <c r="K22" s="13"/>
      <c r="L22" s="13"/>
      <c r="P22" s="78"/>
      <c r="Q22" s="79"/>
      <c r="R22" s="79"/>
      <c r="S22" s="79"/>
      <c r="T22" s="129"/>
    </row>
    <row r="23" spans="1:20" s="2" customFormat="1" ht="6" customHeight="1"/>
    <row r="24" spans="1:20" s="12" customFormat="1" ht="27" customHeight="1">
      <c r="A24" s="75" t="s">
        <v>49</v>
      </c>
      <c r="B24" s="75"/>
      <c r="C24" s="75"/>
      <c r="D24" s="75"/>
      <c r="E24" s="75"/>
      <c r="F24" s="75"/>
      <c r="G24" s="75"/>
      <c r="H24" s="75"/>
      <c r="I24" s="75"/>
      <c r="J24" s="75"/>
      <c r="K24" s="75"/>
      <c r="L24" s="75"/>
      <c r="M24" s="75"/>
      <c r="N24" s="75"/>
      <c r="O24" s="75"/>
      <c r="P24" s="75"/>
      <c r="Q24" s="75"/>
      <c r="R24" s="75"/>
      <c r="S24" s="75"/>
      <c r="T24" s="75"/>
    </row>
    <row r="25" spans="1:20" s="12" customFormat="1" ht="24" customHeight="1">
      <c r="A25" s="75" t="s">
        <v>39</v>
      </c>
      <c r="B25" s="75"/>
      <c r="C25" s="75"/>
      <c r="D25" s="75"/>
      <c r="E25" s="75"/>
      <c r="F25" s="75"/>
      <c r="G25" s="75"/>
      <c r="H25" s="75"/>
      <c r="I25" s="75"/>
      <c r="J25" s="75"/>
      <c r="K25" s="75"/>
      <c r="L25" s="75"/>
      <c r="M25" s="75"/>
      <c r="N25" s="75"/>
      <c r="O25" s="75"/>
      <c r="P25" s="75"/>
      <c r="Q25" s="75"/>
      <c r="R25" s="75"/>
      <c r="S25" s="75"/>
      <c r="T25" s="75"/>
    </row>
    <row r="26" spans="1:20" s="2" customFormat="1" ht="15" customHeight="1" thickBot="1">
      <c r="A26" s="1" t="s">
        <v>20</v>
      </c>
      <c r="N26" s="36" t="s">
        <v>40</v>
      </c>
      <c r="O26" s="25"/>
      <c r="P26" s="25"/>
      <c r="Q26" s="25"/>
      <c r="R26" s="25"/>
      <c r="S26" s="25"/>
    </row>
    <row r="27" spans="1:20" s="2" customFormat="1" ht="15.95" customHeight="1" thickTop="1" thickBot="1">
      <c r="A27" s="86" t="s">
        <v>34</v>
      </c>
      <c r="B27" s="87"/>
      <c r="C27" s="87"/>
      <c r="D27" s="87"/>
      <c r="E27" s="87"/>
      <c r="F27" s="87"/>
      <c r="G27" s="87"/>
      <c r="H27" s="87"/>
      <c r="I27" s="87"/>
      <c r="J27" s="87"/>
      <c r="K27" s="15" t="s">
        <v>24</v>
      </c>
      <c r="L27" s="21"/>
      <c r="N27" s="109" t="s">
        <v>38</v>
      </c>
      <c r="O27" s="110"/>
      <c r="P27" s="110"/>
      <c r="Q27" s="110"/>
      <c r="R27" s="110"/>
      <c r="S27" s="113" t="s">
        <v>29</v>
      </c>
      <c r="T27" s="114"/>
    </row>
    <row r="28" spans="1:20" s="2" customFormat="1" ht="12" customHeight="1">
      <c r="A28" s="16"/>
      <c r="B28" s="93"/>
      <c r="C28" s="69" t="s">
        <v>26</v>
      </c>
      <c r="D28" s="65"/>
      <c r="E28" s="63" t="s">
        <v>31</v>
      </c>
      <c r="F28" s="67" t="s">
        <v>30</v>
      </c>
      <c r="G28" s="68" t="s">
        <v>26</v>
      </c>
      <c r="H28" s="65"/>
      <c r="I28" s="85" t="s">
        <v>25</v>
      </c>
      <c r="J28" s="55" t="str">
        <f>IFERROR(IF(B28*D28*0.9*H28=0,"",B28*D28*0.9*H28),"")</f>
        <v/>
      </c>
      <c r="K28" s="56"/>
      <c r="L28" s="23"/>
      <c r="N28" s="111"/>
      <c r="O28" s="112"/>
      <c r="P28" s="112"/>
      <c r="Q28" s="112"/>
      <c r="R28" s="112"/>
      <c r="S28" s="115"/>
      <c r="T28" s="116"/>
    </row>
    <row r="29" spans="1:20" s="2" customFormat="1" ht="9" customHeight="1" thickBot="1">
      <c r="A29" s="16"/>
      <c r="B29" s="94"/>
      <c r="C29" s="69"/>
      <c r="D29" s="66"/>
      <c r="E29" s="63"/>
      <c r="F29" s="67"/>
      <c r="G29" s="68"/>
      <c r="H29" s="66"/>
      <c r="I29" s="85"/>
      <c r="J29" s="57"/>
      <c r="K29" s="58"/>
      <c r="L29" s="23"/>
      <c r="N29" s="108" t="s">
        <v>66</v>
      </c>
      <c r="O29" s="51"/>
      <c r="P29" s="51"/>
      <c r="Q29" s="51"/>
      <c r="R29" s="51"/>
      <c r="S29" s="133" t="s">
        <v>67</v>
      </c>
      <c r="T29" s="134"/>
    </row>
    <row r="30" spans="1:20" s="2" customFormat="1" ht="12" customHeight="1" thickBot="1">
      <c r="A30" s="17"/>
      <c r="B30" s="22"/>
      <c r="C30" s="22" t="s">
        <v>16</v>
      </c>
      <c r="D30" s="18"/>
      <c r="E30" s="22"/>
      <c r="F30" s="18"/>
      <c r="G30" s="18"/>
      <c r="H30" s="22"/>
      <c r="I30" s="22" t="s">
        <v>21</v>
      </c>
      <c r="J30" s="18"/>
      <c r="K30" s="18"/>
      <c r="L30" s="24" t="s">
        <v>16</v>
      </c>
      <c r="N30" s="108"/>
      <c r="O30" s="51"/>
      <c r="P30" s="51"/>
      <c r="Q30" s="51"/>
      <c r="R30" s="51"/>
      <c r="S30" s="133"/>
      <c r="T30" s="134"/>
    </row>
    <row r="31" spans="1:20" s="2" customFormat="1" ht="15.95" customHeight="1" thickTop="1">
      <c r="A31" s="64" t="s">
        <v>41</v>
      </c>
      <c r="B31" s="64"/>
      <c r="C31" s="64"/>
      <c r="D31" s="64"/>
      <c r="E31" s="64"/>
      <c r="F31" s="64"/>
      <c r="G31" s="64"/>
      <c r="H31" s="64"/>
      <c r="I31" s="64"/>
      <c r="J31" s="64"/>
      <c r="K31" s="64"/>
      <c r="L31" s="64"/>
      <c r="N31" s="50"/>
      <c r="O31" s="50"/>
      <c r="P31" s="50"/>
      <c r="Q31" s="50"/>
      <c r="R31" s="50"/>
      <c r="S31" s="53"/>
      <c r="T31" s="53"/>
    </row>
    <row r="32" spans="1:20" s="2" customFormat="1" ht="15.95" customHeight="1" thickBot="1">
      <c r="A32" s="52" t="s">
        <v>35</v>
      </c>
      <c r="B32" s="52"/>
      <c r="C32" s="52"/>
      <c r="D32" s="52"/>
      <c r="E32" s="52"/>
      <c r="F32" s="52"/>
      <c r="G32" s="52"/>
      <c r="H32" s="52"/>
      <c r="I32" s="52"/>
      <c r="J32" s="52"/>
      <c r="K32" s="52"/>
      <c r="L32" s="52"/>
      <c r="N32" s="51"/>
      <c r="O32" s="51"/>
      <c r="P32" s="51"/>
      <c r="Q32" s="51"/>
      <c r="R32" s="51"/>
      <c r="S32" s="54"/>
      <c r="T32" s="54"/>
    </row>
    <row r="33" spans="1:20" ht="12" customHeight="1">
      <c r="B33" s="70" t="s">
        <v>15</v>
      </c>
      <c r="C33" s="70"/>
      <c r="D33" s="70"/>
      <c r="E33" s="70"/>
      <c r="F33" s="59"/>
      <c r="G33" s="60"/>
      <c r="H33" s="63" t="s">
        <v>27</v>
      </c>
      <c r="I33" s="63"/>
      <c r="J33" s="14" t="s">
        <v>22</v>
      </c>
      <c r="K33" s="55" t="str">
        <f>IFERROR(IF(ROUNDDOWN(F33*6/7,0)=0,"",ROUNDDOWN(F33*6/7,0)),"")</f>
        <v/>
      </c>
      <c r="L33" s="56"/>
      <c r="N33" s="28"/>
      <c r="O33" s="28"/>
      <c r="P33" s="28"/>
      <c r="Q33" s="28"/>
      <c r="R33" s="28"/>
      <c r="S33" s="29"/>
      <c r="T33" s="29"/>
    </row>
    <row r="34" spans="1:20" ht="10.5" customHeight="1" thickBot="1">
      <c r="B34" s="70"/>
      <c r="C34" s="70"/>
      <c r="D34" s="70"/>
      <c r="E34" s="70"/>
      <c r="F34" s="61"/>
      <c r="G34" s="62"/>
      <c r="H34" s="63"/>
      <c r="I34" s="63"/>
      <c r="K34" s="57"/>
      <c r="L34" s="58"/>
    </row>
    <row r="35" spans="1:20" ht="3.75" customHeight="1">
      <c r="B35" s="30"/>
      <c r="C35" s="30"/>
      <c r="D35" s="30"/>
      <c r="E35" s="30"/>
      <c r="F35" s="2"/>
      <c r="G35" s="2"/>
      <c r="H35" s="31"/>
      <c r="I35" s="31"/>
      <c r="K35" s="2"/>
      <c r="L35" s="2"/>
    </row>
    <row r="36" spans="1:20">
      <c r="A36" s="34" t="s">
        <v>42</v>
      </c>
    </row>
  </sheetData>
  <sheetProtection algorithmName="SHA-512" hashValue="oQh5xgs7OvndXPhgQ0t5BuGLdNSOAB/D/XUlWPU+tXiK7F4FLFCwLTF+ntnsnvxGWfW8D8D8Fn9u0XStGOmiAw==" saltValue="UigdqTn9Uv25Q5Vh8e6qRA==" spinCount="100000" sheet="1" objects="1" scenarios="1"/>
  <mergeCells count="52">
    <mergeCell ref="B13:E13"/>
    <mergeCell ref="B14:E14"/>
    <mergeCell ref="A5:T5"/>
    <mergeCell ref="N29:R30"/>
    <mergeCell ref="N27:R28"/>
    <mergeCell ref="B15:E15"/>
    <mergeCell ref="S27:T28"/>
    <mergeCell ref="O6:Q6"/>
    <mergeCell ref="B9:E9"/>
    <mergeCell ref="B11:E11"/>
    <mergeCell ref="B6:E7"/>
    <mergeCell ref="B10:E10"/>
    <mergeCell ref="A21:N21"/>
    <mergeCell ref="T21:T22"/>
    <mergeCell ref="B17:E17"/>
    <mergeCell ref="A20:N20"/>
    <mergeCell ref="A25:T25"/>
    <mergeCell ref="P21:S22"/>
    <mergeCell ref="R6:R7"/>
    <mergeCell ref="A6:A16"/>
    <mergeCell ref="S29:T30"/>
    <mergeCell ref="I28:I29"/>
    <mergeCell ref="A27:J27"/>
    <mergeCell ref="B8:E8"/>
    <mergeCell ref="B16:E16"/>
    <mergeCell ref="B28:B29"/>
    <mergeCell ref="T18:T19"/>
    <mergeCell ref="B18:E18"/>
    <mergeCell ref="S18:S19"/>
    <mergeCell ref="F6:N6"/>
    <mergeCell ref="A24:T24"/>
    <mergeCell ref="B12:E12"/>
    <mergeCell ref="A1:T1"/>
    <mergeCell ref="P2:Q2"/>
    <mergeCell ref="R2:T2"/>
    <mergeCell ref="K2:L2"/>
    <mergeCell ref="M2:O2"/>
    <mergeCell ref="N31:R32"/>
    <mergeCell ref="A32:L32"/>
    <mergeCell ref="S31:T32"/>
    <mergeCell ref="J28:K29"/>
    <mergeCell ref="F33:G34"/>
    <mergeCell ref="H33:I34"/>
    <mergeCell ref="A31:L31"/>
    <mergeCell ref="K33:L34"/>
    <mergeCell ref="H28:H29"/>
    <mergeCell ref="F28:F29"/>
    <mergeCell ref="G28:G29"/>
    <mergeCell ref="C28:C29"/>
    <mergeCell ref="B33:E34"/>
    <mergeCell ref="E28:E29"/>
    <mergeCell ref="D28:D29"/>
  </mergeCells>
  <phoneticPr fontId="1"/>
  <printOptions horizontalCentered="1"/>
  <pageMargins left="0.59055118110236227" right="0.39370078740157483" top="0.44" bottom="0.32" header="0.35433070866141736" footer="0.15748031496062992"/>
  <pageSetup paperSize="9" scale="91" orientation="landscape" r:id="rId1"/>
  <headerFooter alignWithMargins="0">
    <oddHeader>&amp;L（別紙１２）</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通リハ</vt:lpstr>
      <vt:lpstr>通リハ!Print_Area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吉松　佳亮</cp:lastModifiedBy>
  <cp:lastPrinted>2026-02-20T05:47:39Z</cp:lastPrinted>
  <dcterms:created xsi:type="dcterms:W3CDTF">2007-03-15T12:25:22Z</dcterms:created>
  <dcterms:modified xsi:type="dcterms:W3CDTF">2026-02-20T05:47:48Z</dcterms:modified>
</cp:coreProperties>
</file>