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houjuNAS\200_長寿あんしん課\30_長寿施設係\490_施設整備\02_県補助\2026_R8年度\01_事業量調査（Ｒ８）\01_８年度当初分\02_協議案内（市→事業者）_20260410\"/>
    </mc:Choice>
  </mc:AlternateContent>
  <xr:revisionPtr revIDLastSave="0" documentId="13_ncr:1_{EA1E999B-4DF8-48B2-B4F6-7425E6BFD177}" xr6:coauthVersionLast="47" xr6:coauthVersionMax="47" xr10:uidLastSave="{00000000-0000-0000-0000-000000000000}"/>
  <bookViews>
    <workbookView xWindow="-120" yWindow="-120" windowWidth="21840" windowHeight="13020" tabRatio="875" xr2:uid="{00000000-000D-0000-FFFF-FFFF00000000}"/>
  </bookViews>
  <sheets>
    <sheet name="別紙2-1（市町村用）" sheetId="32" r:id="rId1"/>
    <sheet name="別紙2-2（市町村用）" sheetId="33" r:id="rId2"/>
    <sheet name="事業一覧" sheetId="34" r:id="rId3"/>
  </sheets>
  <definedNames>
    <definedName name="_xlnm.Print_Area" localSheetId="0">'別紙2-1（市町村用）'!$A$1:$V$205</definedName>
    <definedName name="_xlnm.Print_Area" localSheetId="1">'別紙2-2（市町村用）'!$A$1:$Q$62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6" i="32" l="1"/>
  <c r="K92" i="32"/>
  <c r="H59" i="33" l="1"/>
  <c r="I55" i="33"/>
  <c r="I56" i="33"/>
  <c r="I57" i="33"/>
  <c r="I58" i="33"/>
  <c r="I54" i="33"/>
  <c r="I196" i="32"/>
  <c r="I49" i="33"/>
  <c r="I48" i="33"/>
  <c r="I47" i="33"/>
  <c r="I46" i="33"/>
  <c r="I45" i="33"/>
  <c r="G167" i="32"/>
  <c r="G173" i="32"/>
  <c r="I190" i="32"/>
  <c r="I189" i="32"/>
  <c r="I188" i="32"/>
  <c r="I187" i="32"/>
  <c r="I186" i="32"/>
  <c r="I185" i="32"/>
  <c r="I184" i="32"/>
  <c r="I183" i="32"/>
  <c r="I182" i="32"/>
  <c r="I181" i="32"/>
  <c r="I180" i="32"/>
  <c r="R175" i="32"/>
  <c r="M175" i="32"/>
  <c r="G175" i="32"/>
  <c r="R174" i="32"/>
  <c r="M174" i="32"/>
  <c r="G174" i="32"/>
  <c r="R173" i="32"/>
  <c r="M173" i="32"/>
  <c r="R172" i="32"/>
  <c r="M172" i="32"/>
  <c r="G172" i="32"/>
  <c r="R171" i="32"/>
  <c r="M171" i="32"/>
  <c r="G171" i="32"/>
  <c r="R170" i="32"/>
  <c r="M170" i="32"/>
  <c r="G170" i="32"/>
  <c r="R169" i="32"/>
  <c r="M169" i="32"/>
  <c r="G169" i="32"/>
  <c r="R168" i="32"/>
  <c r="M168" i="32"/>
  <c r="G168" i="32"/>
  <c r="R167" i="32"/>
  <c r="M167" i="32"/>
  <c r="R166" i="32"/>
  <c r="M166" i="32"/>
  <c r="G166" i="32"/>
  <c r="R165" i="32"/>
  <c r="M165" i="32"/>
  <c r="G165" i="32"/>
  <c r="R164" i="32"/>
  <c r="M164" i="32"/>
  <c r="G164" i="32"/>
  <c r="I159" i="32"/>
  <c r="I158" i="32"/>
  <c r="I157" i="32"/>
  <c r="I156" i="32"/>
  <c r="I155" i="32"/>
  <c r="I154" i="32"/>
  <c r="I153" i="32"/>
  <c r="I152" i="32"/>
  <c r="I151" i="32"/>
  <c r="I150" i="32"/>
  <c r="I149" i="32"/>
  <c r="I148" i="32"/>
  <c r="I59" i="33" l="1"/>
  <c r="H23" i="33"/>
  <c r="H32" i="33"/>
  <c r="H14" i="33"/>
  <c r="I199" i="32" l="1"/>
  <c r="I198" i="32"/>
  <c r="I197" i="32"/>
  <c r="I138" i="32"/>
  <c r="M107" i="32"/>
  <c r="M108" i="32"/>
  <c r="M110" i="32"/>
  <c r="M111" i="32"/>
  <c r="M109" i="32"/>
  <c r="M106" i="32"/>
  <c r="K95" i="32"/>
  <c r="K94" i="32"/>
  <c r="I200" i="32" l="1"/>
  <c r="M112" i="32"/>
  <c r="R176" i="32"/>
  <c r="I160" i="32"/>
  <c r="G176" i="32"/>
  <c r="K78" i="32"/>
  <c r="K79" i="32"/>
  <c r="F45" i="32"/>
  <c r="K45" i="32" s="1"/>
  <c r="I25" i="32"/>
  <c r="F32" i="33" l="1"/>
  <c r="L23" i="33"/>
  <c r="F23" i="33"/>
  <c r="L14" i="33"/>
  <c r="F14" i="33"/>
  <c r="C9" i="33" l="1"/>
  <c r="I11" i="33" l="1"/>
  <c r="C13" i="33"/>
  <c r="C12" i="33"/>
  <c r="C11" i="33"/>
  <c r="C10" i="33"/>
  <c r="C58" i="33"/>
  <c r="C57" i="33"/>
  <c r="C56" i="33"/>
  <c r="C55" i="33"/>
  <c r="C54" i="33"/>
  <c r="C45" i="33"/>
  <c r="C49" i="33"/>
  <c r="C48" i="33"/>
  <c r="C47" i="33"/>
  <c r="C46" i="33"/>
  <c r="C40" i="33"/>
  <c r="C39" i="33"/>
  <c r="C38" i="33"/>
  <c r="C37" i="33"/>
  <c r="C36" i="33"/>
  <c r="C27" i="33"/>
  <c r="C31" i="33"/>
  <c r="C30" i="33"/>
  <c r="C29" i="33"/>
  <c r="C28" i="33"/>
  <c r="C22" i="33"/>
  <c r="C21" i="33"/>
  <c r="C20" i="33"/>
  <c r="C19" i="33"/>
  <c r="C18" i="33"/>
  <c r="L50" i="33"/>
  <c r="H50" i="33"/>
  <c r="F50" i="33"/>
  <c r="M49" i="33"/>
  <c r="M48" i="33"/>
  <c r="M47" i="33"/>
  <c r="M46" i="33"/>
  <c r="M45" i="33"/>
  <c r="I9" i="33"/>
  <c r="M9" i="33"/>
  <c r="M50" i="33" l="1"/>
  <c r="I50" i="33"/>
  <c r="F55" i="32" l="1"/>
  <c r="K55" i="32" s="1"/>
  <c r="L59" i="33" l="1"/>
  <c r="F59" i="33"/>
  <c r="M58" i="33"/>
  <c r="M57" i="33"/>
  <c r="M56" i="33"/>
  <c r="M55" i="33"/>
  <c r="M54" i="33"/>
  <c r="L41" i="33"/>
  <c r="H41" i="33"/>
  <c r="H61" i="33" s="1"/>
  <c r="F41" i="33"/>
  <c r="F61" i="33" s="1"/>
  <c r="I40" i="33"/>
  <c r="M40" i="33" s="1"/>
  <c r="I39" i="33"/>
  <c r="M39" i="33" s="1"/>
  <c r="I38" i="33"/>
  <c r="M38" i="33" s="1"/>
  <c r="I37" i="33"/>
  <c r="M37" i="33" s="1"/>
  <c r="I36" i="33"/>
  <c r="M36" i="33" s="1"/>
  <c r="L32" i="33"/>
  <c r="I31" i="33"/>
  <c r="M31" i="33" s="1"/>
  <c r="I30" i="33"/>
  <c r="M30" i="33" s="1"/>
  <c r="I29" i="33"/>
  <c r="M29" i="33" s="1"/>
  <c r="I28" i="33"/>
  <c r="M28" i="33" s="1"/>
  <c r="I27" i="33"/>
  <c r="I22" i="33"/>
  <c r="M22" i="33" s="1"/>
  <c r="I21" i="33"/>
  <c r="M21" i="33" s="1"/>
  <c r="I20" i="33"/>
  <c r="M20" i="33" s="1"/>
  <c r="I19" i="33"/>
  <c r="M19" i="33" s="1"/>
  <c r="I18" i="33"/>
  <c r="I13" i="33"/>
  <c r="M13" i="33" s="1"/>
  <c r="I12" i="33"/>
  <c r="M12" i="33" s="1"/>
  <c r="M11" i="33"/>
  <c r="I10" i="33"/>
  <c r="L61" i="33" l="1"/>
  <c r="I14" i="33"/>
  <c r="I23" i="33"/>
  <c r="M27" i="33"/>
  <c r="M32" i="33" s="1"/>
  <c r="I32" i="33"/>
  <c r="M10" i="33"/>
  <c r="M14" i="33" s="1"/>
  <c r="M18" i="33"/>
  <c r="M23" i="33" s="1"/>
  <c r="M41" i="33"/>
  <c r="M59" i="33"/>
  <c r="I41" i="33"/>
  <c r="M61" i="33" l="1"/>
  <c r="I61" i="33"/>
  <c r="F54" i="32"/>
  <c r="K54" i="32" s="1"/>
  <c r="F53" i="32"/>
  <c r="K53" i="32" s="1"/>
  <c r="F52" i="32"/>
  <c r="K52" i="32" s="1"/>
  <c r="F51" i="32"/>
  <c r="K51" i="32" s="1"/>
  <c r="F50" i="32"/>
  <c r="K50" i="32" s="1"/>
  <c r="F49" i="32"/>
  <c r="K49" i="32" s="1"/>
  <c r="F48" i="32"/>
  <c r="K48" i="32" s="1"/>
  <c r="F47" i="32"/>
  <c r="K47" i="32" s="1"/>
  <c r="F46" i="32"/>
  <c r="K46" i="32" s="1"/>
  <c r="F44" i="32"/>
  <c r="K44" i="32" s="1"/>
  <c r="F43" i="32"/>
  <c r="K43" i="32" s="1"/>
  <c r="F42" i="32"/>
  <c r="K42" i="32" s="1"/>
  <c r="F41" i="32"/>
  <c r="K41" i="32" s="1"/>
  <c r="F40" i="32"/>
  <c r="K40" i="32" s="1"/>
  <c r="F39" i="32"/>
  <c r="K39" i="32" s="1"/>
  <c r="M125" i="32" l="1"/>
  <c r="M124" i="32"/>
  <c r="M123" i="32"/>
  <c r="I100" i="32" l="1"/>
  <c r="I101" i="32" s="1"/>
  <c r="I140" i="32" l="1"/>
  <c r="I139" i="32"/>
  <c r="M132" i="32"/>
  <c r="M131" i="32"/>
  <c r="M130" i="32"/>
  <c r="M129" i="32"/>
  <c r="M126" i="32"/>
  <c r="M122" i="32"/>
  <c r="M121" i="32"/>
  <c r="M120" i="32"/>
  <c r="M119" i="32"/>
  <c r="M118" i="32"/>
  <c r="M115" i="32"/>
  <c r="M114" i="32"/>
  <c r="K96" i="32"/>
  <c r="K93" i="32"/>
  <c r="K91" i="32"/>
  <c r="K90" i="32"/>
  <c r="K89" i="32"/>
  <c r="K88" i="32"/>
  <c r="K87" i="32"/>
  <c r="K86" i="32"/>
  <c r="K85" i="32"/>
  <c r="K84" i="32"/>
  <c r="K80" i="32"/>
  <c r="K77" i="32"/>
  <c r="K75" i="32"/>
  <c r="K74" i="32"/>
  <c r="K73" i="32"/>
  <c r="K72" i="32"/>
  <c r="K71" i="32"/>
  <c r="K70" i="32"/>
  <c r="K69" i="32"/>
  <c r="K68" i="32"/>
  <c r="I62" i="32"/>
  <c r="I61" i="32"/>
  <c r="I60" i="32"/>
  <c r="I59" i="32"/>
  <c r="I35" i="32"/>
  <c r="I34" i="32"/>
  <c r="I33" i="32"/>
  <c r="I32" i="32"/>
  <c r="I31" i="32"/>
  <c r="I30" i="32"/>
  <c r="I29" i="32"/>
  <c r="I28" i="32"/>
  <c r="I27" i="32"/>
  <c r="I26" i="32"/>
  <c r="I24" i="32"/>
  <c r="I23" i="32"/>
  <c r="I22" i="32"/>
  <c r="I21" i="32"/>
  <c r="I20" i="32"/>
  <c r="I19" i="32"/>
  <c r="K81" i="32" l="1"/>
  <c r="K97" i="32"/>
  <c r="I36" i="32"/>
  <c r="M127" i="32"/>
  <c r="M116" i="32"/>
  <c r="I63" i="32"/>
  <c r="M176" i="32"/>
  <c r="K56" i="32"/>
  <c r="M133" i="32"/>
  <c r="I141" i="32"/>
  <c r="K203"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G148" authorId="0" shapeId="0" xr:uid="{00000000-0006-0000-0000-000001000000}">
      <text>
        <r>
          <rPr>
            <sz val="9"/>
            <color indexed="81"/>
            <rFont val="MS P ゴシック"/>
            <family val="3"/>
            <charset val="128"/>
          </rPr>
          <t>補助単価額を上限額（5,340千円）とせず，受領した見積書における１台当たりの金額を活用すること（上限額（5,340千円）を超える場合は，同額を記入すること）。</t>
        </r>
      </text>
    </comment>
    <comment ref="G149" authorId="0" shapeId="0" xr:uid="{0503E60D-03A8-4F26-A0AF-0ECB113F43A2}">
      <text>
        <r>
          <rPr>
            <sz val="9"/>
            <color indexed="81"/>
            <rFont val="MS P ゴシック"/>
            <family val="3"/>
            <charset val="128"/>
          </rPr>
          <t>補助単価額を上限額（5,340千円）とせず，受領した見積書における１台当たりの金額を活用すること（上限額（5,340千円）を超える場合は，同額を記入すること）。</t>
        </r>
      </text>
    </comment>
    <comment ref="G150" authorId="0" shapeId="0" xr:uid="{F599BF7D-C5B0-4776-AA24-EA887265E29F}">
      <text>
        <r>
          <rPr>
            <sz val="9"/>
            <color indexed="81"/>
            <rFont val="MS P ゴシック"/>
            <family val="3"/>
            <charset val="128"/>
          </rPr>
          <t>補助単価額を上限額（5,340千円）とせず，受領した見積書における１台当たりの金額を活用すること（上限額（5,340千円）を超える場合は，同額を記入すること）。</t>
        </r>
      </text>
    </comment>
    <comment ref="G151" authorId="0" shapeId="0" xr:uid="{EF869A42-305D-4A37-A91F-8DF629CEC79C}">
      <text>
        <r>
          <rPr>
            <sz val="9"/>
            <color indexed="81"/>
            <rFont val="MS P ゴシック"/>
            <family val="3"/>
            <charset val="128"/>
          </rPr>
          <t>補助単価額を上限額（5,340千円）とせず，受領した見積書における１台当たりの金額を活用すること（上限額（5,340千円）を超える場合は，同額を記入すること）。</t>
        </r>
      </text>
    </comment>
    <comment ref="G152" authorId="0" shapeId="0" xr:uid="{2C6B94A4-3D65-431E-9986-4F641BDDC4CC}">
      <text>
        <r>
          <rPr>
            <sz val="9"/>
            <color indexed="81"/>
            <rFont val="MS P ゴシック"/>
            <family val="3"/>
            <charset val="128"/>
          </rPr>
          <t>補助単価額を上限額（5,340千円）とせず，受領した見積書における１台当たりの金額を活用すること（上限額（5,340千円）を超える場合は，同額を記入すること）。</t>
        </r>
      </text>
    </comment>
    <comment ref="G153" authorId="0" shapeId="0" xr:uid="{4FA0326F-C8A3-4BFE-B40B-B2A9D45C61AC}">
      <text>
        <r>
          <rPr>
            <sz val="9"/>
            <color indexed="81"/>
            <rFont val="MS P ゴシック"/>
            <family val="3"/>
            <charset val="128"/>
          </rPr>
          <t>補助単価額を上限額（5,340千円）とせず，受領した見積書における１台当たりの金額を活用すること（上限額（5,340千円）を超える場合は，同額を記入すること）。</t>
        </r>
      </text>
    </comment>
    <comment ref="G154" authorId="0" shapeId="0" xr:uid="{7C51098B-483C-46CA-AF7E-ACDB0C747EC4}">
      <text>
        <r>
          <rPr>
            <sz val="9"/>
            <color indexed="81"/>
            <rFont val="MS P ゴシック"/>
            <family val="3"/>
            <charset val="128"/>
          </rPr>
          <t>補助単価額を上限額（5,340千円）とせず，受領した見積書における１台当たりの金額を活用すること（上限額（5,340千円）を超える場合は，同額を記入すること）。</t>
        </r>
      </text>
    </comment>
    <comment ref="G155" authorId="0" shapeId="0" xr:uid="{D3631007-2C3C-456F-8046-CB29A28D87B6}">
      <text>
        <r>
          <rPr>
            <sz val="9"/>
            <color indexed="81"/>
            <rFont val="MS P ゴシック"/>
            <family val="3"/>
            <charset val="128"/>
          </rPr>
          <t>補助単価額を上限額（5,340千円）とせず，受領した見積書における１台当たりの金額を活用すること（上限額（5,340千円）を超える場合は，同額を記入すること）。</t>
        </r>
      </text>
    </comment>
    <comment ref="G156" authorId="0" shapeId="0" xr:uid="{BC89C389-4BCC-4E66-8A4E-3F40EEA5068A}">
      <text>
        <r>
          <rPr>
            <sz val="9"/>
            <color indexed="81"/>
            <rFont val="MS P ゴシック"/>
            <family val="3"/>
            <charset val="128"/>
          </rPr>
          <t>補助単価額を上限額（5,340千円）とせず，受領した見積書における１台当たりの金額を活用すること（上限額（5,340千円）を超える場合は，同額を記入すること）。</t>
        </r>
      </text>
    </comment>
    <comment ref="G157" authorId="0" shapeId="0" xr:uid="{46A2034A-273E-4BCD-BBF1-8036A91030DB}">
      <text>
        <r>
          <rPr>
            <sz val="9"/>
            <color indexed="81"/>
            <rFont val="MS P ゴシック"/>
            <family val="3"/>
            <charset val="128"/>
          </rPr>
          <t>補助単価額を上限額（5,340千円）とせず，受領した見積書における１台当たりの金額を活用すること（上限額（5,340千円）を超える場合は，同額を記入すること）。</t>
        </r>
      </text>
    </comment>
    <comment ref="G158" authorId="0" shapeId="0" xr:uid="{78D18E33-7372-499C-BB06-F1B3031893AF}">
      <text>
        <r>
          <rPr>
            <sz val="9"/>
            <color indexed="81"/>
            <rFont val="MS P ゴシック"/>
            <family val="3"/>
            <charset val="128"/>
          </rPr>
          <t>補助単価額を上限額（5,340千円）とせず，受領した見積書における１台当たりの金額を活用すること（上限額（5,340千円）を超える場合は，同額を記入すること）。</t>
        </r>
      </text>
    </comment>
    <comment ref="G159" authorId="0" shapeId="0" xr:uid="{02C0E264-BED6-4B67-8A1D-0001E1E0C8F5}">
      <text>
        <r>
          <rPr>
            <sz val="9"/>
            <color indexed="81"/>
            <rFont val="MS P ゴシック"/>
            <family val="3"/>
            <charset val="128"/>
          </rPr>
          <t>補助単価額を上限額（5,340千円）とせず，受領した見積書における１台当たりの金額を活用すること（上限額（5,340千円）を超える場合は，同額を記入すること）。</t>
        </r>
      </text>
    </comment>
    <comment ref="F164" authorId="0" shapeId="0" xr:uid="{00000000-0006-0000-0000-00000D000000}">
      <text>
        <r>
          <rPr>
            <sz val="9"/>
            <color indexed="81"/>
            <rFont val="MS P ゴシック"/>
            <family val="3"/>
            <charset val="128"/>
          </rPr>
          <t>補助単価額を上限額（1,240千円）とせず，受領した見積書における１か所当たりの金額を活用すること（上限額（1,180千円）を超える場合は，同額を記入すること）。</t>
        </r>
      </text>
    </comment>
    <comment ref="K164" authorId="0" shapeId="0" xr:uid="{00000000-0006-0000-0000-00000E000000}">
      <text>
        <r>
          <rPr>
            <sz val="9"/>
            <color indexed="81"/>
            <rFont val="MS P ゴシック"/>
            <family val="3"/>
            <charset val="128"/>
          </rPr>
          <t>補助単価額を上限額（7,410千円）とせず，受領した見積書における１か所当たりの金額を活用すること（上限額（7,410千円）を超える場合は，同額を記入すること）。</t>
        </r>
      </text>
    </comment>
    <comment ref="Q164" authorId="0" shapeId="0" xr:uid="{00000000-0006-0000-0000-00000F000000}">
      <text>
        <r>
          <rPr>
            <sz val="9"/>
            <color indexed="81"/>
            <rFont val="MS P ゴシック"/>
            <family val="3"/>
            <charset val="128"/>
          </rPr>
          <t>補助単価額を上限額（4,330千円）とせず，受領した見積書における１施設・事業所当たりの金額を活用すること（上限額（4,330千円）を超える場合は，同額を記入すること）。</t>
        </r>
      </text>
    </comment>
    <comment ref="F165" authorId="0" shapeId="0" xr:uid="{14ADCE39-7930-4200-8211-5BF2196825D3}">
      <text>
        <r>
          <rPr>
            <sz val="9"/>
            <color indexed="81"/>
            <rFont val="MS P ゴシック"/>
            <family val="3"/>
            <charset val="128"/>
          </rPr>
          <t>補助単価額を上限額（1,240千円）とせず，受領した見積書における１か所当たりの金額を活用すること（上限額（1,180千円）を超える場合は，同額を記入すること）。</t>
        </r>
      </text>
    </comment>
    <comment ref="K165" authorId="0" shapeId="0" xr:uid="{22041359-F68B-4837-A83D-80E693CB9214}">
      <text>
        <r>
          <rPr>
            <sz val="9"/>
            <color indexed="81"/>
            <rFont val="MS P ゴシック"/>
            <family val="3"/>
            <charset val="128"/>
          </rPr>
          <t>補助単価額を上限額（7,410千円）とせず，受領した見積書における１か所当たりの金額を活用すること（上限額（7,410千円）を超える場合は，同額を記入すること）。</t>
        </r>
      </text>
    </comment>
    <comment ref="Q165" authorId="0" shapeId="0" xr:uid="{0C3347B3-4EC6-4F2A-8DF8-81AED44F8C30}">
      <text>
        <r>
          <rPr>
            <sz val="9"/>
            <color indexed="81"/>
            <rFont val="MS P ゴシック"/>
            <family val="3"/>
            <charset val="128"/>
          </rPr>
          <t>補助単価額を上限額（4,330千円）とせず，受領した見積書における１施設・事業所当たりの金額を活用すること（上限額（4,330千円）を超える場合は，同額を記入すること）。</t>
        </r>
      </text>
    </comment>
    <comment ref="F166" authorId="0" shapeId="0" xr:uid="{24F2A65C-6EE7-407A-8905-4585245FD453}">
      <text>
        <r>
          <rPr>
            <sz val="9"/>
            <color indexed="81"/>
            <rFont val="MS P ゴシック"/>
            <family val="3"/>
            <charset val="128"/>
          </rPr>
          <t>補助単価額を上限額（1,240千円）とせず，受領した見積書における１か所当たりの金額を活用すること（上限額（1,180千円）を超える場合は，同額を記入すること）。</t>
        </r>
      </text>
    </comment>
    <comment ref="K166" authorId="0" shapeId="0" xr:uid="{A66566D5-6F2E-4168-80D2-B5DA3E85DE52}">
      <text>
        <r>
          <rPr>
            <sz val="9"/>
            <color indexed="81"/>
            <rFont val="MS P ゴシック"/>
            <family val="3"/>
            <charset val="128"/>
          </rPr>
          <t>補助単価額を上限額（7,410千円）とせず，受領した見積書における１か所当たりの金額を活用すること（上限額（7,410千円）を超える場合は，同額を記入すること）。</t>
        </r>
      </text>
    </comment>
    <comment ref="Q166" authorId="0" shapeId="0" xr:uid="{0D955E3E-20A7-4EC2-AA2F-0C8A2E826D4E}">
      <text>
        <r>
          <rPr>
            <sz val="9"/>
            <color indexed="81"/>
            <rFont val="MS P ゴシック"/>
            <family val="3"/>
            <charset val="128"/>
          </rPr>
          <t>補助単価額を上限額（4,330千円）とせず，受領した見積書における１施設・事業所当たりの金額を活用すること（上限額（4,330千円）を超える場合は，同額を記入すること）。</t>
        </r>
      </text>
    </comment>
    <comment ref="F167" authorId="0" shapeId="0" xr:uid="{91E2926C-485B-4D35-A5AF-7566BCB0C50B}">
      <text>
        <r>
          <rPr>
            <sz val="9"/>
            <color indexed="81"/>
            <rFont val="MS P ゴシック"/>
            <family val="3"/>
            <charset val="128"/>
          </rPr>
          <t>補助単価額を上限額（1,240千円）とせず，受領した見積書における１か所当たりの金額を活用すること（上限額（1,180千円）を超える場合は，同額を記入すること）。</t>
        </r>
      </text>
    </comment>
    <comment ref="K167" authorId="0" shapeId="0" xr:uid="{FF89854C-73AF-4B17-9DCD-46967B1CF8C7}">
      <text>
        <r>
          <rPr>
            <sz val="9"/>
            <color indexed="81"/>
            <rFont val="MS P ゴシック"/>
            <family val="3"/>
            <charset val="128"/>
          </rPr>
          <t>補助単価額を上限額（7,410千円）とせず，受領した見積書における１か所当たりの金額を活用すること（上限額（7,410千円）を超える場合は，同額を記入すること）。</t>
        </r>
      </text>
    </comment>
    <comment ref="Q167" authorId="0" shapeId="0" xr:uid="{96784905-083F-4FAE-82CA-4017102F1164}">
      <text>
        <r>
          <rPr>
            <sz val="9"/>
            <color indexed="81"/>
            <rFont val="MS P ゴシック"/>
            <family val="3"/>
            <charset val="128"/>
          </rPr>
          <t>補助単価額を上限額（4,330千円）とせず，受領した見積書における１施設・事業所当たりの金額を活用すること（上限額（4,330千円）を超える場合は，同額を記入すること）。</t>
        </r>
      </text>
    </comment>
    <comment ref="F168" authorId="0" shapeId="0" xr:uid="{2BA51F6D-47E2-45D7-85E1-95BD4002CEC4}">
      <text>
        <r>
          <rPr>
            <sz val="9"/>
            <color indexed="81"/>
            <rFont val="MS P ゴシック"/>
            <family val="3"/>
            <charset val="128"/>
          </rPr>
          <t>補助単価額を上限額（1,240千円）とせず，受領した見積書における１か所当たりの金額を活用すること（上限額（1,180千円）を超える場合は，同額を記入すること）。</t>
        </r>
      </text>
    </comment>
    <comment ref="K168" authorId="0" shapeId="0" xr:uid="{3AF0CDAA-6A0F-4C16-874D-89FA0A3BA3BF}">
      <text>
        <r>
          <rPr>
            <sz val="9"/>
            <color indexed="81"/>
            <rFont val="MS P ゴシック"/>
            <family val="3"/>
            <charset val="128"/>
          </rPr>
          <t>補助単価額を上限額（7,410千円）とせず，受領した見積書における１か所当たりの金額を活用すること（上限額（7,410千円）を超える場合は，同額を記入すること）。</t>
        </r>
      </text>
    </comment>
    <comment ref="Q168" authorId="0" shapeId="0" xr:uid="{FBD5A591-8A64-4AF5-AC24-8C9762290DD5}">
      <text>
        <r>
          <rPr>
            <sz val="9"/>
            <color indexed="81"/>
            <rFont val="MS P ゴシック"/>
            <family val="3"/>
            <charset val="128"/>
          </rPr>
          <t>補助単価額を上限額（4,330千円）とせず，受領した見積書における１施設・事業所当たりの金額を活用すること（上限額（4,330千円）を超える場合は，同額を記入すること）。</t>
        </r>
      </text>
    </comment>
    <comment ref="F169" authorId="0" shapeId="0" xr:uid="{1F13C876-E361-4E31-9C57-E25D042D6400}">
      <text>
        <r>
          <rPr>
            <sz val="9"/>
            <color indexed="81"/>
            <rFont val="MS P ゴシック"/>
            <family val="3"/>
            <charset val="128"/>
          </rPr>
          <t>補助単価額を上限額（1,240千円）とせず，受領した見積書における１か所当たりの金額を活用すること（上限額（1,180千円）を超える場合は，同額を記入すること）。</t>
        </r>
      </text>
    </comment>
    <comment ref="K169" authorId="0" shapeId="0" xr:uid="{FEFA54AD-5C48-453C-82DF-B1613EC9F616}">
      <text>
        <r>
          <rPr>
            <sz val="9"/>
            <color indexed="81"/>
            <rFont val="MS P ゴシック"/>
            <family val="3"/>
            <charset val="128"/>
          </rPr>
          <t>補助単価額を上限額（7,410千円）とせず，受領した見積書における１か所当たりの金額を活用すること（上限額（7,410千円）を超える場合は，同額を記入すること）。</t>
        </r>
      </text>
    </comment>
    <comment ref="Q169" authorId="0" shapeId="0" xr:uid="{8F9CF64C-AA26-4B19-A6D2-9D4A6586A2D7}">
      <text>
        <r>
          <rPr>
            <sz val="9"/>
            <color indexed="81"/>
            <rFont val="MS P ゴシック"/>
            <family val="3"/>
            <charset val="128"/>
          </rPr>
          <t>補助単価額を上限額（4,330千円）とせず，受領した見積書における１施設・事業所当たりの金額を活用すること（上限額（4,330千円）を超える場合は，同額を記入すること）。</t>
        </r>
      </text>
    </comment>
    <comment ref="F170" authorId="0" shapeId="0" xr:uid="{1AD012CF-F203-4F9C-847A-6890B5D18F77}">
      <text>
        <r>
          <rPr>
            <sz val="9"/>
            <color indexed="81"/>
            <rFont val="MS P ゴシック"/>
            <family val="3"/>
            <charset val="128"/>
          </rPr>
          <t>補助単価額を上限額（1,240千円）とせず，受領した見積書における１か所当たりの金額を活用すること（上限額（1,180千円）を超える場合は，同額を記入すること）。</t>
        </r>
      </text>
    </comment>
    <comment ref="K170" authorId="0" shapeId="0" xr:uid="{9AD6306E-0223-49F8-8268-B9315D5F0403}">
      <text>
        <r>
          <rPr>
            <sz val="9"/>
            <color indexed="81"/>
            <rFont val="MS P ゴシック"/>
            <family val="3"/>
            <charset val="128"/>
          </rPr>
          <t>補助単価額を上限額（7,410千円）とせず，受領した見積書における１か所当たりの金額を活用すること（上限額（7,410千円）を超える場合は，同額を記入すること）。</t>
        </r>
      </text>
    </comment>
    <comment ref="Q170" authorId="0" shapeId="0" xr:uid="{A94BFF77-1225-4A90-9A21-04DDCFF4C008}">
      <text>
        <r>
          <rPr>
            <sz val="9"/>
            <color indexed="81"/>
            <rFont val="MS P ゴシック"/>
            <family val="3"/>
            <charset val="128"/>
          </rPr>
          <t>補助単価額を上限額（4,330千円）とせず，受領した見積書における１施設・事業所当たりの金額を活用すること（上限額（4,330千円）を超える場合は，同額を記入すること）。</t>
        </r>
      </text>
    </comment>
    <comment ref="F171" authorId="0" shapeId="0" xr:uid="{D3FEDF12-4FED-4C55-9CD2-5058AFD19E22}">
      <text>
        <r>
          <rPr>
            <sz val="9"/>
            <color indexed="81"/>
            <rFont val="MS P ゴシック"/>
            <family val="3"/>
            <charset val="128"/>
          </rPr>
          <t>補助単価額を上限額（1,240千円）とせず，受領した見積書における１か所当たりの金額を活用すること（上限額（1,180千円）を超える場合は，同額を記入すること）。</t>
        </r>
      </text>
    </comment>
    <comment ref="K171" authorId="0" shapeId="0" xr:uid="{ABDE170B-052B-4490-A59E-7BF678181E27}">
      <text>
        <r>
          <rPr>
            <sz val="9"/>
            <color indexed="81"/>
            <rFont val="MS P ゴシック"/>
            <family val="3"/>
            <charset val="128"/>
          </rPr>
          <t>補助単価額を上限額（7,410千円）とせず，受領した見積書における１か所当たりの金額を活用すること（上限額（7,410千円）を超える場合は，同額を記入すること）。</t>
        </r>
      </text>
    </comment>
    <comment ref="Q171" authorId="0" shapeId="0" xr:uid="{E61AD160-5E16-4E7F-BDC5-BB584253F5E7}">
      <text>
        <r>
          <rPr>
            <sz val="9"/>
            <color indexed="81"/>
            <rFont val="MS P ゴシック"/>
            <family val="3"/>
            <charset val="128"/>
          </rPr>
          <t>補助単価額を上限額（4,330千円）とせず，受領した見積書における１施設・事業所当たりの金額を活用すること（上限額（4,330千円）を超える場合は，同額を記入すること）。</t>
        </r>
      </text>
    </comment>
    <comment ref="F172" authorId="0" shapeId="0" xr:uid="{39F646C3-3D9D-4BAA-B8E9-F523D7D7805B}">
      <text>
        <r>
          <rPr>
            <sz val="9"/>
            <color indexed="81"/>
            <rFont val="MS P ゴシック"/>
            <family val="3"/>
            <charset val="128"/>
          </rPr>
          <t>補助単価額を上限額（1,240千円）とせず，受領した見積書における１か所当たりの金額を活用すること（上限額（1,180千円）を超える場合は，同額を記入すること）。</t>
        </r>
      </text>
    </comment>
    <comment ref="K172" authorId="0" shapeId="0" xr:uid="{366E605A-2B3E-4ABF-9161-6EB696B9C38A}">
      <text>
        <r>
          <rPr>
            <sz val="9"/>
            <color indexed="81"/>
            <rFont val="MS P ゴシック"/>
            <family val="3"/>
            <charset val="128"/>
          </rPr>
          <t>補助単価額を上限額（7,410千円）とせず，受領した見積書における１か所当たりの金額を活用すること（上限額（7,410千円）を超える場合は，同額を記入すること）。</t>
        </r>
      </text>
    </comment>
    <comment ref="Q172" authorId="0" shapeId="0" xr:uid="{8FDE3E92-4086-4F5C-9D6C-9E8B7678903E}">
      <text>
        <r>
          <rPr>
            <sz val="9"/>
            <color indexed="81"/>
            <rFont val="MS P ゴシック"/>
            <family val="3"/>
            <charset val="128"/>
          </rPr>
          <t>補助単価額を上限額（4,330千円）とせず，受領した見積書における１施設・事業所当たりの金額を活用すること（上限額（4,330千円）を超える場合は，同額を記入すること）。</t>
        </r>
      </text>
    </comment>
    <comment ref="F173" authorId="0" shapeId="0" xr:uid="{4E97C7E9-CA74-4414-B525-F75F800F08FD}">
      <text>
        <r>
          <rPr>
            <sz val="9"/>
            <color indexed="81"/>
            <rFont val="MS P ゴシック"/>
            <family val="3"/>
            <charset val="128"/>
          </rPr>
          <t>補助単価額を上限額（1,240千円）とせず，受領した見積書における１か所当たりの金額を活用すること（上限額（1,180千円）を超える場合は，同額を記入すること）。</t>
        </r>
      </text>
    </comment>
    <comment ref="K173" authorId="0" shapeId="0" xr:uid="{814252C2-1AAB-4948-84E7-1C1B473CC93A}">
      <text>
        <r>
          <rPr>
            <sz val="9"/>
            <color indexed="81"/>
            <rFont val="MS P ゴシック"/>
            <family val="3"/>
            <charset val="128"/>
          </rPr>
          <t>補助単価額を上限額（7,410千円）とせず，受領した見積書における１か所当たりの金額を活用すること（上限額（7,410千円）を超える場合は，同額を記入すること）。</t>
        </r>
      </text>
    </comment>
    <comment ref="Q173" authorId="0" shapeId="0" xr:uid="{A17C972F-7813-4721-80D3-8A0DBC91C34A}">
      <text>
        <r>
          <rPr>
            <sz val="9"/>
            <color indexed="81"/>
            <rFont val="MS P ゴシック"/>
            <family val="3"/>
            <charset val="128"/>
          </rPr>
          <t>補助単価額を上限額（4,330千円）とせず，受領した見積書における１施設・事業所当たりの金額を活用すること（上限額（4,330千円）を超える場合は，同額を記入すること）。</t>
        </r>
      </text>
    </comment>
    <comment ref="F174" authorId="0" shapeId="0" xr:uid="{F8D68250-F244-44CD-A385-7E9BCB8C7A1B}">
      <text>
        <r>
          <rPr>
            <sz val="9"/>
            <color indexed="81"/>
            <rFont val="MS P ゴシック"/>
            <family val="3"/>
            <charset val="128"/>
          </rPr>
          <t>補助単価額を上限額（1,240千円）とせず，受領した見積書における１か所当たりの金額を活用すること（上限額（1,180千円）を超える場合は，同額を記入すること）。</t>
        </r>
      </text>
    </comment>
    <comment ref="K174" authorId="0" shapeId="0" xr:uid="{137F4EF0-DB02-4925-9723-9D57FB9FD8A4}">
      <text>
        <r>
          <rPr>
            <sz val="9"/>
            <color indexed="81"/>
            <rFont val="MS P ゴシック"/>
            <family val="3"/>
            <charset val="128"/>
          </rPr>
          <t>補助単価額を上限額（7,410千円）とせず，受領した見積書における１か所当たりの金額を活用すること（上限額（7,410千円）を超える場合は，同額を記入すること）。</t>
        </r>
      </text>
    </comment>
    <comment ref="Q174" authorId="0" shapeId="0" xr:uid="{8774AE54-2C6A-429B-A137-45E64BFAD4D2}">
      <text>
        <r>
          <rPr>
            <sz val="9"/>
            <color indexed="81"/>
            <rFont val="MS P ゴシック"/>
            <family val="3"/>
            <charset val="128"/>
          </rPr>
          <t>補助単価額を上限額（4,330千円）とせず，受領した見積書における１施設・事業所当たりの金額を活用すること（上限額（4,330千円）を超える場合は，同額を記入すること）。</t>
        </r>
      </text>
    </comment>
    <comment ref="F175" authorId="0" shapeId="0" xr:uid="{D632F87C-A74D-4909-8CDA-7EDA714D815C}">
      <text>
        <r>
          <rPr>
            <sz val="9"/>
            <color indexed="81"/>
            <rFont val="MS P ゴシック"/>
            <family val="3"/>
            <charset val="128"/>
          </rPr>
          <t>補助単価額を上限額（1,240千円）とせず，受領した見積書における１か所当たりの金額を活用すること（上限額（1,180千円）を超える場合は，同額を記入すること）。</t>
        </r>
      </text>
    </comment>
    <comment ref="K175" authorId="0" shapeId="0" xr:uid="{DE391F04-5A3D-4C98-B67D-4121C33F3A95}">
      <text>
        <r>
          <rPr>
            <sz val="9"/>
            <color indexed="81"/>
            <rFont val="MS P ゴシック"/>
            <family val="3"/>
            <charset val="128"/>
          </rPr>
          <t>補助単価額を上限額（7,410千円）とせず，受領した見積書における１か所当たりの金額を活用すること（上限額（7,410千円）を超える場合は，同額を記入すること）。</t>
        </r>
      </text>
    </comment>
    <comment ref="Q175" authorId="0" shapeId="0" xr:uid="{E732CAC5-5AAD-4120-AF7B-ED901CD4A6D7}">
      <text>
        <r>
          <rPr>
            <sz val="9"/>
            <color indexed="81"/>
            <rFont val="MS P ゴシック"/>
            <family val="3"/>
            <charset val="128"/>
          </rPr>
          <t>補助単価額を上限額（4,330千円）とせず，受領した見積書における１施設・事業所当たりの金額を活用すること（上限額（4,330千円）を超える場合は，同額を記入すること）。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E8" authorId="0" shapeId="0" xr:uid="{00000000-0006-0000-0100-000002000000}">
      <text>
        <r>
          <rPr>
            <sz val="16"/>
            <color indexed="81"/>
            <rFont val="MS P ゴシック"/>
            <family val="3"/>
            <charset val="128"/>
          </rPr>
          <t>特養，養護，軽費など</t>
        </r>
      </text>
    </comment>
    <comment ref="J8" authorId="0" shapeId="0" xr:uid="{00000000-0006-0000-0100-000003000000}">
      <text>
        <r>
          <rPr>
            <sz val="18"/>
            <color indexed="81"/>
            <rFont val="MS P ゴシック"/>
            <family val="3"/>
            <charset val="128"/>
          </rPr>
          <t>現段時点で分かる範囲で可能な限り詳しく記入してください。
※　総事業量が予算を超過した場合の事業選定の参考にさせていただきます。</t>
        </r>
      </text>
    </comment>
    <comment ref="K8" authorId="0" shapeId="0" xr:uid="{00000000-0006-0000-0100-000004000000}">
      <text>
        <r>
          <rPr>
            <sz val="16"/>
            <color indexed="81"/>
            <rFont val="MS P ゴシック"/>
            <family val="3"/>
            <charset val="128"/>
          </rPr>
          <t>事前事業要望調査（R6.9）への回答の有無</t>
        </r>
      </text>
    </comment>
    <comment ref="O8" authorId="0" shapeId="0" xr:uid="{00000000-0006-0000-0100-000005000000}">
      <text>
        <r>
          <rPr>
            <sz val="16"/>
            <color indexed="81"/>
            <rFont val="MS P ゴシック"/>
            <family val="3"/>
            <charset val="128"/>
          </rPr>
          <t>○＝今年度の事業執行が必須
×＝必須でない（来年度でも可）
※ 今年度までの事業メニューについては「○」を選択。</t>
        </r>
      </text>
    </comment>
    <comment ref="B9" authorId="0" shapeId="0" xr:uid="{00000000-0006-0000-0100-000006000000}">
      <text>
        <r>
          <rPr>
            <sz val="16"/>
            <color indexed="81"/>
            <rFont val="MS P ゴシック"/>
            <family val="3"/>
            <charset val="128"/>
          </rPr>
          <t>別シートの事業一覧から番号を選択してください。</t>
        </r>
      </text>
    </comment>
    <comment ref="C9" authorId="0" shapeId="0" xr:uid="{00000000-0006-0000-0100-000007000000}">
      <text>
        <r>
          <rPr>
            <sz val="18"/>
            <color indexed="81"/>
            <rFont val="MS P ゴシック"/>
            <family val="3"/>
            <charset val="128"/>
          </rPr>
          <t>入力不要</t>
        </r>
      </text>
    </comment>
    <comment ref="E17" authorId="0" shapeId="0" xr:uid="{00000000-0006-0000-0100-000009000000}">
      <text>
        <r>
          <rPr>
            <sz val="16"/>
            <color indexed="81"/>
            <rFont val="MS P ゴシック"/>
            <family val="3"/>
            <charset val="128"/>
          </rPr>
          <t>特養，養護，軽費など</t>
        </r>
      </text>
    </comment>
    <comment ref="J17" authorId="0" shapeId="0" xr:uid="{00000000-0006-0000-0100-00000A000000}">
      <text>
        <r>
          <rPr>
            <sz val="18"/>
            <color indexed="81"/>
            <rFont val="MS P ゴシック"/>
            <family val="3"/>
            <charset val="128"/>
          </rPr>
          <t>現段時点で分かる範囲で可能な限り詳しく記入してください。
※　総事業量が予算を超過した場合の事業選定の参考にさせていただきます。
「介護施設等の大規模修繕の際にあわせて行う介護ロボット・ICTの導入に必要な経費」を要望される場合は，</t>
        </r>
        <r>
          <rPr>
            <b/>
            <sz val="18"/>
            <color indexed="81"/>
            <rFont val="MS P ゴシック"/>
            <family val="3"/>
            <charset val="128"/>
          </rPr>
          <t>「工事費●●円の○○（大規模修繕内容）に伴う，△△（ロボット・ＩＣＴの内容）の導入」</t>
        </r>
        <r>
          <rPr>
            <sz val="18"/>
            <color indexed="81"/>
            <rFont val="MS P ゴシック"/>
            <family val="3"/>
            <charset val="128"/>
          </rPr>
          <t>等と記載してください。</t>
        </r>
      </text>
    </comment>
    <comment ref="K17" authorId="0" shapeId="0" xr:uid="{372577F9-5032-483C-B29B-CD5B1E6441AC}">
      <text>
        <r>
          <rPr>
            <sz val="16"/>
            <color indexed="81"/>
            <rFont val="MS P ゴシック"/>
            <family val="3"/>
            <charset val="128"/>
          </rPr>
          <t>事前事業要望調査（R6.9）への回答の有無</t>
        </r>
      </text>
    </comment>
    <comment ref="O17" authorId="0" shapeId="0" xr:uid="{00000000-0006-0000-0100-00000C000000}">
      <text>
        <r>
          <rPr>
            <sz val="16"/>
            <color indexed="81"/>
            <rFont val="MS P ゴシック"/>
            <family val="3"/>
            <charset val="128"/>
          </rPr>
          <t>○＝今年度の事業執行が必須
×＝必須でない（来年度でも可）
※ 今年度までの事業メニューについては「○」を選択。</t>
        </r>
      </text>
    </comment>
    <comment ref="E26" authorId="0" shapeId="0" xr:uid="{00000000-0006-0000-0100-00000F000000}">
      <text>
        <r>
          <rPr>
            <sz val="16"/>
            <color indexed="81"/>
            <rFont val="MS P ゴシック"/>
            <family val="3"/>
            <charset val="128"/>
          </rPr>
          <t>特養，養護，軽費など</t>
        </r>
      </text>
    </comment>
    <comment ref="J26" authorId="0" shapeId="0" xr:uid="{00000000-0006-0000-0100-000010000000}">
      <text>
        <r>
          <rPr>
            <sz val="18"/>
            <color indexed="81"/>
            <rFont val="MS P ゴシック"/>
            <family val="3"/>
            <charset val="128"/>
          </rPr>
          <t>現段時点で分かる範囲で可能な限り詳しく記入してください。
※　総事業量が予算を超過した場合の事業選定の参考にさせていただきます。</t>
        </r>
      </text>
    </comment>
    <comment ref="K26" authorId="0" shapeId="0" xr:uid="{E3D889DC-8410-4257-A8EF-4CE39AB93B3C}">
      <text>
        <r>
          <rPr>
            <sz val="16"/>
            <color indexed="81"/>
            <rFont val="MS P ゴシック"/>
            <family val="3"/>
            <charset val="128"/>
          </rPr>
          <t>事前事業要望調査（R6.9）への回答の有無</t>
        </r>
      </text>
    </comment>
    <comment ref="O26" authorId="0" shapeId="0" xr:uid="{00000000-0006-0000-0100-000012000000}">
      <text>
        <r>
          <rPr>
            <sz val="16"/>
            <color indexed="81"/>
            <rFont val="MS P ゴシック"/>
            <family val="3"/>
            <charset val="128"/>
          </rPr>
          <t>○＝今年度の事業執行が必須
×＝必須でない（来年度でも可）
※ 今年度までの事業メニューについては「○」を選択。</t>
        </r>
      </text>
    </comment>
    <comment ref="E35" authorId="0" shapeId="0" xr:uid="{00000000-0006-0000-0100-000014000000}">
      <text>
        <r>
          <rPr>
            <sz val="16"/>
            <color indexed="81"/>
            <rFont val="MS P ゴシック"/>
            <family val="3"/>
            <charset val="128"/>
          </rPr>
          <t>特養，養護，軽費など</t>
        </r>
      </text>
    </comment>
    <comment ref="J35" authorId="0" shapeId="0" xr:uid="{00000000-0006-0000-0100-000015000000}">
      <text>
        <r>
          <rPr>
            <sz val="18"/>
            <color indexed="81"/>
            <rFont val="MS P ゴシック"/>
            <family val="3"/>
            <charset val="128"/>
          </rPr>
          <t>現段時点で分かる範囲で可能な限り詳しく記入してください。
※　総事業量が予算を超過した場合の事業選定の参考にさせていただきます。</t>
        </r>
      </text>
    </comment>
    <comment ref="K35" authorId="0" shapeId="0" xr:uid="{522DAF69-92DD-4584-B05B-E0D16CFE36BD}">
      <text>
        <r>
          <rPr>
            <sz val="16"/>
            <color indexed="81"/>
            <rFont val="MS P ゴシック"/>
            <family val="3"/>
            <charset val="128"/>
          </rPr>
          <t>事前事業要望調査（R6.9）への回答の有無</t>
        </r>
      </text>
    </comment>
    <comment ref="O35" authorId="0" shapeId="0" xr:uid="{00000000-0006-0000-0100-000017000000}">
      <text>
        <r>
          <rPr>
            <sz val="16"/>
            <color indexed="81"/>
            <rFont val="MS P ゴシック"/>
            <family val="3"/>
            <charset val="128"/>
          </rPr>
          <t>○＝今年度の事業執行が必須
×＝必須でない（来年度でも可）
※ 今年度までの事業メニューについては「○」を選択。</t>
        </r>
      </text>
    </comment>
    <comment ref="E44" authorId="0" shapeId="0" xr:uid="{00000000-0006-0000-0100-000019000000}">
      <text>
        <r>
          <rPr>
            <sz val="16"/>
            <color indexed="81"/>
            <rFont val="MS P ゴシック"/>
            <family val="3"/>
            <charset val="128"/>
          </rPr>
          <t>特養，養護，軽費など</t>
        </r>
      </text>
    </comment>
    <comment ref="J44" authorId="0" shapeId="0" xr:uid="{00000000-0006-0000-0100-00001A000000}">
      <text>
        <r>
          <rPr>
            <sz val="18"/>
            <color indexed="81"/>
            <rFont val="MS P ゴシック"/>
            <family val="3"/>
            <charset val="128"/>
          </rPr>
          <t>現段時点で分かる範囲で可能な限り詳しく記入してください。
※　総事業量が予算を超過した場合の事業選定の参考にさせていただきます。</t>
        </r>
      </text>
    </comment>
    <comment ref="K44" authorId="0" shapeId="0" xr:uid="{A7F9840F-D604-446A-8A75-66A7A4CE90FF}">
      <text>
        <r>
          <rPr>
            <sz val="16"/>
            <color indexed="81"/>
            <rFont val="MS P ゴシック"/>
            <family val="3"/>
            <charset val="128"/>
          </rPr>
          <t>事前事業要望調査（R6.9）への回答の有無</t>
        </r>
      </text>
    </comment>
    <comment ref="O44" authorId="0" shapeId="0" xr:uid="{00000000-0006-0000-0100-00001C000000}">
      <text>
        <r>
          <rPr>
            <sz val="16"/>
            <color indexed="81"/>
            <rFont val="MS P ゴシック"/>
            <family val="3"/>
            <charset val="128"/>
          </rPr>
          <t>○＝今年度の事業執行が必須
×＝必須でない（来年度でも可）
※ 今年度までの事業メニューについては「○」を選択。</t>
        </r>
      </text>
    </comment>
    <comment ref="E53" authorId="0" shapeId="0" xr:uid="{00000000-0006-0000-0100-00001E000000}">
      <text>
        <r>
          <rPr>
            <sz val="16"/>
            <color indexed="81"/>
            <rFont val="MS P ゴシック"/>
            <family val="3"/>
            <charset val="128"/>
          </rPr>
          <t>特養，養護，軽費など</t>
        </r>
      </text>
    </comment>
    <comment ref="J53" authorId="0" shapeId="0" xr:uid="{00000000-0006-0000-0100-00001F000000}">
      <text>
        <r>
          <rPr>
            <sz val="18"/>
            <color indexed="81"/>
            <rFont val="MS P ゴシック"/>
            <family val="3"/>
            <charset val="128"/>
          </rPr>
          <t>現段時点で分かる範囲で可能な限り詳しく記入してください。
※　総事業量が予算を超過した場合の事業選定の参考にさせていただきます。</t>
        </r>
      </text>
    </comment>
    <comment ref="K53" authorId="0" shapeId="0" xr:uid="{75E06BA9-CEDD-45CB-A7A6-B04EC6711F9B}">
      <text>
        <r>
          <rPr>
            <sz val="16"/>
            <color indexed="81"/>
            <rFont val="MS P ゴシック"/>
            <family val="3"/>
            <charset val="128"/>
          </rPr>
          <t>事前事業要望調査（R6.9）への回答の有無</t>
        </r>
      </text>
    </comment>
    <comment ref="O53" authorId="0" shapeId="0" xr:uid="{00000000-0006-0000-0100-000021000000}">
      <text>
        <r>
          <rPr>
            <sz val="16"/>
            <color indexed="81"/>
            <rFont val="MS P ゴシック"/>
            <family val="3"/>
            <charset val="128"/>
          </rPr>
          <t>○＝今年度の事業執行が必須
×＝必須でない（来年度でも可）
※ 今年度までの事業メニューについては「○」を選択。</t>
        </r>
      </text>
    </comment>
  </commentList>
</comments>
</file>

<file path=xl/sharedStrings.xml><?xml version="1.0" encoding="utf-8"?>
<sst xmlns="http://schemas.openxmlformats.org/spreadsheetml/2006/main" count="601" uniqueCount="279">
  <si>
    <t>認知症高齢者グループホーム</t>
  </si>
  <si>
    <t>区分</t>
  </si>
  <si>
    <t>単位</t>
    <rPh sb="0" eb="2">
      <t>タンイ</t>
    </rPh>
    <phoneticPr fontId="2"/>
  </si>
  <si>
    <t>整備床数</t>
    <rPh sb="0" eb="2">
      <t>セイビ</t>
    </rPh>
    <rPh sb="2" eb="3">
      <t>ユカ</t>
    </rPh>
    <rPh sb="3" eb="4">
      <t>スウ</t>
    </rPh>
    <phoneticPr fontId="2"/>
  </si>
  <si>
    <t>介護施設等の種類</t>
    <phoneticPr fontId="2"/>
  </si>
  <si>
    <t>施設数</t>
    <rPh sb="0" eb="2">
      <t>シセツ</t>
    </rPh>
    <rPh sb="2" eb="3">
      <t>スウ</t>
    </rPh>
    <phoneticPr fontId="2"/>
  </si>
  <si>
    <t>所要額小計</t>
    <rPh sb="0" eb="2">
      <t>ショヨウ</t>
    </rPh>
    <rPh sb="2" eb="3">
      <t>ガク</t>
    </rPh>
    <rPh sb="3" eb="5">
      <t>ショウケイ</t>
    </rPh>
    <phoneticPr fontId="2"/>
  </si>
  <si>
    <t>定員数</t>
    <rPh sb="0" eb="3">
      <t>テイインスウ</t>
    </rPh>
    <phoneticPr fontId="2"/>
  </si>
  <si>
    <t>基金所要額計</t>
    <rPh sb="0" eb="2">
      <t>キキン</t>
    </rPh>
    <rPh sb="2" eb="4">
      <t>ショヨウ</t>
    </rPh>
    <rPh sb="4" eb="5">
      <t>ガク</t>
    </rPh>
    <rPh sb="5" eb="6">
      <t>ケイ</t>
    </rPh>
    <phoneticPr fontId="2"/>
  </si>
  <si>
    <t>整備予定数</t>
    <rPh sb="0" eb="2">
      <t>セイビ</t>
    </rPh>
    <rPh sb="2" eb="4">
      <t>ヨテイ</t>
    </rPh>
    <rPh sb="4" eb="5">
      <t>スウ</t>
    </rPh>
    <phoneticPr fontId="2"/>
  </si>
  <si>
    <t>基金利用による介護施設等の整備に関する事業量の見込み等</t>
    <phoneticPr fontId="2"/>
  </si>
  <si>
    <t>宿泊定員数</t>
    <rPh sb="0" eb="2">
      <t>シュクハク</t>
    </rPh>
    <rPh sb="2" eb="5">
      <t>テイインスウ</t>
    </rPh>
    <phoneticPr fontId="2"/>
  </si>
  <si>
    <t>所要額(千円)</t>
    <rPh sb="0" eb="2">
      <t>ショヨウ</t>
    </rPh>
    <rPh sb="2" eb="3">
      <t>ガク</t>
    </rPh>
    <rPh sb="4" eb="5">
      <t>セン</t>
    </rPh>
    <rPh sb="5" eb="6">
      <t>エン</t>
    </rPh>
    <phoneticPr fontId="2"/>
  </si>
  <si>
    <t>(千円)</t>
    <rPh sb="1" eb="2">
      <t>セン</t>
    </rPh>
    <rPh sb="2" eb="3">
      <t>エン</t>
    </rPh>
    <phoneticPr fontId="2"/>
  </si>
  <si>
    <t>小規模多機能型居宅介護事業所</t>
    <phoneticPr fontId="2"/>
  </si>
  <si>
    <t>看護小規模多機能型居宅介護事業所</t>
    <phoneticPr fontId="2"/>
  </si>
  <si>
    <t>介護老人保健施設（定員29人以下）</t>
    <phoneticPr fontId="2"/>
  </si>
  <si>
    <t>加算率</t>
    <rPh sb="0" eb="3">
      <t>カサンリツ</t>
    </rPh>
    <phoneticPr fontId="2"/>
  </si>
  <si>
    <t>補助対象施設</t>
    <rPh sb="0" eb="2">
      <t>ホジョ</t>
    </rPh>
    <rPh sb="2" eb="4">
      <t>タイショウ</t>
    </rPh>
    <rPh sb="4" eb="6">
      <t>シセツ</t>
    </rPh>
    <phoneticPr fontId="2"/>
  </si>
  <si>
    <t>小規模多機能型居宅介護事業所</t>
    <rPh sb="0" eb="3">
      <t>ショウキボ</t>
    </rPh>
    <rPh sb="3" eb="7">
      <t>タキノウガタ</t>
    </rPh>
    <rPh sb="7" eb="9">
      <t>キョタク</t>
    </rPh>
    <rPh sb="9" eb="11">
      <t>カイゴ</t>
    </rPh>
    <rPh sb="11" eb="14">
      <t>ジギョウショ</t>
    </rPh>
    <phoneticPr fontId="2"/>
  </si>
  <si>
    <t>看護小規模多機能型居宅介護事業所</t>
    <rPh sb="0" eb="2">
      <t>カンゴ</t>
    </rPh>
    <rPh sb="2" eb="5">
      <t>ショウキボ</t>
    </rPh>
    <rPh sb="5" eb="9">
      <t>タキノウガタ</t>
    </rPh>
    <rPh sb="9" eb="11">
      <t>キョタク</t>
    </rPh>
    <rPh sb="11" eb="13">
      <t>カイゴ</t>
    </rPh>
    <rPh sb="13" eb="16">
      <t>ジギョウショ</t>
    </rPh>
    <phoneticPr fontId="2"/>
  </si>
  <si>
    <t>認知症対応型デイサービスセンター</t>
    <rPh sb="0" eb="3">
      <t>ニンチショウ</t>
    </rPh>
    <rPh sb="3" eb="6">
      <t>タイオウガタ</t>
    </rPh>
    <phoneticPr fontId="2"/>
  </si>
  <si>
    <t>介護施設等の種類</t>
    <rPh sb="0" eb="2">
      <t>カイゴ</t>
    </rPh>
    <rPh sb="2" eb="4">
      <t>シセツ</t>
    </rPh>
    <rPh sb="4" eb="5">
      <t>トウ</t>
    </rPh>
    <rPh sb="6" eb="8">
      <t>シュルイ</t>
    </rPh>
    <phoneticPr fontId="2"/>
  </si>
  <si>
    <t>認知症高齢者グループホーム</t>
    <rPh sb="0" eb="3">
      <t>ニンチショウ</t>
    </rPh>
    <rPh sb="3" eb="6">
      <t>コウレイシャ</t>
    </rPh>
    <phoneticPr fontId="2"/>
  </si>
  <si>
    <t>「個室→ユニット化」改修</t>
    <phoneticPr fontId="2"/>
  </si>
  <si>
    <t>特養等のユニット化改修支援の小計</t>
    <rPh sb="0" eb="2">
      <t>トクヨウ</t>
    </rPh>
    <rPh sb="2" eb="3">
      <t>トウ</t>
    </rPh>
    <rPh sb="8" eb="9">
      <t>カ</t>
    </rPh>
    <rPh sb="9" eb="11">
      <t>カイシュウ</t>
    </rPh>
    <rPh sb="11" eb="13">
      <t>シエン</t>
    </rPh>
    <phoneticPr fontId="2"/>
  </si>
  <si>
    <t>介護医療院（定員29人以下）</t>
    <rPh sb="0" eb="2">
      <t>カイゴ</t>
    </rPh>
    <rPh sb="2" eb="4">
      <t>イリョウ</t>
    </rPh>
    <rPh sb="4" eb="5">
      <t>イン</t>
    </rPh>
    <rPh sb="6" eb="8">
      <t>テイイン</t>
    </rPh>
    <rPh sb="10" eb="11">
      <t>ニン</t>
    </rPh>
    <rPh sb="11" eb="13">
      <t>イカ</t>
    </rPh>
    <phoneticPr fontId="2"/>
  </si>
  <si>
    <t>整備候補地等の確保支援</t>
    <rPh sb="0" eb="2">
      <t>セイビ</t>
    </rPh>
    <rPh sb="2" eb="5">
      <t>コウホチ</t>
    </rPh>
    <rPh sb="5" eb="6">
      <t>トウ</t>
    </rPh>
    <rPh sb="7" eb="9">
      <t>カクホ</t>
    </rPh>
    <rPh sb="9" eb="11">
      <t>シエン</t>
    </rPh>
    <phoneticPr fontId="2"/>
  </si>
  <si>
    <t>地域連携コーディネーターの配置支援</t>
    <rPh sb="0" eb="2">
      <t>チイキ</t>
    </rPh>
    <rPh sb="2" eb="4">
      <t>レンケイ</t>
    </rPh>
    <rPh sb="13" eb="15">
      <t>ハイチ</t>
    </rPh>
    <rPh sb="15" eb="17">
      <t>シエン</t>
    </rPh>
    <phoneticPr fontId="2"/>
  </si>
  <si>
    <t>実施予定数</t>
    <rPh sb="0" eb="2">
      <t>ジッシ</t>
    </rPh>
    <rPh sb="2" eb="4">
      <t>ヨテイ</t>
    </rPh>
    <rPh sb="4" eb="5">
      <t>スウ</t>
    </rPh>
    <phoneticPr fontId="2"/>
  </si>
  <si>
    <t>土地等所有者と介護施設等整備法人等のマッチング支援</t>
    <phoneticPr fontId="2"/>
  </si>
  <si>
    <t>自治体</t>
    <rPh sb="0" eb="3">
      <t>ジチタイ</t>
    </rPh>
    <phoneticPr fontId="2"/>
  </si>
  <si>
    <t>１箇所</t>
    <rPh sb="1" eb="3">
      <t>カショ</t>
    </rPh>
    <phoneticPr fontId="2"/>
  </si>
  <si>
    <t>所要額(千円)
（加算額）</t>
    <rPh sb="0" eb="2">
      <t>ショヨウ</t>
    </rPh>
    <rPh sb="2" eb="3">
      <t>ガク</t>
    </rPh>
    <rPh sb="4" eb="5">
      <t>セン</t>
    </rPh>
    <rPh sb="5" eb="6">
      <t>エン</t>
    </rPh>
    <rPh sb="9" eb="11">
      <t>カサン</t>
    </rPh>
    <rPh sb="11" eb="12">
      <t>ガク</t>
    </rPh>
    <phoneticPr fontId="2"/>
  </si>
  <si>
    <t>上記に併設されるショートステイ居室</t>
    <rPh sb="0" eb="2">
      <t>ジョウキ</t>
    </rPh>
    <rPh sb="3" eb="5">
      <t>ヘイセツ</t>
    </rPh>
    <rPh sb="15" eb="17">
      <t>キョシツ</t>
    </rPh>
    <phoneticPr fontId="2"/>
  </si>
  <si>
    <t>※調査事項１及び２にある「生活支援ハウス」については、離島振興法、奄美群島振興開発特別措置法、山村振興法、水源地域対策特別措置法、半島振興法、過疎地域自立促進特別措置法、沖縄振興特別措置法又は豪雪地帯対策特別措置法に基づくものに限るものであること。</t>
    <rPh sb="1" eb="3">
      <t>チョウサ</t>
    </rPh>
    <rPh sb="3" eb="5">
      <t>ジコウ</t>
    </rPh>
    <rPh sb="6" eb="7">
      <t>オヨ</t>
    </rPh>
    <rPh sb="13" eb="15">
      <t>セイカツ</t>
    </rPh>
    <rPh sb="15" eb="17">
      <t>シエン</t>
    </rPh>
    <rPh sb="27" eb="29">
      <t>リトウ</t>
    </rPh>
    <rPh sb="29" eb="32">
      <t>シンコウホウ</t>
    </rPh>
    <rPh sb="33" eb="35">
      <t>アマミ</t>
    </rPh>
    <rPh sb="35" eb="37">
      <t>グントウ</t>
    </rPh>
    <rPh sb="37" eb="39">
      <t>シンコウ</t>
    </rPh>
    <rPh sb="39" eb="41">
      <t>カイハツ</t>
    </rPh>
    <rPh sb="41" eb="43">
      <t>トクベツ</t>
    </rPh>
    <rPh sb="43" eb="46">
      <t>ソチホウ</t>
    </rPh>
    <rPh sb="47" eb="49">
      <t>サンソン</t>
    </rPh>
    <rPh sb="49" eb="52">
      <t>シンコウホウ</t>
    </rPh>
    <rPh sb="53" eb="55">
      <t>スイゲン</t>
    </rPh>
    <rPh sb="55" eb="57">
      <t>チイキ</t>
    </rPh>
    <rPh sb="57" eb="59">
      <t>タイサク</t>
    </rPh>
    <rPh sb="59" eb="61">
      <t>トクベツ</t>
    </rPh>
    <rPh sb="61" eb="64">
      <t>ソチホウ</t>
    </rPh>
    <rPh sb="65" eb="67">
      <t>ハントウ</t>
    </rPh>
    <rPh sb="67" eb="70">
      <t>シンコウホウ</t>
    </rPh>
    <rPh sb="71" eb="73">
      <t>カソ</t>
    </rPh>
    <rPh sb="73" eb="75">
      <t>チイキ</t>
    </rPh>
    <rPh sb="75" eb="77">
      <t>ジリツ</t>
    </rPh>
    <rPh sb="77" eb="79">
      <t>ソクシン</t>
    </rPh>
    <rPh sb="79" eb="81">
      <t>トクベツ</t>
    </rPh>
    <rPh sb="81" eb="84">
      <t>ソチホウ</t>
    </rPh>
    <rPh sb="85" eb="87">
      <t>オキナワ</t>
    </rPh>
    <rPh sb="87" eb="89">
      <t>シンコウ</t>
    </rPh>
    <rPh sb="89" eb="91">
      <t>トクベツ</t>
    </rPh>
    <rPh sb="91" eb="94">
      <t>ソチホウ</t>
    </rPh>
    <rPh sb="94" eb="95">
      <t>マタ</t>
    </rPh>
    <rPh sb="108" eb="109">
      <t>モト</t>
    </rPh>
    <rPh sb="114" eb="115">
      <t>カギ</t>
    </rPh>
    <phoneticPr fontId="2"/>
  </si>
  <si>
    <t>基金利用による
整備予定数</t>
    <rPh sb="0" eb="2">
      <t>キキン</t>
    </rPh>
    <rPh sb="2" eb="4">
      <t>リヨウ</t>
    </rPh>
    <rPh sb="8" eb="10">
      <t>セイビ</t>
    </rPh>
    <rPh sb="10" eb="12">
      <t>ヨテイ</t>
    </rPh>
    <rPh sb="12" eb="13">
      <t>スウ</t>
    </rPh>
    <phoneticPr fontId="2"/>
  </si>
  <si>
    <t>共生型サービス事業所の整備促進</t>
    <rPh sb="0" eb="3">
      <t>キョウセイガタ</t>
    </rPh>
    <rPh sb="7" eb="10">
      <t>ジギョウショ</t>
    </rPh>
    <rPh sb="11" eb="13">
      <t>セイビ</t>
    </rPh>
    <rPh sb="13" eb="15">
      <t>ソクシン</t>
    </rPh>
    <phoneticPr fontId="2"/>
  </si>
  <si>
    <t>看取り環境の整備促進</t>
    <rPh sb="0" eb="2">
      <t>ミト</t>
    </rPh>
    <rPh sb="3" eb="5">
      <t>カンキョウ</t>
    </rPh>
    <rPh sb="6" eb="8">
      <t>セイビ</t>
    </rPh>
    <rPh sb="8" eb="10">
      <t>ソクシン</t>
    </rPh>
    <phoneticPr fontId="2"/>
  </si>
  <si>
    <t>介護予防拠点（通いの場等）</t>
    <rPh sb="0" eb="2">
      <t>カイゴ</t>
    </rPh>
    <rPh sb="2" eb="4">
      <t>ヨボウ</t>
    </rPh>
    <rPh sb="4" eb="6">
      <t>キョテン</t>
    </rPh>
    <rPh sb="7" eb="8">
      <t>カヨ</t>
    </rPh>
    <rPh sb="10" eb="11">
      <t>バ</t>
    </rPh>
    <rPh sb="11" eb="12">
      <t>ナド</t>
    </rPh>
    <phoneticPr fontId="2"/>
  </si>
  <si>
    <t>主として宿舎を利用する職員が勤務する介護施設等の種類</t>
    <rPh sb="0" eb="1">
      <t>シュ</t>
    </rPh>
    <rPh sb="4" eb="6">
      <t>シュクシャ</t>
    </rPh>
    <rPh sb="7" eb="9">
      <t>リヨウ</t>
    </rPh>
    <rPh sb="11" eb="13">
      <t>ショクイン</t>
    </rPh>
    <rPh sb="14" eb="16">
      <t>キンム</t>
    </rPh>
    <phoneticPr fontId="2"/>
  </si>
  <si>
    <t>所要額(千円)</t>
    <phoneticPr fontId="2"/>
  </si>
  <si>
    <t>単位</t>
    <phoneticPr fontId="2"/>
  </si>
  <si>
    <t>整備床数</t>
  </si>
  <si>
    <t>整備床数</t>
    <phoneticPr fontId="2"/>
  </si>
  <si>
    <t>事業区分</t>
    <rPh sb="0" eb="2">
      <t>ジギョウ</t>
    </rPh>
    <phoneticPr fontId="2"/>
  </si>
  <si>
    <t>整備区分</t>
    <rPh sb="0" eb="2">
      <t>セイビ</t>
    </rPh>
    <rPh sb="2" eb="4">
      <t>クブン</t>
    </rPh>
    <phoneticPr fontId="2"/>
  </si>
  <si>
    <t>既存の特養及び併設されるショートステイ多床室のプライバシー保護のための改修支援の小計</t>
    <rPh sb="0" eb="2">
      <t>キソン</t>
    </rPh>
    <rPh sb="3" eb="5">
      <t>トクヨウ</t>
    </rPh>
    <rPh sb="5" eb="6">
      <t>オヨ</t>
    </rPh>
    <rPh sb="7" eb="9">
      <t>ヘイセツ</t>
    </rPh>
    <rPh sb="19" eb="22">
      <t>タショウシツ</t>
    </rPh>
    <rPh sb="29" eb="31">
      <t>ホゴ</t>
    </rPh>
    <rPh sb="35" eb="37">
      <t>カイシュウ</t>
    </rPh>
    <rPh sb="37" eb="39">
      <t>シエン</t>
    </rPh>
    <phoneticPr fontId="2"/>
  </si>
  <si>
    <t>介護施設等の種類</t>
    <rPh sb="0" eb="2">
      <t>カイゴ</t>
    </rPh>
    <rPh sb="2" eb="5">
      <t>シセツナド</t>
    </rPh>
    <rPh sb="6" eb="8">
      <t>シュルイ</t>
    </rPh>
    <phoneticPr fontId="2"/>
  </si>
  <si>
    <t>事業所数</t>
    <rPh sb="0" eb="3">
      <t>ジギョウショ</t>
    </rPh>
    <rPh sb="3" eb="4">
      <t>スウ</t>
    </rPh>
    <phoneticPr fontId="2"/>
  </si>
  <si>
    <t>短期入所生活介護事業所</t>
    <rPh sb="0" eb="2">
      <t>タンキ</t>
    </rPh>
    <rPh sb="2" eb="4">
      <t>ニュウショ</t>
    </rPh>
    <rPh sb="4" eb="6">
      <t>セイカツ</t>
    </rPh>
    <rPh sb="6" eb="8">
      <t>カイゴ</t>
    </rPh>
    <rPh sb="8" eb="11">
      <t>ジギョウショ</t>
    </rPh>
    <phoneticPr fontId="2"/>
  </si>
  <si>
    <t>共生型サービス事業所の整備促進の小計</t>
    <rPh sb="0" eb="3">
      <t>キョウセイガタ</t>
    </rPh>
    <rPh sb="7" eb="9">
      <t>ジギョウ</t>
    </rPh>
    <rPh sb="9" eb="10">
      <t>ジョ</t>
    </rPh>
    <rPh sb="11" eb="13">
      <t>セイビ</t>
    </rPh>
    <rPh sb="13" eb="15">
      <t>ソクシン</t>
    </rPh>
    <phoneticPr fontId="2"/>
  </si>
  <si>
    <t>看取り環境の整備促進の小計</t>
    <rPh sb="0" eb="2">
      <t>ミト</t>
    </rPh>
    <rPh sb="3" eb="5">
      <t>カンキョウ</t>
    </rPh>
    <rPh sb="6" eb="8">
      <t>セイビ</t>
    </rPh>
    <rPh sb="8" eb="10">
      <t>ソクシン</t>
    </rPh>
    <phoneticPr fontId="2"/>
  </si>
  <si>
    <t>か所</t>
    <rPh sb="1" eb="2">
      <t>ショ</t>
    </rPh>
    <phoneticPr fontId="2"/>
  </si>
  <si>
    <t>簡易陰圧装置を設置する施設数</t>
    <rPh sb="0" eb="2">
      <t>カンイ</t>
    </rPh>
    <rPh sb="2" eb="4">
      <t>インアツ</t>
    </rPh>
    <rPh sb="4" eb="6">
      <t>ソウチ</t>
    </rPh>
    <rPh sb="7" eb="9">
      <t>セッチ</t>
    </rPh>
    <rPh sb="11" eb="14">
      <t>シセツスウ</t>
    </rPh>
    <phoneticPr fontId="2"/>
  </si>
  <si>
    <t>簡易陰圧装置を設置する台数</t>
    <rPh sb="0" eb="2">
      <t>カンイ</t>
    </rPh>
    <rPh sb="2" eb="4">
      <t>インアツ</t>
    </rPh>
    <rPh sb="4" eb="6">
      <t>ソウチ</t>
    </rPh>
    <rPh sb="7" eb="9">
      <t>セッチ</t>
    </rPh>
    <rPh sb="11" eb="13">
      <t>ダイスウ</t>
    </rPh>
    <phoneticPr fontId="2"/>
  </si>
  <si>
    <t>「多床室（ユニット型個室的多床室を含む）→ユニット化」改修</t>
    <phoneticPr fontId="2"/>
  </si>
  <si>
    <t>既存の特養及び併設されるショートステイ多床室のプライバシー保護のための改修支援</t>
    <rPh sb="5" eb="6">
      <t>オヨ</t>
    </rPh>
    <phoneticPr fontId="2"/>
  </si>
  <si>
    <t>②　従来型個室・多床室のゾーニング</t>
    <phoneticPr fontId="2"/>
  </si>
  <si>
    <t xml:space="preserve">①　ユニット型施設の各ユニットへの玄関室設置によるゾーニング
</t>
    <phoneticPr fontId="2"/>
  </si>
  <si>
    <t>高齢者施設の感染拡大防止のためのゾーニング環境等の整備の類型</t>
    <rPh sb="28" eb="30">
      <t>ルイケイ</t>
    </rPh>
    <phoneticPr fontId="2"/>
  </si>
  <si>
    <t>(1)－１　地域密着型サービス施設等の整備</t>
    <phoneticPr fontId="2"/>
  </si>
  <si>
    <t>(６)介護施設における新型コロナウイルス感染防止対策支援事業</t>
    <rPh sb="3" eb="5">
      <t>カイゴ</t>
    </rPh>
    <rPh sb="5" eb="7">
      <t>シセツ</t>
    </rPh>
    <rPh sb="11" eb="13">
      <t>シンガタ</t>
    </rPh>
    <rPh sb="20" eb="22">
      <t>カンセン</t>
    </rPh>
    <rPh sb="22" eb="24">
      <t>ボウシ</t>
    </rPh>
    <rPh sb="24" eb="26">
      <t>タイサク</t>
    </rPh>
    <rPh sb="26" eb="28">
      <t>シエン</t>
    </rPh>
    <rPh sb="28" eb="30">
      <t>ジギョウ</t>
    </rPh>
    <phoneticPr fontId="2"/>
  </si>
  <si>
    <t>(６)－２　高齢者施設の感染拡大防止のためのゾーニング環境等の整備</t>
    <phoneticPr fontId="2"/>
  </si>
  <si>
    <t>(６)－３　介護施設等における多床室の個室化に要する改修費支援事業</t>
    <phoneticPr fontId="2"/>
  </si>
  <si>
    <t>(７)介護職員の宿舎施設整備</t>
    <rPh sb="3" eb="5">
      <t>カイゴ</t>
    </rPh>
    <rPh sb="5" eb="7">
      <t>ショクイン</t>
    </rPh>
    <rPh sb="8" eb="14">
      <t>シュクシャシセツセイビ</t>
    </rPh>
    <phoneticPr fontId="2"/>
  </si>
  <si>
    <t>・小規模な介護老人保健施設</t>
  </si>
  <si>
    <t>・小規模な介護医療院</t>
  </si>
  <si>
    <t>・小規模な養護老人ホーム</t>
  </si>
  <si>
    <t>・小規模なケアハウス（特定施設入居者生活介護の指定を受けるもの）</t>
  </si>
  <si>
    <t>・認知症高齢者グループホーム</t>
  </si>
  <si>
    <t>・小規模多機能型居宅介護事業所</t>
  </si>
  <si>
    <t>・定期巡回・随時対応型訪問介護看護事業所</t>
  </si>
  <si>
    <t>・看護小規模多機能型居宅介護事業所</t>
  </si>
  <si>
    <t>・認知症対応型デイサービスセンター</t>
  </si>
  <si>
    <t>・介護予防拠点</t>
  </si>
  <si>
    <t>・地域包括支援センター</t>
  </si>
  <si>
    <t>・生活支援ハウス</t>
  </si>
  <si>
    <t>・緊急ショートステイの整備</t>
  </si>
  <si>
    <t>・施設内保育施設</t>
  </si>
  <si>
    <t>(１)－２　介護施設等の合築等</t>
    <rPh sb="6" eb="8">
      <t>カイゴ</t>
    </rPh>
    <rPh sb="8" eb="10">
      <t>シセツ</t>
    </rPh>
    <rPh sb="10" eb="11">
      <t>トウ</t>
    </rPh>
    <rPh sb="12" eb="13">
      <t>ゴウ</t>
    </rPh>
    <rPh sb="13" eb="14">
      <t>チク</t>
    </rPh>
    <rPh sb="14" eb="15">
      <t>ナド</t>
    </rPh>
    <phoneticPr fontId="2"/>
  </si>
  <si>
    <t>(１)－３　空き家を活用した整備</t>
    <rPh sb="6" eb="7">
      <t>ア</t>
    </rPh>
    <rPh sb="8" eb="9">
      <t>イエ</t>
    </rPh>
    <rPh sb="10" eb="12">
      <t>カツヨウ</t>
    </rPh>
    <rPh sb="14" eb="16">
      <t>セイビ</t>
    </rPh>
    <phoneticPr fontId="2"/>
  </si>
  <si>
    <t>施設数</t>
    <rPh sb="0" eb="3">
      <t>シセツスウ</t>
    </rPh>
    <phoneticPr fontId="2"/>
  </si>
  <si>
    <t>(２)－１　介護施設等の開設時、増床時及び再開設時(改築時)に必要な経費</t>
    <rPh sb="6" eb="8">
      <t>カイゴ</t>
    </rPh>
    <rPh sb="8" eb="10">
      <t>シセツ</t>
    </rPh>
    <rPh sb="10" eb="11">
      <t>ナド</t>
    </rPh>
    <rPh sb="12" eb="15">
      <t>カイセツジ</t>
    </rPh>
    <rPh sb="16" eb="18">
      <t>ゾウショウ</t>
    </rPh>
    <rPh sb="18" eb="19">
      <t>ジ</t>
    </rPh>
    <rPh sb="19" eb="20">
      <t>オヨ</t>
    </rPh>
    <rPh sb="21" eb="22">
      <t>サイ</t>
    </rPh>
    <rPh sb="22" eb="25">
      <t>カイセツジ</t>
    </rPh>
    <rPh sb="26" eb="28">
      <t>カイチク</t>
    </rPh>
    <rPh sb="28" eb="29">
      <t>ジ</t>
    </rPh>
    <rPh sb="31" eb="33">
      <t>ヒツヨウ</t>
    </rPh>
    <rPh sb="34" eb="36">
      <t>ケイヒ</t>
    </rPh>
    <phoneticPr fontId="2"/>
  </si>
  <si>
    <t>・介護老人保健施設</t>
    <phoneticPr fontId="2"/>
  </si>
  <si>
    <t>・小規模多機能型居宅介護事業所</t>
    <phoneticPr fontId="2"/>
  </si>
  <si>
    <t>・看護小規模多機能型居宅介護事業所</t>
    <phoneticPr fontId="2"/>
  </si>
  <si>
    <t>・サービス付き高齢者向け住宅</t>
    <phoneticPr fontId="2"/>
  </si>
  <si>
    <t>・小規模な介護老人保健施設(定員29人以下）</t>
    <phoneticPr fontId="2"/>
  </si>
  <si>
    <t>・小規模な介護医療院(定員29人以下）</t>
    <phoneticPr fontId="2"/>
  </si>
  <si>
    <t>・小規模なケアハウス（特定施設入居者生活介護の指定を受けるもの）(定員29人以下）</t>
    <phoneticPr fontId="2"/>
  </si>
  <si>
    <t>・認知症高齢者グループホーム(定員29人以下）</t>
    <phoneticPr fontId="2"/>
  </si>
  <si>
    <t>・小規模多機能型居宅介護事業所(定員29人以下）</t>
    <phoneticPr fontId="2"/>
  </si>
  <si>
    <t>・看護小規模多機能型居宅介護事業所(定員29人以下）</t>
    <phoneticPr fontId="2"/>
  </si>
  <si>
    <t>(４)　既存の特別養護老人ホーム等のユニット化改修等支援事業</t>
    <rPh sb="4" eb="6">
      <t>キソン</t>
    </rPh>
    <rPh sb="7" eb="9">
      <t>トクベツ</t>
    </rPh>
    <rPh sb="9" eb="11">
      <t>ヨウゴ</t>
    </rPh>
    <rPh sb="11" eb="13">
      <t>ロウジン</t>
    </rPh>
    <rPh sb="16" eb="17">
      <t>ナド</t>
    </rPh>
    <rPh sb="22" eb="23">
      <t>カ</t>
    </rPh>
    <rPh sb="23" eb="25">
      <t>カイシュウ</t>
    </rPh>
    <rPh sb="25" eb="26">
      <t>ナド</t>
    </rPh>
    <rPh sb="26" eb="28">
      <t>シエン</t>
    </rPh>
    <rPh sb="28" eb="30">
      <t>ジギョウ</t>
    </rPh>
    <phoneticPr fontId="2"/>
  </si>
  <si>
    <t>(６)－１　介護施設等における簡易陰圧装置の設置に係る経費支援事業</t>
    <rPh sb="29" eb="31">
      <t>シエン</t>
    </rPh>
    <rPh sb="31" eb="33">
      <t>ジギョウ</t>
    </rPh>
    <phoneticPr fontId="2"/>
  </si>
  <si>
    <t>整備予定定員数</t>
    <rPh sb="0" eb="2">
      <t>セイビ</t>
    </rPh>
    <rPh sb="2" eb="4">
      <t>ヨテイ</t>
    </rPh>
    <rPh sb="4" eb="7">
      <t>テイインスウ</t>
    </rPh>
    <phoneticPr fontId="2"/>
  </si>
  <si>
    <t>基金利用による
整備予定数※</t>
    <rPh sb="0" eb="2">
      <t>キキン</t>
    </rPh>
    <rPh sb="2" eb="4">
      <t>リヨウ</t>
    </rPh>
    <rPh sb="8" eb="10">
      <t>セイビ</t>
    </rPh>
    <rPh sb="10" eb="12">
      <t>ヨテイ</t>
    </rPh>
    <rPh sb="12" eb="13">
      <t>スウ</t>
    </rPh>
    <phoneticPr fontId="2"/>
  </si>
  <si>
    <t>※「基金利用による整備予定数」は整備床数、施設数、定員数、定員数(転換前床数)、転換前床数、宿泊定員数、か所、事業所数、自治体、１箇所等を示す　</t>
    <rPh sb="16" eb="18">
      <t>セイビ</t>
    </rPh>
    <rPh sb="18" eb="19">
      <t>ユカ</t>
    </rPh>
    <rPh sb="19" eb="20">
      <t>スウ</t>
    </rPh>
    <rPh sb="21" eb="24">
      <t>シセツスウ</t>
    </rPh>
    <rPh sb="25" eb="28">
      <t>テイインスウ</t>
    </rPh>
    <rPh sb="29" eb="32">
      <t>テイインスウ</t>
    </rPh>
    <rPh sb="33" eb="35">
      <t>テンカン</t>
    </rPh>
    <rPh sb="35" eb="36">
      <t>マエ</t>
    </rPh>
    <rPh sb="36" eb="37">
      <t>ユカ</t>
    </rPh>
    <rPh sb="37" eb="38">
      <t>スウ</t>
    </rPh>
    <rPh sb="40" eb="42">
      <t>テンカン</t>
    </rPh>
    <rPh sb="42" eb="43">
      <t>マエ</t>
    </rPh>
    <rPh sb="43" eb="44">
      <t>ユカ</t>
    </rPh>
    <rPh sb="44" eb="45">
      <t>スウ</t>
    </rPh>
    <rPh sb="46" eb="48">
      <t>シュクハク</t>
    </rPh>
    <rPh sb="48" eb="50">
      <t>テイイン</t>
    </rPh>
    <rPh sb="50" eb="51">
      <t>スウ</t>
    </rPh>
    <rPh sb="51" eb="52">
      <t>テイスウ</t>
    </rPh>
    <rPh sb="53" eb="54">
      <t>ショ</t>
    </rPh>
    <rPh sb="55" eb="58">
      <t>ジギョウショ</t>
    </rPh>
    <rPh sb="58" eb="59">
      <t>スウ</t>
    </rPh>
    <rPh sb="60" eb="63">
      <t>ジチタイ</t>
    </rPh>
    <rPh sb="65" eb="67">
      <t>カショ</t>
    </rPh>
    <rPh sb="67" eb="68">
      <t>ナド</t>
    </rPh>
    <rPh sb="69" eb="70">
      <t>シメ</t>
    </rPh>
    <phoneticPr fontId="2"/>
  </si>
  <si>
    <t>・地域密着型特別養護老人ホーム</t>
    <rPh sb="6" eb="8">
      <t>トクベツ</t>
    </rPh>
    <rPh sb="8" eb="10">
      <t>ヨウゴ</t>
    </rPh>
    <rPh sb="10" eb="12">
      <t>ロウジン</t>
    </rPh>
    <phoneticPr fontId="2"/>
  </si>
  <si>
    <t>・地域密着型特別養護老人ホーム</t>
    <rPh sb="1" eb="3">
      <t>チイキ</t>
    </rPh>
    <rPh sb="3" eb="6">
      <t>ミッチャクガタ</t>
    </rPh>
    <phoneticPr fontId="2"/>
  </si>
  <si>
    <t>・特別養護老人ホーム(定員30人以上)</t>
    <phoneticPr fontId="2"/>
  </si>
  <si>
    <t>・地域密着型特別養護老人ホーム(定員29人以下）</t>
    <phoneticPr fontId="2"/>
  </si>
  <si>
    <t>小規模な養護老人ホーム</t>
    <rPh sb="0" eb="3">
      <t>ショウキボ</t>
    </rPh>
    <rPh sb="4" eb="6">
      <t>ヨウゴ</t>
    </rPh>
    <phoneticPr fontId="2"/>
  </si>
  <si>
    <t>・特別養護老人ホーム</t>
    <phoneticPr fontId="2"/>
  </si>
  <si>
    <t>・定期巡回・随時対応型訪問介護看護事業所(定員29人以下)</t>
    <rPh sb="26" eb="28">
      <t>イカ</t>
    </rPh>
    <phoneticPr fontId="2"/>
  </si>
  <si>
    <t>・施設内保育施設(定員29人以下)</t>
    <rPh sb="14" eb="16">
      <t>イカ</t>
    </rPh>
    <phoneticPr fontId="2"/>
  </si>
  <si>
    <t>・看護小規模多機能型居宅介護事業所(定員29人以下)</t>
    <rPh sb="23" eb="25">
      <t>イカ</t>
    </rPh>
    <phoneticPr fontId="2"/>
  </si>
  <si>
    <t>・小規模多機能型居宅介護事業所(定員29人以下)</t>
    <rPh sb="21" eb="23">
      <t>イカ</t>
    </rPh>
    <phoneticPr fontId="2"/>
  </si>
  <si>
    <t>・小規模な介護医療院(定員29人以下)</t>
    <rPh sb="16" eb="18">
      <t>イカ</t>
    </rPh>
    <phoneticPr fontId="2"/>
  </si>
  <si>
    <t>・小規模な介護老人保健施設(定員29人以下)</t>
    <rPh sb="19" eb="21">
      <t>イカ</t>
    </rPh>
    <phoneticPr fontId="2"/>
  </si>
  <si>
    <t>・地域密着型特別養護老人ホーム(定員29人以下)</t>
    <rPh sb="16" eb="18">
      <t>テイイン</t>
    </rPh>
    <rPh sb="20" eb="21">
      <t>ニン</t>
    </rPh>
    <rPh sb="21" eb="23">
      <t>イカ</t>
    </rPh>
    <phoneticPr fontId="2"/>
  </si>
  <si>
    <t>・小規模なケアハウス（特定施設入居者生活介護の指定を受けるもの）(定員29人以下)</t>
    <rPh sb="38" eb="40">
      <t>イカ</t>
    </rPh>
    <phoneticPr fontId="2"/>
  </si>
  <si>
    <t>【注】
「(1)－１　地域密着型サービス施設等の整備」欄に掲げる施設等を合築・併設して整備する場合に補助単価の加算を行う。(1)－１の事業において，該当施設の整備予定数を必ず入力すること。</t>
    <rPh sb="1" eb="2">
      <t>チュウ</t>
    </rPh>
    <rPh sb="27" eb="28">
      <t>ラン</t>
    </rPh>
    <rPh sb="29" eb="30">
      <t>カカ</t>
    </rPh>
    <rPh sb="32" eb="34">
      <t>シセツ</t>
    </rPh>
    <rPh sb="34" eb="35">
      <t>トウ</t>
    </rPh>
    <rPh sb="36" eb="37">
      <t>ア</t>
    </rPh>
    <rPh sb="37" eb="38">
      <t>チク</t>
    </rPh>
    <rPh sb="39" eb="41">
      <t>ヘイセツ</t>
    </rPh>
    <rPh sb="43" eb="45">
      <t>セイビ</t>
    </rPh>
    <rPh sb="47" eb="49">
      <t>バアイ</t>
    </rPh>
    <rPh sb="50" eb="52">
      <t>ホジョ</t>
    </rPh>
    <rPh sb="52" eb="54">
      <t>タンカ</t>
    </rPh>
    <rPh sb="55" eb="57">
      <t>カサン</t>
    </rPh>
    <rPh sb="58" eb="59">
      <t>オコナ</t>
    </rPh>
    <rPh sb="67" eb="69">
      <t>ジギョウ</t>
    </rPh>
    <rPh sb="74" eb="76">
      <t>ガイトウ</t>
    </rPh>
    <rPh sb="76" eb="78">
      <t>シセツ</t>
    </rPh>
    <rPh sb="79" eb="81">
      <t>セイビ</t>
    </rPh>
    <rPh sb="81" eb="83">
      <t>ヨテイ</t>
    </rPh>
    <rPh sb="83" eb="84">
      <t>カズ</t>
    </rPh>
    <rPh sb="85" eb="86">
      <t>カナラ</t>
    </rPh>
    <rPh sb="87" eb="89">
      <t>ニュウリョク</t>
    </rPh>
    <phoneticPr fontId="2"/>
  </si>
  <si>
    <t>【注】
左記の施設について，空き家を活用して整備を行う場合は，この欄に整備予定数を入力すること。
（(1)－１の事業に入力しないこと。）</t>
    <rPh sb="4" eb="6">
      <t>サキ</t>
    </rPh>
    <rPh sb="7" eb="9">
      <t>シセツ</t>
    </rPh>
    <rPh sb="14" eb="15">
      <t>ア</t>
    </rPh>
    <rPh sb="16" eb="17">
      <t>ヤ</t>
    </rPh>
    <rPh sb="18" eb="20">
      <t>カツヨウ</t>
    </rPh>
    <rPh sb="22" eb="24">
      <t>セイビ</t>
    </rPh>
    <rPh sb="25" eb="26">
      <t>オコナ</t>
    </rPh>
    <rPh sb="27" eb="29">
      <t>バアイ</t>
    </rPh>
    <rPh sb="33" eb="34">
      <t>ラン</t>
    </rPh>
    <rPh sb="35" eb="37">
      <t>セイビ</t>
    </rPh>
    <rPh sb="37" eb="39">
      <t>ヨテイ</t>
    </rPh>
    <rPh sb="39" eb="40">
      <t>スウ</t>
    </rPh>
    <rPh sb="41" eb="43">
      <t>ニュウリョク</t>
    </rPh>
    <rPh sb="56" eb="58">
      <t>ジギョウ</t>
    </rPh>
    <rPh sb="59" eb="61">
      <t>ニュウリョク</t>
    </rPh>
    <phoneticPr fontId="2"/>
  </si>
  <si>
    <t xml:space="preserve">③　家族面会室の整備
</t>
    <phoneticPr fontId="2"/>
  </si>
  <si>
    <r>
      <t>基金利用による
整備予定数＝</t>
    </r>
    <r>
      <rPr>
        <b/>
        <sz val="8"/>
        <color theme="1"/>
        <rFont val="BIZ UDゴシック"/>
        <family val="3"/>
        <charset val="128"/>
      </rPr>
      <t>χ</t>
    </r>
    <r>
      <rPr>
        <sz val="8"/>
        <color theme="1"/>
        <rFont val="BIZ UDゴシック"/>
        <family val="3"/>
        <charset val="128"/>
      </rPr>
      <t>(※)</t>
    </r>
    <rPh sb="0" eb="2">
      <t>キキン</t>
    </rPh>
    <rPh sb="2" eb="4">
      <t>リヨウ</t>
    </rPh>
    <rPh sb="8" eb="10">
      <t>セイビ</t>
    </rPh>
    <rPh sb="10" eb="12">
      <t>ヨテイ</t>
    </rPh>
    <rPh sb="12" eb="13">
      <t>スウ</t>
    </rPh>
    <phoneticPr fontId="2"/>
  </si>
  <si>
    <r>
      <t>①ユニット型施設の各ユニットへの玄関室設置</t>
    </r>
    <r>
      <rPr>
        <b/>
        <sz val="8"/>
        <color theme="1"/>
        <rFont val="BIZ UDゴシック"/>
        <family val="3"/>
        <charset val="128"/>
      </rPr>
      <t>(単位　カ所)</t>
    </r>
    <rPh sb="5" eb="6">
      <t>ガタ</t>
    </rPh>
    <rPh sb="6" eb="8">
      <t>シセツ</t>
    </rPh>
    <rPh sb="9" eb="10">
      <t>カク</t>
    </rPh>
    <rPh sb="16" eb="18">
      <t>ゲンカン</t>
    </rPh>
    <rPh sb="18" eb="19">
      <t>シツ</t>
    </rPh>
    <rPh sb="19" eb="21">
      <t>セッチ</t>
    </rPh>
    <rPh sb="22" eb="24">
      <t>タンイ</t>
    </rPh>
    <rPh sb="26" eb="27">
      <t>ショ</t>
    </rPh>
    <phoneticPr fontId="2"/>
  </si>
  <si>
    <r>
      <t>②従来型個室・多床室のゾーニング</t>
    </r>
    <r>
      <rPr>
        <b/>
        <sz val="8"/>
        <color theme="1"/>
        <rFont val="BIZ UDゴシック"/>
        <family val="3"/>
        <charset val="128"/>
      </rPr>
      <t>(単位　カ所)</t>
    </r>
    <rPh sb="1" eb="3">
      <t>ジュウライ</t>
    </rPh>
    <rPh sb="3" eb="4">
      <t>ガタ</t>
    </rPh>
    <rPh sb="4" eb="6">
      <t>コシツ</t>
    </rPh>
    <rPh sb="7" eb="8">
      <t>タ</t>
    </rPh>
    <rPh sb="8" eb="9">
      <t>トコ</t>
    </rPh>
    <rPh sb="9" eb="10">
      <t>シツ</t>
    </rPh>
    <rPh sb="17" eb="19">
      <t>タンイ</t>
    </rPh>
    <rPh sb="21" eb="22">
      <t>ショ</t>
    </rPh>
    <phoneticPr fontId="2"/>
  </si>
  <si>
    <r>
      <t>③家族面会室の整備</t>
    </r>
    <r>
      <rPr>
        <b/>
        <sz val="8"/>
        <color theme="1"/>
        <rFont val="BIZ UDゴシック"/>
        <family val="3"/>
        <charset val="128"/>
      </rPr>
      <t>(単位　施設・事業所数)</t>
    </r>
    <rPh sb="1" eb="3">
      <t>カゾク</t>
    </rPh>
    <rPh sb="3" eb="6">
      <t>メンカイシツ</t>
    </rPh>
    <rPh sb="7" eb="9">
      <t>セイビ</t>
    </rPh>
    <rPh sb="10" eb="12">
      <t>タンイ</t>
    </rPh>
    <rPh sb="13" eb="15">
      <t>シセツ</t>
    </rPh>
    <rPh sb="16" eb="19">
      <t>ジギョウショ</t>
    </rPh>
    <rPh sb="19" eb="20">
      <t>スウ</t>
    </rPh>
    <phoneticPr fontId="2"/>
  </si>
  <si>
    <t>・介護医療院、介護療養型医療施設</t>
    <rPh sb="1" eb="3">
      <t>カイゴ</t>
    </rPh>
    <rPh sb="3" eb="5">
      <t>イリョウ</t>
    </rPh>
    <rPh sb="5" eb="6">
      <t>イン</t>
    </rPh>
    <rPh sb="7" eb="16">
      <t>カイゴリョウヨウガタイリョウシセツ</t>
    </rPh>
    <phoneticPr fontId="2"/>
  </si>
  <si>
    <t>・養護老人ホーム</t>
    <phoneticPr fontId="2"/>
  </si>
  <si>
    <t>・軽費老人ホーム</t>
    <rPh sb="1" eb="3">
      <t>ケイヒ</t>
    </rPh>
    <rPh sb="3" eb="5">
      <t>ロウジン</t>
    </rPh>
    <phoneticPr fontId="2"/>
  </si>
  <si>
    <t>・認知症高齢者グループホーム</t>
    <phoneticPr fontId="2"/>
  </si>
  <si>
    <t>・有料老人ホーム</t>
    <rPh sb="1" eb="3">
      <t>ユウリョウ</t>
    </rPh>
    <rPh sb="3" eb="5">
      <t>ロウジン</t>
    </rPh>
    <phoneticPr fontId="2"/>
  </si>
  <si>
    <t>・短期入所生活介護事業所・短期入所療養介護事業所</t>
    <rPh sb="13" eb="15">
      <t>タンキ</t>
    </rPh>
    <rPh sb="15" eb="17">
      <t>ニュウショ</t>
    </rPh>
    <rPh sb="17" eb="19">
      <t>リョウヨウ</t>
    </rPh>
    <rPh sb="19" eb="21">
      <t>カイゴ</t>
    </rPh>
    <rPh sb="21" eb="24">
      <t>ジギョウショ</t>
    </rPh>
    <phoneticPr fontId="2"/>
  </si>
  <si>
    <t>・生活支援ハウス</t>
    <rPh sb="1" eb="3">
      <t>セイカツ</t>
    </rPh>
    <rPh sb="3" eb="5">
      <t>シエン</t>
    </rPh>
    <phoneticPr fontId="2"/>
  </si>
  <si>
    <t>・介護医療院</t>
    <rPh sb="1" eb="3">
      <t>カイゴ</t>
    </rPh>
    <rPh sb="3" eb="5">
      <t>イリョウ</t>
    </rPh>
    <rPh sb="5" eb="6">
      <t>イン</t>
    </rPh>
    <phoneticPr fontId="2"/>
  </si>
  <si>
    <t>・定期巡回・随時対応型訪問介護看護事業所</t>
    <phoneticPr fontId="2"/>
  </si>
  <si>
    <t>①細区分</t>
    <rPh sb="1" eb="2">
      <t>サイ</t>
    </rPh>
    <rPh sb="2" eb="4">
      <t>クブン</t>
    </rPh>
    <phoneticPr fontId="38"/>
  </si>
  <si>
    <t>③法人名</t>
    <rPh sb="1" eb="3">
      <t>ホウジン</t>
    </rPh>
    <rPh sb="3" eb="4">
      <t>メイ</t>
    </rPh>
    <phoneticPr fontId="38"/>
  </si>
  <si>
    <t>④施設種別</t>
    <rPh sb="1" eb="3">
      <t>シセツ</t>
    </rPh>
    <rPh sb="3" eb="5">
      <t>シュベツ</t>
    </rPh>
    <phoneticPr fontId="38"/>
  </si>
  <si>
    <t>⑤施設名</t>
    <rPh sb="1" eb="4">
      <t>シセツメイ</t>
    </rPh>
    <phoneticPr fontId="38"/>
  </si>
  <si>
    <t>⑥補助単価</t>
    <rPh sb="1" eb="3">
      <t>ホジョ</t>
    </rPh>
    <rPh sb="3" eb="5">
      <t>タンカ</t>
    </rPh>
    <phoneticPr fontId="38"/>
  </si>
  <si>
    <t>⑦単位</t>
    <rPh sb="1" eb="3">
      <t>タンイ</t>
    </rPh>
    <phoneticPr fontId="38"/>
  </si>
  <si>
    <t>⑧要望額(A)</t>
    <rPh sb="1" eb="3">
      <t>ヨウボウ</t>
    </rPh>
    <rPh sb="3" eb="4">
      <t>ガク</t>
    </rPh>
    <phoneticPr fontId="38"/>
  </si>
  <si>
    <t>施設整備</t>
    <rPh sb="0" eb="2">
      <t>シセツ</t>
    </rPh>
    <rPh sb="2" eb="4">
      <t>セイビ</t>
    </rPh>
    <phoneticPr fontId="38"/>
  </si>
  <si>
    <t>施設整備　計</t>
    <rPh sb="0" eb="2">
      <t>シセツ</t>
    </rPh>
    <rPh sb="2" eb="4">
      <t>セイビ</t>
    </rPh>
    <rPh sb="5" eb="6">
      <t>ケイ</t>
    </rPh>
    <phoneticPr fontId="38"/>
  </si>
  <si>
    <t>開設準備</t>
    <rPh sb="0" eb="2">
      <t>カイセツ</t>
    </rPh>
    <rPh sb="2" eb="4">
      <t>ジュンビ</t>
    </rPh>
    <phoneticPr fontId="38"/>
  </si>
  <si>
    <t>開設準備　計</t>
    <rPh sb="0" eb="2">
      <t>カイセツ</t>
    </rPh>
    <rPh sb="2" eb="4">
      <t>ジュンビ</t>
    </rPh>
    <rPh sb="5" eb="6">
      <t>ケイ</t>
    </rPh>
    <phoneticPr fontId="38"/>
  </si>
  <si>
    <t>ユニット化</t>
    <rPh sb="4" eb="5">
      <t>カ</t>
    </rPh>
    <phoneticPr fontId="38"/>
  </si>
  <si>
    <t>ユニット化　計</t>
    <rPh sb="4" eb="5">
      <t>カ</t>
    </rPh>
    <rPh sb="6" eb="7">
      <t>ケイ</t>
    </rPh>
    <phoneticPr fontId="38"/>
  </si>
  <si>
    <t>宿舎整備　計</t>
    <rPh sb="0" eb="2">
      <t>シュクシャ</t>
    </rPh>
    <rPh sb="2" eb="4">
      <t>セイビ</t>
    </rPh>
    <rPh sb="5" eb="6">
      <t>ケイ</t>
    </rPh>
    <phoneticPr fontId="38"/>
  </si>
  <si>
    <t>①</t>
    <phoneticPr fontId="38"/>
  </si>
  <si>
    <t>地域密着型サービス等施設等の整備</t>
    <rPh sb="0" eb="2">
      <t>チイキ</t>
    </rPh>
    <rPh sb="2" eb="5">
      <t>ミッチャクガタ</t>
    </rPh>
    <rPh sb="9" eb="10">
      <t>ナド</t>
    </rPh>
    <rPh sb="10" eb="12">
      <t>シセツ</t>
    </rPh>
    <rPh sb="12" eb="13">
      <t>ナド</t>
    </rPh>
    <rPh sb="14" eb="16">
      <t>セイビ</t>
    </rPh>
    <phoneticPr fontId="38"/>
  </si>
  <si>
    <t>②</t>
    <phoneticPr fontId="38"/>
  </si>
  <si>
    <t>介護施設等の合築等</t>
    <rPh sb="0" eb="2">
      <t>カイゴ</t>
    </rPh>
    <rPh sb="2" eb="4">
      <t>シセツ</t>
    </rPh>
    <rPh sb="4" eb="5">
      <t>トウ</t>
    </rPh>
    <rPh sb="6" eb="8">
      <t>ガッチク</t>
    </rPh>
    <rPh sb="8" eb="9">
      <t>トウ</t>
    </rPh>
    <phoneticPr fontId="38"/>
  </si>
  <si>
    <t>③</t>
    <phoneticPr fontId="38"/>
  </si>
  <si>
    <t>空き家を活用した整備</t>
    <rPh sb="0" eb="1">
      <t>ア</t>
    </rPh>
    <rPh sb="2" eb="3">
      <t>ヤ</t>
    </rPh>
    <rPh sb="4" eb="6">
      <t>カツヨウ</t>
    </rPh>
    <rPh sb="8" eb="10">
      <t>セイビ</t>
    </rPh>
    <phoneticPr fontId="38"/>
  </si>
  <si>
    <t>④</t>
    <phoneticPr fontId="38"/>
  </si>
  <si>
    <t>⑤</t>
    <phoneticPr fontId="38"/>
  </si>
  <si>
    <t>⑥</t>
    <phoneticPr fontId="38"/>
  </si>
  <si>
    <t>⑦</t>
    <phoneticPr fontId="38"/>
  </si>
  <si>
    <t>介護施設等の開設時、増床時及び再開設時(改築時)に必要な経費</t>
    <phoneticPr fontId="38"/>
  </si>
  <si>
    <t>⑧</t>
    <phoneticPr fontId="38"/>
  </si>
  <si>
    <t>⑨</t>
    <phoneticPr fontId="38"/>
  </si>
  <si>
    <t>介護施設等の大規模修繕の際にあわせて行う介護ロボット・ICTの導入に必要な経費</t>
    <phoneticPr fontId="38"/>
  </si>
  <si>
    <t>介護予防・健康づくりを行う介護予防拠点における防災意識啓発の取組に必要な経費</t>
    <phoneticPr fontId="38"/>
  </si>
  <si>
    <t>既存施設のユニット化改修</t>
    <rPh sb="0" eb="2">
      <t>キゾン</t>
    </rPh>
    <rPh sb="2" eb="4">
      <t>シセツ</t>
    </rPh>
    <rPh sb="9" eb="10">
      <t>カ</t>
    </rPh>
    <rPh sb="10" eb="12">
      <t>カイシュウ</t>
    </rPh>
    <phoneticPr fontId="38"/>
  </si>
  <si>
    <t>特別養護老人ホーム及び併設されるショートステイ用居室（多床室）のプライバシー保護のための改修</t>
    <rPh sb="0" eb="2">
      <t>トクベツ</t>
    </rPh>
    <rPh sb="2" eb="4">
      <t>ヨウゴ</t>
    </rPh>
    <rPh sb="4" eb="6">
      <t>ロウジン</t>
    </rPh>
    <rPh sb="9" eb="10">
      <t>オヨ</t>
    </rPh>
    <rPh sb="11" eb="13">
      <t>ヘイセツ</t>
    </rPh>
    <rPh sb="23" eb="24">
      <t>ヨウ</t>
    </rPh>
    <rPh sb="24" eb="26">
      <t>キョシツ</t>
    </rPh>
    <rPh sb="27" eb="30">
      <t>タショウシツ</t>
    </rPh>
    <rPh sb="29" eb="30">
      <t>シツ</t>
    </rPh>
    <rPh sb="38" eb="40">
      <t>ホゴ</t>
    </rPh>
    <rPh sb="44" eb="46">
      <t>カイシュウ</t>
    </rPh>
    <phoneticPr fontId="38"/>
  </si>
  <si>
    <t>介護施設等の看取り環境の整備</t>
    <rPh sb="0" eb="2">
      <t>カイゴ</t>
    </rPh>
    <rPh sb="2" eb="4">
      <t>シセツ</t>
    </rPh>
    <rPh sb="4" eb="5">
      <t>ナド</t>
    </rPh>
    <rPh sb="6" eb="8">
      <t>ミト</t>
    </rPh>
    <rPh sb="9" eb="11">
      <t>カンキョウ</t>
    </rPh>
    <rPh sb="12" eb="14">
      <t>セイビ</t>
    </rPh>
    <phoneticPr fontId="38"/>
  </si>
  <si>
    <t>共生型サービス事業所の整備</t>
    <rPh sb="0" eb="3">
      <t>キョウセイガタ</t>
    </rPh>
    <rPh sb="7" eb="10">
      <t>ジギョウショ</t>
    </rPh>
    <rPh sb="11" eb="13">
      <t>セイビ</t>
    </rPh>
    <phoneticPr fontId="38"/>
  </si>
  <si>
    <t>民有地マッチング事業</t>
    <phoneticPr fontId="38"/>
  </si>
  <si>
    <t>介護施設等における簡易陰圧装置の設置に係る経費支援事業</t>
  </si>
  <si>
    <t>ユニット型施設の各ユニットへの玄関室設置</t>
    <phoneticPr fontId="38"/>
  </si>
  <si>
    <t>従来型個室・多床室のゾーニング</t>
    <phoneticPr fontId="38"/>
  </si>
  <si>
    <t>家族面会室の整備</t>
  </si>
  <si>
    <t>介護施設等における多床室の個室化に要する改修費支援事業</t>
    <phoneticPr fontId="38"/>
  </si>
  <si>
    <t>介護職員の宿舎施設整備</t>
    <phoneticPr fontId="38"/>
  </si>
  <si>
    <t>・認知症対応型デイサービスセンター</t>
    <phoneticPr fontId="2"/>
  </si>
  <si>
    <t>(２)ー２　介護施設等の大規模修繕の際にあわせて行う介護ロボット・ICTの導入に必要な経費</t>
    <rPh sb="6" eb="8">
      <t>カイゴ</t>
    </rPh>
    <rPh sb="8" eb="10">
      <t>シセツ</t>
    </rPh>
    <rPh sb="10" eb="11">
      <t>トウ</t>
    </rPh>
    <rPh sb="12" eb="15">
      <t>ダイキボ</t>
    </rPh>
    <rPh sb="15" eb="17">
      <t>シュウゼン</t>
    </rPh>
    <rPh sb="18" eb="19">
      <t>サイ</t>
    </rPh>
    <rPh sb="24" eb="25">
      <t>オコナ</t>
    </rPh>
    <rPh sb="26" eb="28">
      <t>カイゴ</t>
    </rPh>
    <rPh sb="37" eb="39">
      <t>ドウニュウ</t>
    </rPh>
    <rPh sb="40" eb="42">
      <t>ヒツヨウ</t>
    </rPh>
    <rPh sb="43" eb="45">
      <t>ケイヒ</t>
    </rPh>
    <phoneticPr fontId="2"/>
  </si>
  <si>
    <t>基金利用による介護施設等の整備に関する事業量の見込み等</t>
    <phoneticPr fontId="2"/>
  </si>
  <si>
    <t>市町村名</t>
    <rPh sb="0" eb="4">
      <t>シチョウソンメイ</t>
    </rPh>
    <phoneticPr fontId="38"/>
  </si>
  <si>
    <t>担当者氏名（部局・氏名）</t>
    <rPh sb="0" eb="2">
      <t>タントウ</t>
    </rPh>
    <rPh sb="2" eb="3">
      <t>シャ</t>
    </rPh>
    <rPh sb="3" eb="5">
      <t>シメイ</t>
    </rPh>
    <rPh sb="6" eb="8">
      <t>ブキョク</t>
    </rPh>
    <rPh sb="9" eb="11">
      <t>シメイ</t>
    </rPh>
    <phoneticPr fontId="38"/>
  </si>
  <si>
    <t>電話連絡先（直通番号）</t>
    <rPh sb="0" eb="2">
      <t>デンワ</t>
    </rPh>
    <rPh sb="2" eb="4">
      <t>レンラク</t>
    </rPh>
    <rPh sb="4" eb="5">
      <t>サキ</t>
    </rPh>
    <rPh sb="6" eb="8">
      <t>チョクツウ</t>
    </rPh>
    <rPh sb="8" eb="10">
      <t>バンゴウ</t>
    </rPh>
    <phoneticPr fontId="38"/>
  </si>
  <si>
    <t>事業一覧</t>
    <rPh sb="0" eb="2">
      <t>ジギョウ</t>
    </rPh>
    <rPh sb="2" eb="4">
      <t>イチラン</t>
    </rPh>
    <phoneticPr fontId="2"/>
  </si>
  <si>
    <t>事業一覧（略称）</t>
    <rPh sb="0" eb="2">
      <t>ジギョウ</t>
    </rPh>
    <rPh sb="2" eb="4">
      <t>イチラン</t>
    </rPh>
    <rPh sb="5" eb="7">
      <t>リャクショウ</t>
    </rPh>
    <phoneticPr fontId="2"/>
  </si>
  <si>
    <t>合築</t>
    <rPh sb="0" eb="2">
      <t>ガッチク</t>
    </rPh>
    <phoneticPr fontId="38"/>
  </si>
  <si>
    <t>空き家活用</t>
    <rPh sb="0" eb="1">
      <t>ア</t>
    </rPh>
    <rPh sb="2" eb="3">
      <t>ヤ</t>
    </rPh>
    <rPh sb="3" eb="5">
      <t>カツヨウ</t>
    </rPh>
    <phoneticPr fontId="38"/>
  </si>
  <si>
    <t>ロボット・ICT</t>
    <phoneticPr fontId="38"/>
  </si>
  <si>
    <t>防災意識啓発</t>
    <phoneticPr fontId="38"/>
  </si>
  <si>
    <t>看取り環境整備</t>
    <rPh sb="0" eb="2">
      <t>ミト</t>
    </rPh>
    <rPh sb="3" eb="5">
      <t>カンキョウ</t>
    </rPh>
    <rPh sb="5" eb="7">
      <t>セイビ</t>
    </rPh>
    <phoneticPr fontId="38"/>
  </si>
  <si>
    <t>共生型サービス事業所整備</t>
    <rPh sb="0" eb="3">
      <t>キョウセイガタ</t>
    </rPh>
    <rPh sb="7" eb="10">
      <t>ジギョウショ</t>
    </rPh>
    <rPh sb="10" eb="12">
      <t>セイビ</t>
    </rPh>
    <phoneticPr fontId="38"/>
  </si>
  <si>
    <t>簡易陰圧装置</t>
    <phoneticPr fontId="2"/>
  </si>
  <si>
    <t>玄関室設置</t>
    <phoneticPr fontId="38"/>
  </si>
  <si>
    <t>従来型個室・多床室ゾーニング</t>
    <phoneticPr fontId="38"/>
  </si>
  <si>
    <t>家族面会室整備</t>
    <phoneticPr fontId="2"/>
  </si>
  <si>
    <t>多床室の個室化</t>
    <phoneticPr fontId="38"/>
  </si>
  <si>
    <t>宿舎施設整備</t>
    <phoneticPr fontId="38"/>
  </si>
  <si>
    <t>併設ｼｮｰﾄのﾌﾟﾗｲﾊﾞｼｰ保護</t>
    <rPh sb="0" eb="2">
      <t>ヘイセツ</t>
    </rPh>
    <rPh sb="15" eb="17">
      <t>ホゴ</t>
    </rPh>
    <phoneticPr fontId="38"/>
  </si>
  <si>
    <t>⑴ 地域密着型サービス等整備助成事業</t>
    <rPh sb="2" eb="4">
      <t>チイキ</t>
    </rPh>
    <rPh sb="4" eb="7">
      <t>ミッチャクガタ</t>
    </rPh>
    <rPh sb="11" eb="12">
      <t>ナド</t>
    </rPh>
    <rPh sb="12" eb="14">
      <t>セイビ</t>
    </rPh>
    <rPh sb="14" eb="16">
      <t>ジョセイ</t>
    </rPh>
    <rPh sb="16" eb="18">
      <t>ジギョウ</t>
    </rPh>
    <phoneticPr fontId="2"/>
  </si>
  <si>
    <t>⑵ 介護施設等の施設開設準備経費等支援事業</t>
    <rPh sb="2" eb="4">
      <t>カイゴ</t>
    </rPh>
    <rPh sb="4" eb="7">
      <t>シセツナド</t>
    </rPh>
    <rPh sb="8" eb="10">
      <t>シセツ</t>
    </rPh>
    <rPh sb="10" eb="12">
      <t>カイセツ</t>
    </rPh>
    <rPh sb="12" eb="14">
      <t>ジュンビ</t>
    </rPh>
    <rPh sb="14" eb="16">
      <t>ケイヒ</t>
    </rPh>
    <rPh sb="16" eb="17">
      <t>ナド</t>
    </rPh>
    <rPh sb="17" eb="19">
      <t>シエン</t>
    </rPh>
    <rPh sb="19" eb="21">
      <t>ジギョウ</t>
    </rPh>
    <phoneticPr fontId="2"/>
  </si>
  <si>
    <t>⑶ 既存の特別養護老人ホーム等のユニット化改修等支援事業</t>
    <rPh sb="2" eb="4">
      <t>キゾン</t>
    </rPh>
    <rPh sb="5" eb="7">
      <t>トクベツ</t>
    </rPh>
    <rPh sb="7" eb="9">
      <t>ヨウゴ</t>
    </rPh>
    <rPh sb="9" eb="11">
      <t>ロウジン</t>
    </rPh>
    <rPh sb="14" eb="15">
      <t>ナド</t>
    </rPh>
    <rPh sb="20" eb="21">
      <t>カ</t>
    </rPh>
    <rPh sb="21" eb="24">
      <t>カイシュウナド</t>
    </rPh>
    <rPh sb="24" eb="26">
      <t>シエン</t>
    </rPh>
    <rPh sb="26" eb="28">
      <t>ジギョウ</t>
    </rPh>
    <phoneticPr fontId="2"/>
  </si>
  <si>
    <t>民有地マッチング　計</t>
    <rPh sb="0" eb="3">
      <t>ミンユウチ</t>
    </rPh>
    <rPh sb="9" eb="10">
      <t>ケイ</t>
    </rPh>
    <phoneticPr fontId="38"/>
  </si>
  <si>
    <t>⑸ 介護施設等における新型コロナウイルス感染拡大防止対策支援事業</t>
    <rPh sb="2" eb="4">
      <t>カイゴ</t>
    </rPh>
    <rPh sb="4" eb="6">
      <t>シセツ</t>
    </rPh>
    <rPh sb="6" eb="7">
      <t>ナド</t>
    </rPh>
    <rPh sb="11" eb="13">
      <t>シンガタ</t>
    </rPh>
    <rPh sb="20" eb="22">
      <t>カンセン</t>
    </rPh>
    <rPh sb="22" eb="24">
      <t>カクダイ</t>
    </rPh>
    <rPh sb="24" eb="26">
      <t>ボウシ</t>
    </rPh>
    <rPh sb="26" eb="28">
      <t>タイサク</t>
    </rPh>
    <rPh sb="28" eb="30">
      <t>シエン</t>
    </rPh>
    <rPh sb="30" eb="32">
      <t>ジギョウ</t>
    </rPh>
    <phoneticPr fontId="2"/>
  </si>
  <si>
    <t>コロナ　計</t>
    <rPh sb="4" eb="5">
      <t>ケイ</t>
    </rPh>
    <phoneticPr fontId="38"/>
  </si>
  <si>
    <t>⑹ 介護職員の宿舎施設整備事業</t>
    <rPh sb="2" eb="4">
      <t>カイゴ</t>
    </rPh>
    <rPh sb="4" eb="6">
      <t>ショクイン</t>
    </rPh>
    <rPh sb="7" eb="9">
      <t>シュクシャ</t>
    </rPh>
    <rPh sb="9" eb="11">
      <t>シセツ</t>
    </rPh>
    <rPh sb="11" eb="13">
      <t>セイビ</t>
    </rPh>
    <rPh sb="13" eb="15">
      <t>ジギョウ</t>
    </rPh>
    <phoneticPr fontId="2"/>
  </si>
  <si>
    <t>⑨事業概要</t>
    <rPh sb="1" eb="5">
      <t>ジギョウガイヨウ</t>
    </rPh>
    <phoneticPr fontId="2"/>
  </si>
  <si>
    <t>⑩昨年度要望回答</t>
    <rPh sb="1" eb="4">
      <t>サクネンド</t>
    </rPh>
    <rPh sb="4" eb="6">
      <t>ヨウボウ</t>
    </rPh>
    <rPh sb="6" eb="8">
      <t>カイトウ</t>
    </rPh>
    <phoneticPr fontId="38"/>
  </si>
  <si>
    <t>⑪昨年度
　要望額(B)</t>
    <rPh sb="1" eb="4">
      <t>サクネンド</t>
    </rPh>
    <rPh sb="6" eb="8">
      <t>ヨウボウ</t>
    </rPh>
    <rPh sb="8" eb="9">
      <t>ガク</t>
    </rPh>
    <phoneticPr fontId="38"/>
  </si>
  <si>
    <t>⑫差額
(A-B)</t>
    <rPh sb="1" eb="3">
      <t>サガク</t>
    </rPh>
    <phoneticPr fontId="38"/>
  </si>
  <si>
    <t>⑬ ⑫の理由（増額の場合）</t>
    <rPh sb="4" eb="6">
      <t>リユウ</t>
    </rPh>
    <rPh sb="7" eb="9">
      <t>ゾウガク</t>
    </rPh>
    <rPh sb="10" eb="12">
      <t>バアイ</t>
    </rPh>
    <phoneticPr fontId="38"/>
  </si>
  <si>
    <t>⑭今年度の事業執行が必須</t>
    <rPh sb="1" eb="4">
      <t>コンネンド</t>
    </rPh>
    <rPh sb="5" eb="7">
      <t>ジギョウ</t>
    </rPh>
    <rPh sb="7" eb="9">
      <t>シッコウ</t>
    </rPh>
    <rPh sb="10" eb="12">
      <t>ヒッス</t>
    </rPh>
    <phoneticPr fontId="38"/>
  </si>
  <si>
    <t>⑮ ⑭の理由（○の場合）</t>
    <rPh sb="4" eb="6">
      <t>リユウ</t>
    </rPh>
    <rPh sb="9" eb="11">
      <t>バアイ</t>
    </rPh>
    <phoneticPr fontId="38"/>
  </si>
  <si>
    <t>⑴ 地域密着型サービス等整備助成事業</t>
    <phoneticPr fontId="2"/>
  </si>
  <si>
    <t>⑵ 介護施設等の施設開設準備経費等支援事業</t>
    <phoneticPr fontId="2"/>
  </si>
  <si>
    <t>⑶ 既存の特別養護老人ホーム等のユニット化改修等支援事業</t>
    <phoneticPr fontId="2"/>
  </si>
  <si>
    <t>⑷ 民有地マッチング事業</t>
    <phoneticPr fontId="2"/>
  </si>
  <si>
    <t>⑸ 介護施設等における新型コロナウイルス感染拡大防止対策支援事業</t>
    <phoneticPr fontId="2"/>
  </si>
  <si>
    <t>⑹ 介護職員の宿舎施設整備事業</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</si>
  <si>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</si>
  <si>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</si>
  <si>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</si>
  <si>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</si>
  <si>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</si>
  <si>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</si>
  <si>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</si>
  <si>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</si>
  <si>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</si>
  <si>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</si>
  <si>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</si>
  <si>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⑩</t>
    <phoneticPr fontId="38"/>
  </si>
  <si>
    <t>⑪</t>
    <phoneticPr fontId="38"/>
  </si>
  <si>
    <t>⑫</t>
    <phoneticPr fontId="38"/>
  </si>
  <si>
    <t>⑬</t>
    <phoneticPr fontId="38"/>
  </si>
  <si>
    <t>⑭</t>
    <phoneticPr fontId="38"/>
  </si>
  <si>
    <t>⑮</t>
    <phoneticPr fontId="2"/>
  </si>
  <si>
    <t>⑯</t>
    <phoneticPr fontId="38"/>
  </si>
  <si>
    <t>⑰</t>
    <phoneticPr fontId="38"/>
  </si>
  <si>
    <t>合計</t>
    <rPh sb="0" eb="2">
      <t>ゴウケイ</t>
    </rPh>
    <phoneticPr fontId="38"/>
  </si>
  <si>
    <t>別紙２－１</t>
    <rPh sb="0" eb="2">
      <t>ベッシ</t>
    </rPh>
    <phoneticPr fontId="2"/>
  </si>
  <si>
    <t>別紙２－２</t>
    <rPh sb="0" eb="2">
      <t>ベッシ</t>
    </rPh>
    <phoneticPr fontId="2"/>
  </si>
  <si>
    <t>・都市型軽費老人ホーム</t>
    <rPh sb="1" eb="4">
      <t>トシガタ</t>
    </rPh>
    <rPh sb="4" eb="6">
      <t>ケイヒ</t>
    </rPh>
    <rPh sb="6" eb="8">
      <t>ロウジン</t>
    </rPh>
    <phoneticPr fontId="2"/>
  </si>
  <si>
    <t>・都市型経費老人ホーム</t>
    <rPh sb="1" eb="4">
      <t>トシガタ</t>
    </rPh>
    <rPh sb="4" eb="6">
      <t>ケイヒ</t>
    </rPh>
    <rPh sb="6" eb="8">
      <t>ロウジン</t>
    </rPh>
    <phoneticPr fontId="2"/>
  </si>
  <si>
    <t>・小規模な養護老人ホーム</t>
    <rPh sb="1" eb="4">
      <t>ショウキボ</t>
    </rPh>
    <rPh sb="5" eb="7">
      <t>ヨウゴ</t>
    </rPh>
    <rPh sb="7" eb="9">
      <t>ロウジン</t>
    </rPh>
    <phoneticPr fontId="2"/>
  </si>
  <si>
    <t>既存の特別養護老人ホーム等のユニット化改修支援</t>
    <phoneticPr fontId="2"/>
  </si>
  <si>
    <t>介護医療院（定員29人以下）</t>
    <rPh sb="0" eb="2">
      <t>カイゴ</t>
    </rPh>
    <rPh sb="2" eb="4">
      <t>イリョウ</t>
    </rPh>
    <rPh sb="4" eb="5">
      <t>イン</t>
    </rPh>
    <rPh sb="6" eb="8">
      <t>テイイン</t>
    </rPh>
    <rPh sb="10" eb="11">
      <t>ニン</t>
    </rPh>
    <rPh sb="11" eb="13">
      <t>イカ</t>
    </rPh>
    <phoneticPr fontId="2"/>
  </si>
  <si>
    <t>介護老人保健施設（定員29人以下）</t>
    <rPh sb="0" eb="2">
      <t>カイゴ</t>
    </rPh>
    <rPh sb="2" eb="4">
      <t>ロウジン</t>
    </rPh>
    <rPh sb="4" eb="6">
      <t>ホケン</t>
    </rPh>
    <rPh sb="6" eb="8">
      <t>シセツ</t>
    </rPh>
    <rPh sb="9" eb="11">
      <t>テイイン</t>
    </rPh>
    <rPh sb="13" eb="14">
      <t>ニン</t>
    </rPh>
    <rPh sb="14" eb="16">
      <t>イカ</t>
    </rPh>
    <phoneticPr fontId="2"/>
  </si>
  <si>
    <t>地域密着型特別養護老人ホーム(定員29人以下）</t>
    <rPh sb="0" eb="2">
      <t>チイキ</t>
    </rPh>
    <rPh sb="2" eb="5">
      <t>ミッチャクガタ</t>
    </rPh>
    <rPh sb="5" eb="7">
      <t>トクベツ</t>
    </rPh>
    <rPh sb="7" eb="9">
      <t>ヨウゴ</t>
    </rPh>
    <rPh sb="9" eb="11">
      <t>ロウジン</t>
    </rPh>
    <phoneticPr fontId="2"/>
  </si>
  <si>
    <t>小規模な軽費老人ホーム</t>
    <rPh sb="0" eb="3">
      <t>ショウキボ</t>
    </rPh>
    <phoneticPr fontId="2"/>
  </si>
  <si>
    <t>対象経費（千円）</t>
    <rPh sb="0" eb="2">
      <t>タイショウ</t>
    </rPh>
    <rPh sb="2" eb="4">
      <t>ケイヒ</t>
    </rPh>
    <rPh sb="5" eb="7">
      <t>センエン</t>
    </rPh>
    <phoneticPr fontId="2"/>
  </si>
  <si>
    <r>
      <rPr>
        <u/>
        <sz val="8"/>
        <color rgb="FFFF0000"/>
        <rFont val="BIZ UDゴシック"/>
        <family val="3"/>
        <charset val="128"/>
      </rPr>
      <t>介護職員１定員当たりの延べ床面積</t>
    </r>
    <r>
      <rPr>
        <sz val="8"/>
        <color theme="1"/>
        <rFont val="BIZ UDゴシック"/>
        <family val="3"/>
        <charset val="128"/>
      </rPr>
      <t>（バルコニー、廊下、階段等共用部分を含む。）</t>
    </r>
    <r>
      <rPr>
        <u/>
        <sz val="8"/>
        <color rgb="FFFF0000"/>
        <rFont val="BIZ UDゴシック"/>
        <family val="3"/>
        <charset val="128"/>
      </rPr>
      <t>３３㎡まで</t>
    </r>
    <r>
      <rPr>
        <sz val="8"/>
        <color theme="1"/>
        <rFont val="BIZ UDゴシック"/>
        <family val="3"/>
        <charset val="128"/>
      </rPr>
      <t>に該当する工事費又は工事請負費及び工事事務費</t>
    </r>
    <phoneticPr fontId="2"/>
  </si>
  <si>
    <t>【注】
施設等から図面・見積書を提出させ，事業内容を確認の上，所要額を入力すること（各上限額を超える場合は，同額を記入すること）。</t>
    <rPh sb="21" eb="23">
      <t>ジギョウ</t>
    </rPh>
    <rPh sb="23" eb="25">
      <t>ナイヨウ</t>
    </rPh>
    <rPh sb="26" eb="28">
      <t>カクニン</t>
    </rPh>
    <rPh sb="29" eb="30">
      <t>ウエ</t>
    </rPh>
    <phoneticPr fontId="2"/>
  </si>
  <si>
    <r>
      <t>【注】
施設等から図面・見積書を提出させ，補助対象面積を確認の上，所要額を算出すること。
なお，左記の基準面積は，補助金算出の限度となる面積であり，</t>
    </r>
    <r>
      <rPr>
        <b/>
        <u/>
        <sz val="11"/>
        <color rgb="FFFF0000"/>
        <rFont val="BIZ UDゴシック"/>
        <family val="3"/>
        <charset val="128"/>
      </rPr>
      <t>実際の建築面積が左記を下回る場合には，実際の当該建築面積を基準面積とすること</t>
    </r>
    <r>
      <rPr>
        <b/>
        <sz val="11"/>
        <color theme="1"/>
        <rFont val="BIZ UDゴシック"/>
        <family val="3"/>
        <charset val="128"/>
      </rPr>
      <t>。</t>
    </r>
    <rPh sb="1" eb="2">
      <t>チュウ</t>
    </rPh>
    <rPh sb="4" eb="6">
      <t>シセツ</t>
    </rPh>
    <rPh sb="6" eb="7">
      <t>トウ</t>
    </rPh>
    <rPh sb="9" eb="11">
      <t>ズメン</t>
    </rPh>
    <rPh sb="12" eb="15">
      <t>ミツモリショ</t>
    </rPh>
    <rPh sb="16" eb="18">
      <t>テイシュツ</t>
    </rPh>
    <rPh sb="21" eb="23">
      <t>ホジョ</t>
    </rPh>
    <rPh sb="23" eb="25">
      <t>タイショウ</t>
    </rPh>
    <rPh sb="25" eb="27">
      <t>メンセキ</t>
    </rPh>
    <rPh sb="28" eb="30">
      <t>カクニン</t>
    </rPh>
    <rPh sb="31" eb="32">
      <t>ウエ</t>
    </rPh>
    <rPh sb="33" eb="36">
      <t>ショヨウガク</t>
    </rPh>
    <rPh sb="37" eb="39">
      <t>サンシュツ</t>
    </rPh>
    <rPh sb="48" eb="49">
      <t>ヒダリ</t>
    </rPh>
    <rPh sb="82" eb="83">
      <t>ヒダリ</t>
    </rPh>
    <phoneticPr fontId="2"/>
  </si>
  <si>
    <t>地域密着型通所介護事業所（定員18人以下）</t>
    <rPh sb="0" eb="2">
      <t>チイキ</t>
    </rPh>
    <rPh sb="2" eb="5">
      <t>ミッチャクガタ</t>
    </rPh>
    <rPh sb="5" eb="7">
      <t>ツウショ</t>
    </rPh>
    <rPh sb="7" eb="9">
      <t>カイゴ</t>
    </rPh>
    <rPh sb="9" eb="12">
      <t>ジギョウショ</t>
    </rPh>
    <rPh sb="13" eb="15">
      <t>テイイン</t>
    </rPh>
    <rPh sb="17" eb="18">
      <t>ニン</t>
    </rPh>
    <rPh sb="18" eb="20">
      <t>イカ</t>
    </rPh>
    <phoneticPr fontId="2"/>
  </si>
  <si>
    <t>所要額(千円)
※ 補助率1/3</t>
    <rPh sb="0" eb="2">
      <t>ショヨウ</t>
    </rPh>
    <rPh sb="2" eb="3">
      <t>ガク</t>
    </rPh>
    <rPh sb="4" eb="6">
      <t>センエン</t>
    </rPh>
    <rPh sb="10" eb="13">
      <t>ホジョリツ</t>
    </rPh>
    <phoneticPr fontId="2"/>
  </si>
  <si>
    <t>所要額(千円)
※ 補助率1/3</t>
    <rPh sb="0" eb="2">
      <t>ショヨウ</t>
    </rPh>
    <rPh sb="2" eb="3">
      <t>ガク</t>
    </rPh>
    <rPh sb="4" eb="5">
      <t>セン</t>
    </rPh>
    <rPh sb="5" eb="6">
      <t>エン</t>
    </rPh>
    <rPh sb="10" eb="12">
      <t>ホジョ</t>
    </rPh>
    <rPh sb="12" eb="13">
      <t>リツ</t>
    </rPh>
    <phoneticPr fontId="2"/>
  </si>
  <si>
    <t>【注】
施設等から図面・見積書・陰圧装置のカタログ等を提出させ，陰圧効果が得られる装置であるか確認を行った上で，真に必要な台数に係る所要額を入力すること。
所要額の算出については，補助単価額を上限額（5,340千円）とせず，受領した見積書における１台当たりの金額を活用すること（上限額（5,340千円）を超える場合は，同額を記入すること）。
設置台数の上限は，施設定員数の１／２までとします。
ただし，真に必要な台数を精査し，回答してください。
【例】施設定員30の施設⇒15台までが補助対象</t>
    <rPh sb="16" eb="18">
      <t>インアツ</t>
    </rPh>
    <rPh sb="18" eb="20">
      <t>ソウチ</t>
    </rPh>
    <rPh sb="25" eb="26">
      <t>トウ</t>
    </rPh>
    <rPh sb="32" eb="34">
      <t>インアツ</t>
    </rPh>
    <rPh sb="34" eb="36">
      <t>コウカ</t>
    </rPh>
    <rPh sb="37" eb="38">
      <t>エ</t>
    </rPh>
    <rPh sb="41" eb="43">
      <t>ソウチ</t>
    </rPh>
    <rPh sb="47" eb="49">
      <t>カクニン</t>
    </rPh>
    <rPh sb="50" eb="51">
      <t>オコナ</t>
    </rPh>
    <rPh sb="53" eb="54">
      <t>ウエ</t>
    </rPh>
    <rPh sb="56" eb="57">
      <t>シン</t>
    </rPh>
    <rPh sb="58" eb="60">
      <t>ヒツヨウ</t>
    </rPh>
    <rPh sb="61" eb="63">
      <t>ダイスウ</t>
    </rPh>
    <rPh sb="64" eb="65">
      <t>カカ</t>
    </rPh>
    <rPh sb="66" eb="69">
      <t>ショヨウガク</t>
    </rPh>
    <rPh sb="70" eb="72">
      <t>ニュウリョク</t>
    </rPh>
    <rPh sb="79" eb="82">
      <t>ショヨウガク</t>
    </rPh>
    <rPh sb="83" eb="85">
      <t>サンシュツ</t>
    </rPh>
    <rPh sb="91" eb="93">
      <t>ホジョ</t>
    </rPh>
    <rPh sb="93" eb="95">
      <t>タンカ</t>
    </rPh>
    <rPh sb="95" eb="96">
      <t>ガク</t>
    </rPh>
    <rPh sb="97" eb="100">
      <t>ジョウゲンガク</t>
    </rPh>
    <rPh sb="106" eb="108">
      <t>センエン</t>
    </rPh>
    <rPh sb="113" eb="115">
      <t>ジュリョウ</t>
    </rPh>
    <rPh sb="117" eb="120">
      <t>ミツモリショ</t>
    </rPh>
    <rPh sb="125" eb="126">
      <t>ダイ</t>
    </rPh>
    <rPh sb="126" eb="127">
      <t>ア</t>
    </rPh>
    <rPh sb="130" eb="132">
      <t>キンガク</t>
    </rPh>
    <rPh sb="133" eb="135">
      <t>カツヨウ</t>
    </rPh>
    <rPh sb="174" eb="176">
      <t>セッチ</t>
    </rPh>
    <rPh sb="176" eb="178">
      <t>ダイスウ</t>
    </rPh>
    <rPh sb="179" eb="181">
      <t>ジョウゲン</t>
    </rPh>
    <rPh sb="183" eb="185">
      <t>シセツ</t>
    </rPh>
    <rPh sb="185" eb="188">
      <t>テイインスウ</t>
    </rPh>
    <rPh sb="204" eb="205">
      <t>シン</t>
    </rPh>
    <rPh sb="206" eb="208">
      <t>ヒツヨウ</t>
    </rPh>
    <rPh sb="209" eb="211">
      <t>ダイスウ</t>
    </rPh>
    <rPh sb="212" eb="214">
      <t>セイサ</t>
    </rPh>
    <rPh sb="216" eb="218">
      <t>カイトウ</t>
    </rPh>
    <rPh sb="227" eb="228">
      <t>レイ</t>
    </rPh>
    <rPh sb="229" eb="231">
      <t>シセツ</t>
    </rPh>
    <rPh sb="231" eb="233">
      <t>テイイン</t>
    </rPh>
    <rPh sb="236" eb="238">
      <t>シセツ</t>
    </rPh>
    <rPh sb="241" eb="242">
      <t>ダイ</t>
    </rPh>
    <rPh sb="245" eb="247">
      <t>ホジョ</t>
    </rPh>
    <rPh sb="247" eb="249">
      <t>タイショウ</t>
    </rPh>
    <phoneticPr fontId="2"/>
  </si>
  <si>
    <r>
      <t>基金利用による
整備予定</t>
    </r>
    <r>
      <rPr>
        <sz val="6"/>
        <color theme="1"/>
        <rFont val="BIZ UDゴシック"/>
        <family val="3"/>
        <charset val="128"/>
      </rPr>
      <t>（定員）</t>
    </r>
    <r>
      <rPr>
        <sz val="8"/>
        <color theme="1"/>
        <rFont val="BIZ UDゴシック"/>
        <family val="3"/>
        <charset val="128"/>
      </rPr>
      <t>数</t>
    </r>
    <rPh sb="0" eb="2">
      <t>キキン</t>
    </rPh>
    <rPh sb="2" eb="4">
      <t>リヨウ</t>
    </rPh>
    <rPh sb="8" eb="10">
      <t>セイビ</t>
    </rPh>
    <rPh sb="10" eb="12">
      <t>ヨテイ</t>
    </rPh>
    <rPh sb="13" eb="15">
      <t>テイイン</t>
    </rPh>
    <rPh sb="16" eb="17">
      <t>スウ</t>
    </rPh>
    <phoneticPr fontId="2"/>
  </si>
  <si>
    <t>⑥対象経費</t>
    <rPh sb="1" eb="3">
      <t>タイショウ</t>
    </rPh>
    <rPh sb="3" eb="5">
      <t>ケイヒ</t>
    </rPh>
    <phoneticPr fontId="38"/>
  </si>
  <si>
    <t>⑦要望額(A)</t>
    <rPh sb="1" eb="3">
      <t>ヨウボウ</t>
    </rPh>
    <rPh sb="3" eb="4">
      <t>ガク</t>
    </rPh>
    <phoneticPr fontId="38"/>
  </si>
  <si>
    <t>⑧事業概要</t>
    <rPh sb="1" eb="5">
      <t>ジギョウガイヨウ</t>
    </rPh>
    <phoneticPr fontId="2"/>
  </si>
  <si>
    <t>⑨昨年度要望回答</t>
    <rPh sb="1" eb="4">
      <t>サクネンド</t>
    </rPh>
    <rPh sb="4" eb="6">
      <t>ヨウボウ</t>
    </rPh>
    <rPh sb="6" eb="8">
      <t>カイトウ</t>
    </rPh>
    <phoneticPr fontId="38"/>
  </si>
  <si>
    <t>⑩昨年度
　要望額(B)</t>
    <rPh sb="1" eb="4">
      <t>サクネンド</t>
    </rPh>
    <rPh sb="6" eb="8">
      <t>ヨウボウ</t>
    </rPh>
    <rPh sb="8" eb="9">
      <t>ガク</t>
    </rPh>
    <phoneticPr fontId="38"/>
  </si>
  <si>
    <t>⑪差額
(A-B)</t>
    <rPh sb="1" eb="3">
      <t>サガク</t>
    </rPh>
    <phoneticPr fontId="38"/>
  </si>
  <si>
    <t>⑫ ⑪の理由（増額の場合）</t>
    <rPh sb="4" eb="6">
      <t>リユウ</t>
    </rPh>
    <rPh sb="7" eb="9">
      <t>ゾウガク</t>
    </rPh>
    <rPh sb="10" eb="12">
      <t>バアイ</t>
    </rPh>
    <phoneticPr fontId="38"/>
  </si>
  <si>
    <t>⑬今年度の事業執行が必須</t>
    <rPh sb="1" eb="4">
      <t>コンネンド</t>
    </rPh>
    <rPh sb="5" eb="7">
      <t>ジギョウ</t>
    </rPh>
    <rPh sb="7" eb="9">
      <t>シッコウ</t>
    </rPh>
    <rPh sb="10" eb="12">
      <t>ヒッス</t>
    </rPh>
    <phoneticPr fontId="38"/>
  </si>
  <si>
    <t>⑭ ⑬の理由（○の場合）</t>
    <rPh sb="4" eb="6">
      <t>リユウ</t>
    </rPh>
    <rPh sb="9" eb="11">
      <t>バアイ</t>
    </rPh>
    <phoneticPr fontId="38"/>
  </si>
  <si>
    <t>介護付きホーム（定員29人以下）</t>
    <rPh sb="0" eb="2">
      <t>カイゴ</t>
    </rPh>
    <rPh sb="2" eb="3">
      <t>ツ</t>
    </rPh>
    <rPh sb="8" eb="10">
      <t>テイイン</t>
    </rPh>
    <rPh sb="12" eb="13">
      <t>ニン</t>
    </rPh>
    <rPh sb="13" eb="15">
      <t>イカ</t>
    </rPh>
    <phoneticPr fontId="2"/>
  </si>
  <si>
    <t>・介護付きホーム（有料老人ホーム又はサービス付き高齢者向け住宅であって、特定施設入居者生活介護の指定を受けるもの）</t>
  </si>
  <si>
    <t>・介護付きホーム（有料老人ホーム又はサービス付き高齢者向け住宅であって、特定施設入居者生活介護の指定を受けるもの）(定員29人以下)</t>
    <rPh sb="63" eb="65">
      <t>イカ</t>
    </rPh>
    <phoneticPr fontId="2"/>
  </si>
  <si>
    <t>令和８年度　介護施設等の整備に関する事業見込量等調査票（市町村）</t>
    <rPh sb="3" eb="5">
      <t>ネンド</t>
    </rPh>
    <rPh sb="4" eb="5">
      <t>ド</t>
    </rPh>
    <rPh sb="6" eb="8">
      <t>カイゴ</t>
    </rPh>
    <rPh sb="8" eb="10">
      <t>シセツ</t>
    </rPh>
    <rPh sb="10" eb="11">
      <t>トウ</t>
    </rPh>
    <rPh sb="12" eb="14">
      <t>セイビ</t>
    </rPh>
    <rPh sb="15" eb="16">
      <t>カン</t>
    </rPh>
    <rPh sb="18" eb="20">
      <t>ジギョウ</t>
    </rPh>
    <rPh sb="20" eb="22">
      <t>ミコミ</t>
    </rPh>
    <rPh sb="22" eb="23">
      <t>リョウ</t>
    </rPh>
    <rPh sb="23" eb="24">
      <t>トウ</t>
    </rPh>
    <rPh sb="24" eb="26">
      <t>チョウサ</t>
    </rPh>
    <rPh sb="26" eb="27">
      <t>ヒョウ</t>
    </rPh>
    <phoneticPr fontId="2"/>
  </si>
  <si>
    <t>令和８年度単価額【案】(千円)</t>
    <rPh sb="12" eb="13">
      <t>セン</t>
    </rPh>
    <rPh sb="13" eb="14">
      <t>エン</t>
    </rPh>
    <phoneticPr fontId="2"/>
  </si>
  <si>
    <t>令和８年度単価額【案】
(千円)</t>
    <rPh sb="13" eb="14">
      <t>セン</t>
    </rPh>
    <rPh sb="14" eb="15">
      <t>エン</t>
    </rPh>
    <phoneticPr fontId="2"/>
  </si>
  <si>
    <t xml:space="preserve"> 令和８年度単価額【案】(千円)</t>
    <rPh sb="13" eb="15">
      <t>センエン</t>
    </rPh>
    <phoneticPr fontId="2"/>
  </si>
  <si>
    <t>令和８年度　介護施設等の整備に関する事業見込量等調査票（市町村）</t>
    <rPh sb="24" eb="27">
      <t>チョウサヒョウ</t>
    </rPh>
    <phoneticPr fontId="38"/>
  </si>
  <si>
    <t>施設名</t>
    <rPh sb="0" eb="3">
      <t>シセツメイ</t>
    </rPh>
    <phoneticPr fontId="2"/>
  </si>
  <si>
    <t>事業完了予定日</t>
    <rPh sb="0" eb="2">
      <t>ジギョウ</t>
    </rPh>
    <rPh sb="2" eb="4">
      <t>カンリョウ</t>
    </rPh>
    <rPh sb="4" eb="6">
      <t>ヨテイ</t>
    </rPh>
    <rPh sb="6" eb="7">
      <t>ヒ</t>
    </rPh>
    <phoneticPr fontId="2"/>
  </si>
  <si>
    <t>施設種別</t>
    <rPh sb="0" eb="2">
      <t>シセツ</t>
    </rPh>
    <rPh sb="2" eb="4">
      <t>シュベツ</t>
    </rPh>
    <phoneticPr fontId="2"/>
  </si>
  <si>
    <t>事業概要</t>
    <phoneticPr fontId="2"/>
  </si>
  <si>
    <t>施設所在市町村</t>
    <rPh sb="0" eb="2">
      <t>シセツ</t>
    </rPh>
    <rPh sb="2" eb="4">
      <t>ショザイ</t>
    </rPh>
    <rPh sb="4" eb="7">
      <t>シチョウソン</t>
    </rPh>
    <phoneticPr fontId="2"/>
  </si>
  <si>
    <t>担当者名</t>
    <rPh sb="0" eb="4">
      <t>タントウシャメイ</t>
    </rPh>
    <phoneticPr fontId="2"/>
  </si>
  <si>
    <t>電話番号</t>
    <rPh sb="0" eb="2">
      <t>デンワ</t>
    </rPh>
    <rPh sb="2" eb="4">
      <t>バンゴウ</t>
    </rPh>
    <phoneticPr fontId="2"/>
  </si>
  <si>
    <t>メールアドレス</t>
    <phoneticPr fontId="2"/>
  </si>
  <si>
    <t>１．介護施設等の整備に関する事業の基金所要額見込（市町村）</t>
    <rPh sb="2" eb="4">
      <t>あるの</t>
    </rPh>
    <rPh sb="4" eb="6">
      <t>で、記</t>
    </rPh>
    <rPh sb="6" eb="7">
      <t>載内</t>
    </rPh>
    <rPh sb="8" eb="10">
      <t>容につ</t>
    </rPh>
    <rPh sb="11" eb="12">
      <t>いて</t>
    </rPh>
    <rPh sb="14" eb="16">
      <t>分かる者</t>
    </rPh>
    <rPh sb="17" eb="19">
      <t>キキン</t>
    </rPh>
    <rPh sb="19" eb="21">
      <t>ショヨウ</t>
    </rPh>
    <rPh sb="21" eb="22">
      <t>ガク</t>
    </rPh>
    <rPh sb="22" eb="24">
      <t>ミコミ</t>
    </rPh>
    <phoneticPr fontId="2"/>
  </si>
  <si>
    <t>(２)－３　介護予防・健康づくりを行う介護予防拠点における防災意識啓発の取組に必要な経費　※自治体のみ</t>
    <rPh sb="39" eb="41">
      <t>ヒツヨウ</t>
    </rPh>
    <rPh sb="42" eb="44">
      <t>ケイヒ</t>
    </rPh>
    <rPh sb="46" eb="49">
      <t>ジチタイ</t>
    </rPh>
    <phoneticPr fontId="2"/>
  </si>
  <si>
    <t>(５)　民有地マッチング事業　※自治体のみ</t>
    <rPh sb="4" eb="7">
      <t>ミンユウチ</t>
    </rPh>
    <rPh sb="12" eb="14">
      <t>ジギョウ</t>
    </rPh>
    <rPh sb="16" eb="19">
      <t>ジチタイ</t>
    </rPh>
    <phoneticPr fontId="2"/>
  </si>
  <si>
    <r>
      <t>⑷ 民有地マッチング事業　</t>
    </r>
    <r>
      <rPr>
        <b/>
        <sz val="14"/>
        <color rgb="FFFF0000"/>
        <rFont val="BIZ UDゴシック"/>
        <family val="3"/>
        <charset val="128"/>
      </rPr>
      <t>※対象外</t>
    </r>
    <rPh sb="2" eb="5">
      <t>ミンユウチ</t>
    </rPh>
    <rPh sb="10" eb="12">
      <t>ジギョウ</t>
    </rPh>
    <rPh sb="14" eb="16">
      <t>タイショウ</t>
    </rPh>
    <rPh sb="16" eb="17">
      <t>ガイ</t>
    </rPh>
    <phoneticPr fontId="2"/>
  </si>
  <si>
    <t>　　　※別紙２－１、２－２の水色掛けの部分を記載してください。</t>
    <rPh sb="4" eb="6">
      <t>ベッシ</t>
    </rPh>
    <rPh sb="14" eb="16">
      <t>ミズイロ</t>
    </rPh>
    <rPh sb="16" eb="17">
      <t>ガ</t>
    </rPh>
    <rPh sb="19" eb="21">
      <t>ブブン</t>
    </rPh>
    <rPh sb="22" eb="2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</si>
</sst>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0;\±0"/>
  </numFmts>
  <fonts count="54">
    <font>
      <sz val="11"/>
      <color theme="1"/>
      <name val="ＭＳ Ｐゴシック"/>
      <family val="2"/>
      <charset val="128"/>
      <scheme val="minor"/>
    </font>
    <font>
      <sz val="11"/>
      <color theme="1"/>
      <name val="ＭＳ ゴシック"/>
      <family val="2"/>
      <charset val="128"/>
    </font>
    <font>
      <sz val="6"/>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color theme="1"/>
      <name val="ＭＳ Ｐゴシック"/>
      <family val="3"/>
      <charset val="128"/>
      <scheme val="minor"/>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2"/>
      <charset val="128"/>
      <scheme val="minor"/>
    </font>
    <font>
      <sz val="11"/>
      <color theme="1"/>
      <name val="BIZ UDゴシック"/>
      <family val="3"/>
      <charset val="128"/>
    </font>
    <font>
      <sz val="14"/>
      <color theme="1"/>
      <name val="BIZ UDゴシック"/>
      <family val="3"/>
      <charset val="128"/>
    </font>
    <font>
      <b/>
      <sz val="16"/>
      <color theme="1"/>
      <name val="BIZ UDゴシック"/>
      <family val="3"/>
      <charset val="128"/>
    </font>
    <font>
      <b/>
      <sz val="14"/>
      <color theme="1"/>
      <name val="BIZ UDゴシック"/>
      <family val="3"/>
      <charset val="128"/>
    </font>
    <font>
      <b/>
      <sz val="11"/>
      <color theme="1"/>
      <name val="BIZ UDゴシック"/>
      <family val="3"/>
      <charset val="128"/>
    </font>
    <font>
      <b/>
      <sz val="10"/>
      <color theme="1"/>
      <name val="BIZ UDゴシック"/>
      <family val="3"/>
      <charset val="128"/>
    </font>
    <font>
      <b/>
      <sz val="9"/>
      <color theme="1"/>
      <name val="BIZ UDゴシック"/>
      <family val="3"/>
      <charset val="128"/>
    </font>
    <font>
      <sz val="9"/>
      <color theme="1"/>
      <name val="BIZ UDゴシック"/>
      <family val="3"/>
      <charset val="128"/>
    </font>
    <font>
      <sz val="8"/>
      <color theme="1"/>
      <name val="BIZ UDゴシック"/>
      <family val="3"/>
      <charset val="128"/>
    </font>
    <font>
      <b/>
      <sz val="8"/>
      <color theme="1"/>
      <name val="BIZ UDゴシック"/>
      <family val="3"/>
      <charset val="128"/>
    </font>
    <font>
      <sz val="24"/>
      <color rgb="FFFF0000"/>
      <name val="BIZ UDゴシック"/>
      <family val="3"/>
      <charset val="128"/>
    </font>
    <font>
      <sz val="8"/>
      <name val="BIZ UDゴシック"/>
      <family val="3"/>
      <charset val="128"/>
    </font>
    <font>
      <sz val="11"/>
      <color rgb="FFFF0000"/>
      <name val="BIZ UDゴシック"/>
      <family val="3"/>
      <charset val="128"/>
    </font>
    <font>
      <b/>
      <sz val="12"/>
      <color theme="1"/>
      <name val="BIZ UDゴシック"/>
      <family val="3"/>
      <charset val="128"/>
    </font>
    <font>
      <b/>
      <sz val="20"/>
      <color theme="1"/>
      <name val="BIZ UDゴシック"/>
      <family val="3"/>
      <charset val="128"/>
    </font>
    <font>
      <sz val="6"/>
      <name val="ＭＳ ゴシック"/>
      <family val="2"/>
      <charset val="128"/>
    </font>
    <font>
      <sz val="18"/>
      <color theme="1"/>
      <name val="BIZ UDゴシック"/>
      <family val="3"/>
      <charset val="128"/>
    </font>
    <font>
      <sz val="12"/>
      <color theme="1"/>
      <name val="ＭＳ ゴシック"/>
      <family val="2"/>
      <charset val="128"/>
    </font>
    <font>
      <b/>
      <sz val="14"/>
      <color theme="0"/>
      <name val="BIZ UDゴシック"/>
      <family val="3"/>
      <charset val="128"/>
    </font>
    <font>
      <sz val="12"/>
      <color theme="1"/>
      <name val="BIZ UDゴシック"/>
      <family val="3"/>
      <charset val="128"/>
    </font>
    <font>
      <sz val="16"/>
      <color indexed="81"/>
      <name val="MS P ゴシック"/>
      <family val="3"/>
      <charset val="128"/>
    </font>
    <font>
      <sz val="12"/>
      <color theme="1"/>
      <name val="ＭＳ Ｐゴシック"/>
      <family val="2"/>
      <charset val="128"/>
      <scheme val="minor"/>
    </font>
    <font>
      <sz val="18"/>
      <color indexed="81"/>
      <name val="MS P ゴシック"/>
      <family val="3"/>
      <charset val="128"/>
    </font>
    <font>
      <b/>
      <sz val="12"/>
      <color theme="1"/>
      <name val="ＭＳ ゴシック"/>
      <family val="3"/>
      <charset val="128"/>
    </font>
    <font>
      <u/>
      <sz val="8"/>
      <color rgb="FFFF0000"/>
      <name val="BIZ UDゴシック"/>
      <family val="3"/>
      <charset val="128"/>
    </font>
    <font>
      <b/>
      <u/>
      <sz val="11"/>
      <color rgb="FFFF0000"/>
      <name val="BIZ UDゴシック"/>
      <family val="3"/>
      <charset val="128"/>
    </font>
    <font>
      <sz val="9"/>
      <color indexed="81"/>
      <name val="MS P ゴシック"/>
      <family val="3"/>
      <charset val="128"/>
    </font>
    <font>
      <b/>
      <sz val="10"/>
      <color rgb="FFFF0000"/>
      <name val="BIZ UDゴシック"/>
      <family val="3"/>
      <charset val="128"/>
    </font>
    <font>
      <b/>
      <sz val="18"/>
      <color indexed="81"/>
      <name val="MS P ゴシック"/>
      <family val="3"/>
      <charset val="128"/>
    </font>
    <font>
      <sz val="6"/>
      <color theme="1"/>
      <name val="BIZ UDゴシック"/>
      <family val="3"/>
      <charset val="128"/>
    </font>
    <font>
      <b/>
      <sz val="14"/>
      <color rgb="FFFF0000"/>
      <name val="BIZ UDゴシック"/>
      <family val="3"/>
      <charset val="128"/>
    </font>
  </fonts>
  <fills count="35">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DAEEF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1"/>
        <bgColor indexed="64"/>
      </patternFill>
    </fill>
    <fill>
      <patternFill patternType="solid">
        <fgColor theme="0" tint="-0.249977111117893"/>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medium">
        <color indexed="64"/>
      </left>
      <right/>
      <top/>
      <bottom style="medium">
        <color indexed="64"/>
      </bottom>
      <diagonal style="thin">
        <color indexed="64"/>
      </diagonal>
    </border>
    <border>
      <left style="medium">
        <color indexed="64"/>
      </left>
      <right style="thin">
        <color indexed="64"/>
      </right>
      <top style="thin">
        <color indexed="64"/>
      </top>
      <bottom/>
      <diagonal/>
    </border>
    <border diagonalUp="1">
      <left style="medium">
        <color indexed="64"/>
      </left>
      <right/>
      <top/>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thin">
        <color indexed="64"/>
      </top>
      <bottom style="double">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medium">
        <color indexed="64"/>
      </left>
      <right/>
      <top style="double">
        <color indexed="64"/>
      </top>
      <bottom style="medium">
        <color indexed="64"/>
      </bottom>
      <diagonal style="thin">
        <color indexed="64"/>
      </diagonal>
    </border>
    <border>
      <left style="thin">
        <color indexed="64"/>
      </left>
      <right/>
      <top style="medium">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diagonalUp="1">
      <left style="medium">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medium">
        <color indexed="64"/>
      </top>
      <bottom/>
      <diagonal/>
    </border>
    <border diagonalUp="1">
      <left style="thin">
        <color indexed="64"/>
      </left>
      <right style="thin">
        <color indexed="64"/>
      </right>
      <top/>
      <bottom style="medium">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style="double">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bottom/>
      <diagonal style="thin">
        <color indexed="64"/>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thin">
        <color indexed="64"/>
      </top>
      <bottom/>
      <diagonal/>
    </border>
    <border diagonalUp="1">
      <left style="medium">
        <color indexed="64"/>
      </left>
      <right/>
      <top style="double">
        <color indexed="64"/>
      </top>
      <bottom/>
      <diagonal style="thin">
        <color indexed="64"/>
      </diagonal>
    </border>
    <border diagonalUp="1">
      <left style="thin">
        <color indexed="64"/>
      </left>
      <right style="thin">
        <color indexed="64"/>
      </right>
      <top style="double">
        <color indexed="64"/>
      </top>
      <bottom/>
      <diagonal style="thin">
        <color indexed="64"/>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diagonalUp="1">
      <left/>
      <right/>
      <top/>
      <bottom/>
      <diagonal style="thin">
        <color indexed="64"/>
      </diagonal>
    </border>
    <border diagonalUp="1">
      <left/>
      <right/>
      <top/>
      <bottom style="medium">
        <color indexed="64"/>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left/>
      <right/>
      <top style="double">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diagonalUp="1">
      <left/>
      <right style="thin">
        <color indexed="64"/>
      </right>
      <top/>
      <bottom style="medium">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82">
    <xf numFmtId="0" fontId="0"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7"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ill="0" applyBorder="0" applyAlignment="0" applyProtection="0">
      <alignment vertical="center"/>
    </xf>
    <xf numFmtId="0" fontId="6" fillId="22" borderId="43" applyNumberFormat="0" applyAlignment="0" applyProtection="0">
      <alignment vertical="center"/>
    </xf>
    <xf numFmtId="0" fontId="6" fillId="22" borderId="43" applyNumberFormat="0" applyAlignment="0" applyProtection="0">
      <alignment vertical="center"/>
    </xf>
    <xf numFmtId="0" fontId="6" fillId="22" borderId="43" applyNumberFormat="0" applyAlignment="0" applyProtection="0">
      <alignment vertical="center"/>
    </xf>
    <xf numFmtId="0" fontId="6" fillId="22" borderId="43" applyNumberFormat="0" applyAlignment="0" applyProtection="0">
      <alignment vertical="center"/>
    </xf>
    <xf numFmtId="0" fontId="6" fillId="22" borderId="43" applyNumberFormat="0" applyAlignment="0" applyProtection="0">
      <alignment vertical="center"/>
    </xf>
    <xf numFmtId="0" fontId="6" fillId="22" borderId="43" applyNumberFormat="0" applyAlignment="0" applyProtection="0">
      <alignment vertical="center"/>
    </xf>
    <xf numFmtId="0" fontId="7" fillId="23" borderId="0" applyNumberFormat="0" applyBorder="0" applyAlignment="0" applyProtection="0">
      <alignment vertical="center"/>
    </xf>
    <xf numFmtId="9" fontId="8" fillId="0" borderId="0" applyFont="0" applyFill="0" applyBorder="0" applyAlignment="0" applyProtection="0"/>
    <xf numFmtId="9" fontId="8" fillId="0" borderId="0" applyFont="0" applyFill="0" applyBorder="0" applyAlignment="0" applyProtection="0">
      <alignment vertical="center"/>
    </xf>
    <xf numFmtId="0" fontId="8" fillId="24" borderId="44" applyNumberFormat="0" applyFont="0" applyAlignment="0" applyProtection="0">
      <alignment vertical="center"/>
    </xf>
    <xf numFmtId="0" fontId="8" fillId="24" borderId="44" applyNumberFormat="0" applyFont="0" applyAlignment="0" applyProtection="0">
      <alignment vertical="center"/>
    </xf>
    <xf numFmtId="0" fontId="9" fillId="0" borderId="45" applyNumberFormat="0" applyFill="0" applyAlignment="0" applyProtection="0">
      <alignment vertical="center"/>
    </xf>
    <xf numFmtId="0" fontId="10" fillId="5" borderId="0" applyNumberFormat="0" applyBorder="0" applyAlignment="0" applyProtection="0">
      <alignment vertical="center"/>
    </xf>
    <xf numFmtId="0" fontId="11" fillId="25" borderId="46" applyNumberFormat="0" applyAlignment="0" applyProtection="0">
      <alignment vertical="center"/>
    </xf>
    <xf numFmtId="0" fontId="11" fillId="25" borderId="46" applyNumberFormat="0" applyAlignment="0" applyProtection="0">
      <alignment vertical="center"/>
    </xf>
    <xf numFmtId="0" fontId="12" fillId="0" borderId="0" applyNumberFormat="0" applyFill="0" applyBorder="0" applyAlignment="0" applyProtection="0">
      <alignment vertical="center"/>
    </xf>
    <xf numFmtId="38" fontId="8"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3" fillId="0" borderId="0" applyFont="0" applyFill="0" applyBorder="0" applyAlignment="0" applyProtection="0">
      <alignment vertical="center"/>
    </xf>
    <xf numFmtId="0" fontId="14" fillId="0" borderId="47" applyNumberFormat="0" applyFill="0" applyAlignment="0" applyProtection="0">
      <alignment vertical="center"/>
    </xf>
    <xf numFmtId="0" fontId="15" fillId="0" borderId="48" applyNumberFormat="0" applyFill="0" applyAlignment="0" applyProtection="0">
      <alignment vertical="center"/>
    </xf>
    <xf numFmtId="0" fontId="16" fillId="0" borderId="49" applyNumberFormat="0" applyFill="0" applyAlignment="0" applyProtection="0">
      <alignment vertical="center"/>
    </xf>
    <xf numFmtId="0" fontId="16" fillId="0" borderId="0" applyNumberFormat="0" applyFill="0" applyBorder="0" applyAlignment="0" applyProtection="0">
      <alignment vertical="center"/>
    </xf>
    <xf numFmtId="0" fontId="17" fillId="0" borderId="50" applyNumberFormat="0" applyFill="0" applyAlignment="0" applyProtection="0">
      <alignment vertical="center"/>
    </xf>
    <xf numFmtId="0" fontId="17" fillId="0" borderId="50" applyNumberFormat="0" applyFill="0" applyAlignment="0" applyProtection="0">
      <alignment vertical="center"/>
    </xf>
    <xf numFmtId="0" fontId="17" fillId="0" borderId="50" applyNumberFormat="0" applyFill="0" applyAlignment="0" applyProtection="0">
      <alignment vertical="center"/>
    </xf>
    <xf numFmtId="0" fontId="17" fillId="0" borderId="50" applyNumberFormat="0" applyFill="0" applyAlignment="0" applyProtection="0">
      <alignment vertical="center"/>
    </xf>
    <xf numFmtId="0" fontId="18" fillId="25" borderId="51" applyNumberFormat="0" applyAlignment="0" applyProtection="0">
      <alignment vertical="center"/>
    </xf>
    <xf numFmtId="0" fontId="18" fillId="25" borderId="51" applyNumberFormat="0" applyAlignment="0" applyProtection="0">
      <alignment vertical="center"/>
    </xf>
    <xf numFmtId="0" fontId="18" fillId="25" borderId="51" applyNumberFormat="0" applyAlignment="0" applyProtection="0">
      <alignment vertical="center"/>
    </xf>
    <xf numFmtId="0" fontId="18" fillId="25" borderId="51" applyNumberFormat="0" applyAlignment="0" applyProtection="0">
      <alignment vertical="center"/>
    </xf>
    <xf numFmtId="0" fontId="19" fillId="0" borderId="0" applyNumberForma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8" fillId="0" borderId="0" applyFont="0" applyFill="0" applyBorder="0" applyAlignment="0" applyProtection="0">
      <alignment vertical="center"/>
    </xf>
    <xf numFmtId="0" fontId="20" fillId="9" borderId="46" applyNumberFormat="0" applyAlignment="0" applyProtection="0">
      <alignment vertical="center"/>
    </xf>
    <xf numFmtId="0" fontId="20" fillId="9" borderId="46" applyNumberFormat="0" applyAlignment="0" applyProtection="0">
      <alignment vertical="center"/>
    </xf>
    <xf numFmtId="0" fontId="8" fillId="0" borderId="0"/>
    <xf numFmtId="0" fontId="8" fillId="0" borderId="0"/>
    <xf numFmtId="0" fontId="13" fillId="0" borderId="0">
      <alignment vertical="center"/>
    </xf>
    <xf numFmtId="0" fontId="13" fillId="0" borderId="0">
      <alignment vertical="center"/>
    </xf>
    <xf numFmtId="0" fontId="8" fillId="0" borderId="0"/>
    <xf numFmtId="0" fontId="3" fillId="0" borderId="0">
      <alignment vertical="center"/>
    </xf>
    <xf numFmtId="0" fontId="13" fillId="0" borderId="0">
      <alignment vertical="center"/>
    </xf>
    <xf numFmtId="0" fontId="8" fillId="0" borderId="0"/>
    <xf numFmtId="0" fontId="8" fillId="0" borderId="0"/>
    <xf numFmtId="0" fontId="8" fillId="0" borderId="0"/>
    <xf numFmtId="0" fontId="8" fillId="0" borderId="0"/>
    <xf numFmtId="0" fontId="21" fillId="6" borderId="0" applyNumberFormat="0" applyBorder="0" applyAlignment="0" applyProtection="0">
      <alignment vertical="center"/>
    </xf>
    <xf numFmtId="38" fontId="2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0" fillId="0" borderId="0" applyFont="0" applyFill="0" applyBorder="0" applyAlignment="0" applyProtection="0">
      <alignment vertical="center"/>
    </xf>
    <xf numFmtId="0" fontId="40" fillId="0" borderId="0">
      <alignment vertical="center"/>
    </xf>
  </cellStyleXfs>
  <cellXfs count="718">
    <xf numFmtId="0" fontId="0" fillId="0" borderId="0" xfId="0">
      <alignment vertical="center"/>
    </xf>
    <xf numFmtId="0" fontId="23" fillId="0" borderId="0" xfId="0" applyFont="1">
      <alignment vertical="center"/>
    </xf>
    <xf numFmtId="0" fontId="26" fillId="0" borderId="0" xfId="0" applyFont="1">
      <alignment vertical="center"/>
    </xf>
    <xf numFmtId="0" fontId="26" fillId="0" borderId="0" xfId="0" applyFont="1" applyAlignment="1">
      <alignment horizontal="center" vertical="center"/>
    </xf>
    <xf numFmtId="0" fontId="27" fillId="0" borderId="0" xfId="0" applyFont="1" applyAlignment="1">
      <alignment horizontal="left" vertical="center"/>
    </xf>
    <xf numFmtId="0" fontId="28" fillId="0" borderId="0" xfId="0" applyFont="1" applyAlignment="1">
      <alignment horizontal="left" vertical="center"/>
    </xf>
    <xf numFmtId="0" fontId="28" fillId="0" borderId="0" xfId="0" applyFont="1">
      <alignment vertical="center"/>
    </xf>
    <xf numFmtId="0" fontId="29" fillId="0" borderId="0" xfId="0" applyFont="1">
      <alignment vertical="center"/>
    </xf>
    <xf numFmtId="0" fontId="27" fillId="0" borderId="0" xfId="0" applyFont="1" applyAlignment="1">
      <alignment horizontal="center" vertical="center"/>
    </xf>
    <xf numFmtId="0" fontId="31" fillId="0" borderId="17" xfId="0" applyFont="1" applyBorder="1" applyAlignment="1">
      <alignment horizontal="center" vertical="center" wrapText="1"/>
    </xf>
    <xf numFmtId="0" fontId="31" fillId="0" borderId="15" xfId="0" applyFont="1" applyBorder="1" applyAlignment="1">
      <alignment horizontal="center" vertical="center" wrapText="1"/>
    </xf>
    <xf numFmtId="38" fontId="31" fillId="29" borderId="25" xfId="77" applyFont="1" applyFill="1" applyBorder="1" applyAlignment="1">
      <alignment vertical="center"/>
    </xf>
    <xf numFmtId="38" fontId="31" fillId="0" borderId="1" xfId="77" applyFont="1" applyFill="1" applyBorder="1" applyAlignment="1">
      <alignment horizontal="right" vertical="center" wrapText="1"/>
    </xf>
    <xf numFmtId="0" fontId="31" fillId="2" borderId="9" xfId="0" applyFont="1" applyFill="1" applyBorder="1" applyAlignment="1">
      <alignment vertical="center" wrapText="1"/>
    </xf>
    <xf numFmtId="38" fontId="31" fillId="29" borderId="42" xfId="77" applyFont="1" applyFill="1" applyBorder="1" applyAlignment="1">
      <alignment vertical="center"/>
    </xf>
    <xf numFmtId="38" fontId="31" fillId="0" borderId="86" xfId="77" applyFont="1" applyFill="1" applyBorder="1" applyAlignment="1">
      <alignment horizontal="right" vertical="center" wrapText="1"/>
    </xf>
    <xf numFmtId="0" fontId="31" fillId="2" borderId="62" xfId="0" applyFont="1" applyFill="1" applyBorder="1" applyAlignment="1">
      <alignment horizontal="left" vertical="center" wrapText="1"/>
    </xf>
    <xf numFmtId="0" fontId="31" fillId="2" borderId="68" xfId="0" applyFont="1" applyFill="1" applyBorder="1" applyAlignment="1">
      <alignment horizontal="center" vertical="center" wrapText="1"/>
    </xf>
    <xf numFmtId="0" fontId="31" fillId="0" borderId="65" xfId="0" applyFont="1" applyBorder="1" applyAlignment="1">
      <alignment horizontal="right" vertical="center"/>
    </xf>
    <xf numFmtId="0" fontId="31" fillId="0" borderId="64" xfId="0" applyFont="1" applyBorder="1" applyAlignment="1">
      <alignment horizontal="right" vertical="center" wrapText="1"/>
    </xf>
    <xf numFmtId="0" fontId="31" fillId="0" borderId="19" xfId="0" applyFont="1" applyBorder="1" applyAlignment="1">
      <alignment horizontal="center" vertical="center" wrapText="1"/>
    </xf>
    <xf numFmtId="38" fontId="31" fillId="29" borderId="38" xfId="77" applyFont="1" applyFill="1" applyBorder="1" applyAlignment="1">
      <alignment vertical="center"/>
    </xf>
    <xf numFmtId="38" fontId="31" fillId="0" borderId="4" xfId="77" applyFont="1" applyFill="1" applyBorder="1" applyAlignment="1">
      <alignment horizontal="right" vertical="center" wrapText="1"/>
    </xf>
    <xf numFmtId="38" fontId="31" fillId="29" borderId="27" xfId="77" applyFont="1" applyFill="1" applyBorder="1" applyAlignment="1">
      <alignment vertical="center"/>
    </xf>
    <xf numFmtId="0" fontId="31" fillId="0" borderId="65" xfId="0" applyFont="1" applyBorder="1">
      <alignment vertical="center"/>
    </xf>
    <xf numFmtId="0" fontId="31" fillId="0" borderId="64" xfId="0" applyFont="1" applyBorder="1">
      <alignment vertical="center"/>
    </xf>
    <xf numFmtId="38" fontId="31" fillId="29" borderId="59" xfId="77" applyFont="1" applyFill="1" applyBorder="1" applyAlignment="1">
      <alignment vertical="center" wrapText="1"/>
    </xf>
    <xf numFmtId="38" fontId="31" fillId="29" borderId="59" xfId="77" applyFont="1" applyFill="1" applyBorder="1" applyAlignment="1">
      <alignment vertical="center"/>
    </xf>
    <xf numFmtId="38" fontId="31" fillId="29" borderId="16" xfId="77" applyFont="1" applyFill="1" applyBorder="1" applyAlignment="1">
      <alignment vertical="center"/>
    </xf>
    <xf numFmtId="38" fontId="31" fillId="29" borderId="75" xfId="77" applyFont="1" applyFill="1" applyBorder="1" applyAlignment="1">
      <alignment vertical="center"/>
    </xf>
    <xf numFmtId="0" fontId="31" fillId="0" borderId="77" xfId="0" applyFont="1" applyBorder="1">
      <alignment vertical="center"/>
    </xf>
    <xf numFmtId="0" fontId="33" fillId="0" borderId="0" xfId="0" applyFont="1">
      <alignment vertical="center"/>
    </xf>
    <xf numFmtId="38" fontId="31" fillId="0" borderId="76" xfId="77" applyFont="1" applyFill="1" applyBorder="1" applyAlignment="1">
      <alignment horizontal="right" vertical="center" wrapText="1"/>
    </xf>
    <xf numFmtId="0" fontId="31" fillId="2" borderId="0" xfId="0" applyFont="1" applyFill="1" applyAlignment="1">
      <alignment horizontal="center" vertical="center" wrapText="1"/>
    </xf>
    <xf numFmtId="0" fontId="31" fillId="0" borderId="52" xfId="0" applyFont="1" applyBorder="1" applyAlignment="1">
      <alignment horizontal="center" vertical="center" wrapText="1"/>
    </xf>
    <xf numFmtId="38" fontId="31" fillId="0" borderId="14" xfId="77" applyFont="1" applyFill="1" applyBorder="1" applyAlignment="1">
      <alignment vertical="center" wrapText="1"/>
    </xf>
    <xf numFmtId="38" fontId="32" fillId="26" borderId="78" xfId="77" applyFont="1" applyFill="1" applyBorder="1" applyAlignment="1">
      <alignment vertical="center" wrapText="1"/>
    </xf>
    <xf numFmtId="38" fontId="31" fillId="0" borderId="52" xfId="77" applyFont="1" applyFill="1" applyBorder="1" applyAlignment="1">
      <alignment horizontal="center" vertical="center" wrapText="1"/>
    </xf>
    <xf numFmtId="38" fontId="31" fillId="0" borderId="56" xfId="77" applyFont="1" applyFill="1" applyBorder="1" applyAlignment="1">
      <alignment vertical="center" wrapText="1"/>
    </xf>
    <xf numFmtId="38" fontId="32" fillId="26" borderId="110" xfId="77" applyFont="1" applyFill="1" applyBorder="1" applyAlignment="1">
      <alignment vertical="center" wrapText="1"/>
    </xf>
    <xf numFmtId="0" fontId="31" fillId="2" borderId="0" xfId="0" applyFont="1" applyFill="1" applyAlignment="1">
      <alignment horizontal="left" vertical="center" wrapText="1"/>
    </xf>
    <xf numFmtId="0" fontId="31" fillId="29" borderId="20" xfId="0" applyFont="1" applyFill="1" applyBorder="1">
      <alignment vertical="center"/>
    </xf>
    <xf numFmtId="0" fontId="31" fillId="29" borderId="4" xfId="0" applyFont="1" applyFill="1" applyBorder="1">
      <alignment vertical="center"/>
    </xf>
    <xf numFmtId="0" fontId="31" fillId="29" borderId="16" xfId="0" applyFont="1" applyFill="1" applyBorder="1">
      <alignment vertical="center"/>
    </xf>
    <xf numFmtId="0" fontId="31" fillId="29" borderId="1" xfId="0" applyFont="1" applyFill="1" applyBorder="1">
      <alignment vertical="center"/>
    </xf>
    <xf numFmtId="0" fontId="31" fillId="29" borderId="54" xfId="0" applyFont="1" applyFill="1" applyBorder="1">
      <alignment vertical="center"/>
    </xf>
    <xf numFmtId="0" fontId="31" fillId="29" borderId="55" xfId="0" applyFont="1" applyFill="1" applyBorder="1">
      <alignment vertical="center"/>
    </xf>
    <xf numFmtId="0" fontId="31" fillId="2" borderId="10" xfId="0" applyFont="1" applyFill="1" applyBorder="1" applyAlignment="1">
      <alignment horizontal="left" vertical="center" wrapText="1"/>
    </xf>
    <xf numFmtId="0" fontId="31" fillId="2" borderId="10" xfId="0" applyFont="1" applyFill="1" applyBorder="1" applyAlignment="1">
      <alignment horizontal="center" vertical="center" wrapText="1"/>
    </xf>
    <xf numFmtId="0" fontId="31" fillId="0" borderId="58" xfId="0" applyFont="1" applyBorder="1" applyAlignment="1">
      <alignment horizontal="right" vertical="center"/>
    </xf>
    <xf numFmtId="0" fontId="31" fillId="0" borderId="96" xfId="0" applyFont="1" applyBorder="1" applyAlignment="1">
      <alignment horizontal="right" vertical="center" wrapText="1"/>
    </xf>
    <xf numFmtId="0" fontId="34" fillId="0" borderId="112" xfId="0" applyFont="1" applyBorder="1">
      <alignment vertical="center"/>
    </xf>
    <xf numFmtId="0" fontId="34" fillId="0" borderId="14" xfId="0" applyFont="1" applyBorder="1">
      <alignment vertical="center"/>
    </xf>
    <xf numFmtId="0" fontId="31" fillId="29" borderId="59" xfId="0" applyFont="1" applyFill="1" applyBorder="1">
      <alignment vertical="center"/>
    </xf>
    <xf numFmtId="0" fontId="23" fillId="0" borderId="0" xfId="0" applyFont="1" applyAlignment="1">
      <alignment vertical="center" wrapText="1"/>
    </xf>
    <xf numFmtId="38" fontId="31" fillId="0" borderId="55" xfId="77" applyFont="1" applyFill="1" applyBorder="1" applyAlignment="1">
      <alignment horizontal="right" vertical="center" wrapText="1"/>
    </xf>
    <xf numFmtId="0" fontId="31" fillId="0" borderId="60" xfId="0" applyFont="1" applyBorder="1" applyAlignment="1">
      <alignment horizontal="right" vertical="center"/>
    </xf>
    <xf numFmtId="0" fontId="31" fillId="0" borderId="101" xfId="0" applyFont="1" applyBorder="1" applyAlignment="1">
      <alignment horizontal="right" vertical="center" wrapText="1"/>
    </xf>
    <xf numFmtId="0" fontId="31" fillId="0" borderId="77" xfId="0" applyFont="1" applyBorder="1" applyAlignment="1">
      <alignment horizontal="right" vertical="center"/>
    </xf>
    <xf numFmtId="0" fontId="36" fillId="3" borderId="10" xfId="0" applyFont="1" applyFill="1" applyBorder="1" applyAlignment="1">
      <alignment horizontal="center" vertical="center" wrapText="1"/>
    </xf>
    <xf numFmtId="0" fontId="36" fillId="3" borderId="29" xfId="0" applyFont="1" applyFill="1" applyBorder="1" applyAlignment="1">
      <alignment horizontal="center" vertical="center" wrapText="1"/>
    </xf>
    <xf numFmtId="0" fontId="27" fillId="0" borderId="0" xfId="0" applyFont="1">
      <alignment vertical="center"/>
    </xf>
    <xf numFmtId="0" fontId="23" fillId="0" borderId="21" xfId="0" applyFont="1" applyBorder="1" applyAlignment="1">
      <alignment horizontal="center" vertical="center" textRotation="255" wrapText="1"/>
    </xf>
    <xf numFmtId="0" fontId="31" fillId="2" borderId="124" xfId="0" applyFont="1" applyFill="1" applyBorder="1" applyAlignment="1">
      <alignment horizontal="center" vertical="center" wrapText="1"/>
    </xf>
    <xf numFmtId="0" fontId="31" fillId="0" borderId="125" xfId="0" applyFont="1" applyBorder="1" applyAlignment="1">
      <alignment horizontal="center" vertical="center" wrapText="1"/>
    </xf>
    <xf numFmtId="0" fontId="31" fillId="0" borderId="128" xfId="0" applyFont="1" applyBorder="1" applyAlignment="1">
      <alignment horizontal="center" vertical="center" wrapText="1"/>
    </xf>
    <xf numFmtId="38" fontId="34" fillId="0" borderId="71" xfId="77" applyFont="1" applyBorder="1" applyAlignment="1">
      <alignment vertical="center"/>
    </xf>
    <xf numFmtId="0" fontId="31" fillId="0" borderId="21" xfId="0" applyFont="1" applyBorder="1" applyAlignment="1">
      <alignment horizontal="center" vertical="center" wrapText="1"/>
    </xf>
    <xf numFmtId="0" fontId="31" fillId="2" borderId="8" xfId="0" applyFont="1" applyFill="1" applyBorder="1" applyAlignment="1">
      <alignment horizontal="left" vertical="center" wrapText="1"/>
    </xf>
    <xf numFmtId="0" fontId="27" fillId="0" borderId="21" xfId="0" applyFont="1" applyBorder="1" applyAlignment="1">
      <alignment horizontal="left" vertical="center" wrapText="1"/>
    </xf>
    <xf numFmtId="0" fontId="31" fillId="0" borderId="10" xfId="0" applyFont="1" applyBorder="1" applyAlignment="1">
      <alignment horizontal="center" vertical="center" wrapText="1"/>
    </xf>
    <xf numFmtId="0" fontId="27" fillId="0" borderId="0" xfId="0" applyFont="1" applyAlignment="1">
      <alignment horizontal="left" vertical="center" wrapText="1"/>
    </xf>
    <xf numFmtId="0" fontId="27" fillId="0" borderId="10" xfId="0" applyFont="1" applyBorder="1" applyAlignment="1">
      <alignment horizontal="left" vertical="center" wrapText="1"/>
    </xf>
    <xf numFmtId="0" fontId="39" fillId="0" borderId="0" xfId="78" applyFont="1">
      <alignment vertical="center"/>
    </xf>
    <xf numFmtId="0" fontId="24" fillId="0" borderId="0" xfId="78" applyFont="1">
      <alignment vertical="center"/>
    </xf>
    <xf numFmtId="0" fontId="24" fillId="0" borderId="0" xfId="78" applyFont="1" applyAlignment="1">
      <alignment horizontal="center" vertical="center"/>
    </xf>
    <xf numFmtId="38" fontId="24" fillId="0" borderId="0" xfId="79" applyFont="1" applyAlignment="1">
      <alignment horizontal="center" vertical="center"/>
    </xf>
    <xf numFmtId="38" fontId="23" fillId="0" borderId="0" xfId="80" applyFont="1" applyAlignment="1">
      <alignment horizontal="right" vertical="center"/>
    </xf>
    <xf numFmtId="38" fontId="24" fillId="0" borderId="0" xfId="80" applyFont="1" applyAlignment="1">
      <alignment horizontal="center" vertical="center"/>
    </xf>
    <xf numFmtId="177" fontId="24" fillId="0" borderId="0" xfId="80" applyNumberFormat="1" applyFont="1" applyAlignment="1">
      <alignment horizontal="center" vertical="center"/>
    </xf>
    <xf numFmtId="0" fontId="24" fillId="0" borderId="74" xfId="78" applyFont="1" applyBorder="1" applyAlignment="1">
      <alignment vertical="center" shrinkToFit="1"/>
    </xf>
    <xf numFmtId="38" fontId="36" fillId="31" borderId="55" xfId="80" applyFont="1" applyFill="1" applyBorder="1" applyAlignment="1">
      <alignment horizontal="center" vertical="center" wrapText="1" shrinkToFit="1"/>
    </xf>
    <xf numFmtId="177" fontId="36" fillId="31" borderId="57" xfId="80" applyNumberFormat="1" applyFont="1" applyFill="1" applyBorder="1" applyAlignment="1">
      <alignment horizontal="center" vertical="center" wrapText="1" shrinkToFit="1"/>
    </xf>
    <xf numFmtId="0" fontId="26" fillId="31" borderId="55" xfId="78" applyFont="1" applyFill="1" applyBorder="1" applyAlignment="1">
      <alignment horizontal="center" vertical="center" shrinkToFit="1"/>
    </xf>
    <xf numFmtId="0" fontId="26" fillId="32" borderId="55" xfId="78" applyFont="1" applyFill="1" applyBorder="1" applyAlignment="1">
      <alignment horizontal="center" vertical="center" shrinkToFit="1"/>
    </xf>
    <xf numFmtId="0" fontId="24" fillId="0" borderId="0" xfId="78" applyFont="1" applyAlignment="1">
      <alignment vertical="center" shrinkToFit="1"/>
    </xf>
    <xf numFmtId="0" fontId="24" fillId="27" borderId="4" xfId="78" applyFont="1" applyFill="1" applyBorder="1" applyAlignment="1">
      <alignment horizontal="center" vertical="center" shrinkToFit="1"/>
    </xf>
    <xf numFmtId="38" fontId="24" fillId="27" borderId="4" xfId="79" applyFont="1" applyFill="1" applyBorder="1" applyAlignment="1">
      <alignment horizontal="center" vertical="center" shrinkToFit="1"/>
    </xf>
    <xf numFmtId="177" fontId="24" fillId="27" borderId="6" xfId="80" applyNumberFormat="1" applyFont="1" applyFill="1" applyBorder="1" applyAlignment="1">
      <alignment horizontal="center" vertical="center" shrinkToFit="1"/>
    </xf>
    <xf numFmtId="0" fontId="24" fillId="0" borderId="4" xfId="78" applyFont="1" applyBorder="1" applyAlignment="1">
      <alignment horizontal="center" vertical="center" shrinkToFit="1"/>
    </xf>
    <xf numFmtId="0" fontId="24" fillId="34" borderId="0" xfId="78" applyFont="1" applyFill="1" applyAlignment="1">
      <alignment vertical="center" shrinkToFit="1"/>
    </xf>
    <xf numFmtId="177" fontId="24" fillId="27" borderId="19" xfId="80" applyNumberFormat="1" applyFont="1" applyFill="1" applyBorder="1" applyAlignment="1">
      <alignment horizontal="center" vertical="center" shrinkToFit="1"/>
    </xf>
    <xf numFmtId="0" fontId="26" fillId="0" borderId="0" xfId="78" applyFont="1" applyAlignment="1">
      <alignment vertical="center" shrinkToFit="1"/>
    </xf>
    <xf numFmtId="0" fontId="26" fillId="0" borderId="0" xfId="78" applyFont="1" applyAlignment="1">
      <alignment horizontal="center" vertical="center" shrinkToFit="1"/>
    </xf>
    <xf numFmtId="0" fontId="26" fillId="26" borderId="130" xfId="78" applyFont="1" applyFill="1" applyBorder="1" applyAlignment="1">
      <alignment horizontal="center" vertical="center" shrinkToFit="1"/>
    </xf>
    <xf numFmtId="38" fontId="26" fillId="26" borderId="131" xfId="78" applyNumberFormat="1" applyFont="1" applyFill="1" applyBorder="1" applyAlignment="1">
      <alignment horizontal="center" vertical="center" shrinkToFit="1"/>
    </xf>
    <xf numFmtId="38" fontId="26" fillId="26" borderId="129" xfId="78" applyNumberFormat="1" applyFont="1" applyFill="1" applyBorder="1" applyAlignment="1">
      <alignment horizontal="center" vertical="center" shrinkToFit="1"/>
    </xf>
    <xf numFmtId="38" fontId="26" fillId="26" borderId="66" xfId="79" applyFont="1" applyFill="1" applyBorder="1" applyAlignment="1">
      <alignment horizontal="center" vertical="center" shrinkToFit="1"/>
    </xf>
    <xf numFmtId="38" fontId="26" fillId="26" borderId="131" xfId="80" applyFont="1" applyFill="1" applyBorder="1" applyAlignment="1">
      <alignment horizontal="center" vertical="center" shrinkToFit="1"/>
    </xf>
    <xf numFmtId="38" fontId="26" fillId="26" borderId="129" xfId="80" applyFont="1" applyFill="1" applyBorder="1" applyAlignment="1">
      <alignment horizontal="center" vertical="center" shrinkToFit="1"/>
    </xf>
    <xf numFmtId="38" fontId="26" fillId="26" borderId="61" xfId="80" applyFont="1" applyFill="1" applyBorder="1" applyAlignment="1">
      <alignment horizontal="center" vertical="center" shrinkToFit="1"/>
    </xf>
    <xf numFmtId="0" fontId="26" fillId="0" borderId="3" xfId="78" applyFont="1" applyBorder="1" applyAlignment="1">
      <alignment horizontal="center" vertical="center" shrinkToFit="1"/>
    </xf>
    <xf numFmtId="0" fontId="26" fillId="0" borderId="74" xfId="78" applyFont="1" applyBorder="1" applyAlignment="1">
      <alignment horizontal="center" vertical="center" shrinkToFit="1"/>
    </xf>
    <xf numFmtId="38" fontId="26" fillId="0" borderId="73" xfId="79" applyFont="1" applyFill="1" applyBorder="1" applyAlignment="1">
      <alignment horizontal="center" vertical="center" shrinkToFit="1"/>
    </xf>
    <xf numFmtId="38" fontId="26" fillId="0" borderId="0" xfId="80" applyFont="1" applyFill="1" applyAlignment="1">
      <alignment horizontal="center" vertical="center" shrinkToFit="1"/>
    </xf>
    <xf numFmtId="177" fontId="24" fillId="27" borderId="4" xfId="80" applyNumberFormat="1" applyFont="1" applyFill="1" applyBorder="1" applyAlignment="1">
      <alignment horizontal="center" vertical="center" shrinkToFit="1"/>
    </xf>
    <xf numFmtId="0" fontId="24" fillId="27" borderId="1" xfId="78" applyFont="1" applyFill="1" applyBorder="1" applyAlignment="1">
      <alignment horizontal="center" vertical="center" shrinkToFit="1"/>
    </xf>
    <xf numFmtId="0" fontId="24" fillId="27" borderId="86" xfId="78" applyFont="1" applyFill="1" applyBorder="1" applyAlignment="1">
      <alignment horizontal="center" vertical="center" shrinkToFit="1"/>
    </xf>
    <xf numFmtId="38" fontId="26" fillId="26" borderId="131" xfId="79" applyFont="1" applyFill="1" applyBorder="1" applyAlignment="1">
      <alignment horizontal="center" vertical="center" shrinkToFit="1"/>
    </xf>
    <xf numFmtId="38" fontId="26" fillId="26" borderId="66" xfId="80" applyFont="1" applyFill="1" applyBorder="1" applyAlignment="1">
      <alignment horizontal="center" vertical="center" shrinkToFit="1"/>
    </xf>
    <xf numFmtId="0" fontId="26" fillId="0" borderId="42" xfId="78" applyFont="1" applyBorder="1" applyAlignment="1">
      <alignment horizontal="center" vertical="center" shrinkToFit="1"/>
    </xf>
    <xf numFmtId="0" fontId="24" fillId="0" borderId="0" xfId="78" applyFont="1" applyAlignment="1">
      <alignment horizontal="center" vertical="center" shrinkToFit="1"/>
    </xf>
    <xf numFmtId="38" fontId="24" fillId="0" borderId="0" xfId="79" applyFont="1" applyAlignment="1">
      <alignment horizontal="center" vertical="center" shrinkToFit="1"/>
    </xf>
    <xf numFmtId="38" fontId="24" fillId="0" borderId="0" xfId="80" applyFont="1" applyAlignment="1">
      <alignment horizontal="center" vertical="center" shrinkToFit="1"/>
    </xf>
    <xf numFmtId="177" fontId="24" fillId="0" borderId="0" xfId="80" applyNumberFormat="1" applyFont="1" applyFill="1" applyBorder="1" applyAlignment="1">
      <alignment horizontal="center" vertical="center" shrinkToFit="1"/>
    </xf>
    <xf numFmtId="0" fontId="24" fillId="27" borderId="109" xfId="78" applyFont="1" applyFill="1" applyBorder="1" applyAlignment="1">
      <alignment horizontal="center" vertical="center" shrinkToFit="1"/>
    </xf>
    <xf numFmtId="0" fontId="26" fillId="0" borderId="0" xfId="78" applyFont="1">
      <alignment vertical="center"/>
    </xf>
    <xf numFmtId="0" fontId="26" fillId="0" borderId="0" xfId="78" applyFont="1" applyAlignment="1">
      <alignment horizontal="center" vertical="center"/>
    </xf>
    <xf numFmtId="38" fontId="26" fillId="26" borderId="131" xfId="79" applyFont="1" applyFill="1" applyBorder="1" applyAlignment="1">
      <alignment horizontal="center" vertical="center"/>
    </xf>
    <xf numFmtId="38" fontId="24" fillId="0" borderId="9" xfId="80" applyFont="1" applyBorder="1" applyAlignment="1">
      <alignment horizontal="center" vertical="center"/>
    </xf>
    <xf numFmtId="38" fontId="24" fillId="0" borderId="21" xfId="80" applyFont="1" applyBorder="1" applyAlignment="1">
      <alignment horizontal="center" vertical="center"/>
    </xf>
    <xf numFmtId="38" fontId="24" fillId="0" borderId="0" xfId="80" applyFont="1" applyBorder="1" applyAlignment="1">
      <alignment horizontal="center" vertical="center"/>
    </xf>
    <xf numFmtId="177" fontId="24" fillId="0" borderId="0" xfId="80" applyNumberFormat="1" applyFont="1" applyBorder="1" applyAlignment="1">
      <alignment horizontal="center" vertical="center"/>
    </xf>
    <xf numFmtId="0" fontId="26" fillId="26" borderId="100" xfId="78" applyFont="1" applyFill="1" applyBorder="1" applyAlignment="1">
      <alignment horizontal="center" vertical="center" shrinkToFit="1"/>
    </xf>
    <xf numFmtId="38" fontId="25" fillId="26" borderId="131" xfId="80" applyFont="1" applyFill="1" applyBorder="1" applyAlignment="1">
      <alignment horizontal="center" vertical="center"/>
    </xf>
    <xf numFmtId="38" fontId="25" fillId="26" borderId="129" xfId="80" applyFont="1" applyFill="1" applyBorder="1" applyAlignment="1">
      <alignment horizontal="center" vertical="center"/>
    </xf>
    <xf numFmtId="38" fontId="25" fillId="26" borderId="33" xfId="80" applyFont="1" applyFill="1" applyBorder="1" applyAlignment="1">
      <alignment horizontal="center" vertical="center"/>
    </xf>
    <xf numFmtId="0" fontId="40" fillId="0" borderId="0" xfId="81" applyAlignment="1">
      <alignment horizontal="right" vertical="center"/>
    </xf>
    <xf numFmtId="0" fontId="40" fillId="0" borderId="0" xfId="81">
      <alignment vertical="center"/>
    </xf>
    <xf numFmtId="0" fontId="31" fillId="0" borderId="0" xfId="0" applyFont="1">
      <alignment vertical="center"/>
    </xf>
    <xf numFmtId="0" fontId="29" fillId="0" borderId="0" xfId="0" applyFont="1" applyAlignment="1">
      <alignment horizontal="center" vertical="center"/>
    </xf>
    <xf numFmtId="38" fontId="32" fillId="0" borderId="0" xfId="77" applyFont="1" applyFill="1" applyBorder="1" applyAlignment="1">
      <alignment vertical="center" wrapText="1"/>
    </xf>
    <xf numFmtId="0" fontId="29" fillId="0" borderId="0" xfId="0" applyFont="1" applyAlignment="1">
      <alignment horizontal="left" vertical="center"/>
    </xf>
    <xf numFmtId="0" fontId="23" fillId="0" borderId="21" xfId="0" applyFont="1" applyBorder="1" applyAlignment="1">
      <alignment vertical="center" textRotation="255" wrapText="1"/>
    </xf>
    <xf numFmtId="0" fontId="23" fillId="0" borderId="0" xfId="0" applyFont="1" applyAlignment="1">
      <alignment vertical="center" textRotation="255" wrapText="1"/>
    </xf>
    <xf numFmtId="0" fontId="23" fillId="0" borderId="10" xfId="0" applyFont="1" applyBorder="1" applyAlignment="1">
      <alignment vertical="center" textRotation="255" wrapText="1"/>
    </xf>
    <xf numFmtId="0" fontId="31" fillId="0" borderId="21" xfId="0" applyFont="1" applyBorder="1">
      <alignment vertical="center"/>
    </xf>
    <xf numFmtId="0" fontId="29" fillId="0" borderId="21" xfId="0" applyFont="1" applyBorder="1" applyAlignment="1">
      <alignment horizontal="center" vertical="center"/>
    </xf>
    <xf numFmtId="38" fontId="32" fillId="0" borderId="21" xfId="77" applyFont="1" applyFill="1" applyBorder="1" applyAlignment="1">
      <alignment vertical="center" wrapText="1"/>
    </xf>
    <xf numFmtId="0" fontId="31" fillId="0" borderId="10" xfId="0" applyFont="1" applyBorder="1">
      <alignment vertical="center"/>
    </xf>
    <xf numFmtId="0" fontId="29" fillId="0" borderId="10" xfId="0" applyFont="1" applyBorder="1" applyAlignment="1">
      <alignment horizontal="center" vertical="center"/>
    </xf>
    <xf numFmtId="38" fontId="32" fillId="0" borderId="10" xfId="77" applyFont="1" applyFill="1" applyBorder="1" applyAlignment="1">
      <alignment vertical="center" wrapText="1"/>
    </xf>
    <xf numFmtId="0" fontId="40" fillId="0" borderId="0" xfId="81" applyAlignment="1">
      <alignment horizontal="left" vertical="center"/>
    </xf>
    <xf numFmtId="0" fontId="44" fillId="0" borderId="0" xfId="0" applyFont="1" applyAlignment="1">
      <alignment horizontal="right" vertical="center"/>
    </xf>
    <xf numFmtId="0" fontId="24" fillId="27" borderId="6" xfId="78" applyFont="1" applyFill="1" applyBorder="1" applyAlignment="1">
      <alignment horizontal="center" vertical="center" shrinkToFit="1"/>
    </xf>
    <xf numFmtId="0" fontId="40" fillId="0" borderId="74" xfId="81" applyBorder="1">
      <alignment vertical="center"/>
    </xf>
    <xf numFmtId="0" fontId="40" fillId="0" borderId="9" xfId="81" applyBorder="1">
      <alignment vertical="center"/>
    </xf>
    <xf numFmtId="0" fontId="40" fillId="0" borderId="69" xfId="81" applyBorder="1">
      <alignment vertical="center"/>
    </xf>
    <xf numFmtId="0" fontId="40" fillId="0" borderId="76" xfId="81" applyBorder="1" applyAlignment="1">
      <alignment horizontal="right" vertical="center"/>
    </xf>
    <xf numFmtId="0" fontId="40" fillId="0" borderId="4" xfId="81" applyBorder="1" applyAlignment="1">
      <alignment horizontal="right" vertical="center"/>
    </xf>
    <xf numFmtId="0" fontId="24" fillId="27" borderId="135" xfId="78" applyFont="1" applyFill="1" applyBorder="1" applyAlignment="1">
      <alignment horizontal="center" vertical="center" shrinkToFit="1"/>
    </xf>
    <xf numFmtId="0" fontId="24" fillId="33" borderId="0" xfId="78" applyFont="1" applyFill="1" applyAlignment="1">
      <alignment horizontal="center" vertical="center"/>
    </xf>
    <xf numFmtId="0" fontId="41" fillId="33" borderId="0" xfId="78" applyFont="1" applyFill="1" applyAlignment="1">
      <alignment horizontal="left" vertical="center"/>
    </xf>
    <xf numFmtId="0" fontId="41" fillId="33" borderId="0" xfId="78" applyFont="1" applyFill="1" applyAlignment="1">
      <alignment horizontal="center" vertical="center"/>
    </xf>
    <xf numFmtId="177" fontId="24" fillId="0" borderId="21" xfId="80" applyNumberFormat="1" applyFont="1" applyFill="1" applyBorder="1" applyAlignment="1">
      <alignment horizontal="center" vertical="center" shrinkToFit="1"/>
    </xf>
    <xf numFmtId="38" fontId="26" fillId="0" borderId="21" xfId="80" applyFont="1" applyFill="1" applyBorder="1" applyAlignment="1">
      <alignment horizontal="center" vertical="center" shrinkToFit="1"/>
    </xf>
    <xf numFmtId="38" fontId="24" fillId="0" borderId="21" xfId="80" applyFont="1" applyBorder="1" applyAlignment="1">
      <alignment horizontal="center" vertical="center" shrinkToFit="1"/>
    </xf>
    <xf numFmtId="177" fontId="24" fillId="0" borderId="9" xfId="80" applyNumberFormat="1" applyFont="1" applyBorder="1" applyAlignment="1">
      <alignment horizontal="center" vertical="center"/>
    </xf>
    <xf numFmtId="38" fontId="26" fillId="0" borderId="0" xfId="79" applyFont="1" applyFill="1" applyBorder="1" applyAlignment="1">
      <alignment horizontal="center" vertical="center" shrinkToFit="1"/>
    </xf>
    <xf numFmtId="38" fontId="26" fillId="26" borderId="136" xfId="78" applyNumberFormat="1" applyFont="1" applyFill="1" applyBorder="1" applyAlignment="1">
      <alignment horizontal="center" vertical="center" shrinkToFit="1"/>
    </xf>
    <xf numFmtId="0" fontId="26" fillId="0" borderId="21" xfId="78" applyFont="1" applyBorder="1" applyAlignment="1">
      <alignment horizontal="center" vertical="center" shrinkToFit="1"/>
    </xf>
    <xf numFmtId="38" fontId="26" fillId="0" borderId="21" xfId="79" applyFont="1" applyFill="1" applyBorder="1" applyAlignment="1">
      <alignment horizontal="center" vertical="center" shrinkToFit="1"/>
    </xf>
    <xf numFmtId="0" fontId="46" fillId="26" borderId="7" xfId="81" applyFont="1" applyFill="1" applyBorder="1" applyAlignment="1">
      <alignment horizontal="left" vertical="center"/>
    </xf>
    <xf numFmtId="0" fontId="46" fillId="26" borderId="8" xfId="81" applyFont="1" applyFill="1" applyBorder="1">
      <alignment vertical="center"/>
    </xf>
    <xf numFmtId="0" fontId="46" fillId="26" borderId="2" xfId="81" applyFont="1" applyFill="1" applyBorder="1">
      <alignment vertical="center"/>
    </xf>
    <xf numFmtId="0" fontId="40" fillId="0" borderId="138" xfId="81" applyBorder="1" applyAlignment="1">
      <alignment horizontal="right" vertical="center"/>
    </xf>
    <xf numFmtId="0" fontId="40" fillId="0" borderId="139" xfId="81" applyBorder="1">
      <alignment vertical="center"/>
    </xf>
    <xf numFmtId="0" fontId="40" fillId="0" borderId="140" xfId="81" applyBorder="1">
      <alignment vertical="center"/>
    </xf>
    <xf numFmtId="0" fontId="40" fillId="0" borderId="137" xfId="81" applyBorder="1" applyAlignment="1">
      <alignment horizontal="right" vertical="center"/>
    </xf>
    <xf numFmtId="0" fontId="40" fillId="0" borderId="141" xfId="81" applyBorder="1">
      <alignment vertical="center"/>
    </xf>
    <xf numFmtId="0" fontId="40" fillId="0" borderId="142" xfId="81" applyBorder="1">
      <alignment vertical="center"/>
    </xf>
    <xf numFmtId="0" fontId="44" fillId="0" borderId="137" xfId="0" applyFont="1" applyBorder="1" applyAlignment="1">
      <alignment horizontal="right" vertical="center"/>
    </xf>
    <xf numFmtId="0" fontId="44" fillId="0" borderId="141" xfId="0" applyFont="1" applyBorder="1">
      <alignment vertical="center"/>
    </xf>
    <xf numFmtId="0" fontId="0" fillId="0" borderId="141" xfId="0" applyBorder="1">
      <alignment vertical="center"/>
    </xf>
    <xf numFmtId="0" fontId="0" fillId="0" borderId="142" xfId="0" applyBorder="1">
      <alignment vertical="center"/>
    </xf>
    <xf numFmtId="0" fontId="40" fillId="0" borderId="143" xfId="81" applyBorder="1" applyAlignment="1">
      <alignment horizontal="right" vertical="center"/>
    </xf>
    <xf numFmtId="0" fontId="40" fillId="0" borderId="144" xfId="81" applyBorder="1">
      <alignment vertical="center"/>
    </xf>
    <xf numFmtId="0" fontId="40" fillId="0" borderId="145" xfId="81" applyBorder="1">
      <alignment vertical="center"/>
    </xf>
    <xf numFmtId="0" fontId="40" fillId="0" borderId="146" xfId="81" applyBorder="1" applyAlignment="1">
      <alignment horizontal="right" vertical="center"/>
    </xf>
    <xf numFmtId="0" fontId="40" fillId="0" borderId="147" xfId="81" applyBorder="1">
      <alignment vertical="center"/>
    </xf>
    <xf numFmtId="0" fontId="40" fillId="0" borderId="148" xfId="81" applyBorder="1">
      <alignment vertical="center"/>
    </xf>
    <xf numFmtId="38" fontId="23" fillId="0" borderId="0" xfId="80" applyFont="1" applyAlignment="1">
      <alignment vertical="center"/>
    </xf>
    <xf numFmtId="0" fontId="26" fillId="26" borderId="129" xfId="78" applyFont="1" applyFill="1" applyBorder="1" applyAlignment="1">
      <alignment horizontal="center" vertical="center" shrinkToFit="1"/>
    </xf>
    <xf numFmtId="0" fontId="25" fillId="26" borderId="129" xfId="78" applyFont="1" applyFill="1" applyBorder="1" applyAlignment="1">
      <alignment horizontal="center" vertical="center" shrinkToFit="1"/>
    </xf>
    <xf numFmtId="0" fontId="25" fillId="26" borderId="131" xfId="78" applyFont="1" applyFill="1" applyBorder="1" applyAlignment="1">
      <alignment horizontal="center" vertical="center" shrinkToFit="1"/>
    </xf>
    <xf numFmtId="38" fontId="25" fillId="26" borderId="100" xfId="78" applyNumberFormat="1" applyFont="1" applyFill="1" applyBorder="1" applyAlignment="1">
      <alignment horizontal="center" vertical="center" shrinkToFit="1"/>
    </xf>
    <xf numFmtId="38" fontId="25" fillId="26" borderId="129" xfId="78" applyNumberFormat="1" applyFont="1" applyFill="1" applyBorder="1" applyAlignment="1">
      <alignment horizontal="center" vertical="center" shrinkToFit="1"/>
    </xf>
    <xf numFmtId="0" fontId="37" fillId="0" borderId="0" xfId="78" applyFont="1">
      <alignment vertical="center"/>
    </xf>
    <xf numFmtId="0" fontId="24" fillId="0" borderId="0" xfId="78" applyFont="1" applyAlignment="1">
      <alignment horizontal="left" vertical="center"/>
    </xf>
    <xf numFmtId="0" fontId="31" fillId="2" borderId="0" xfId="0" applyFont="1" applyFill="1" applyAlignment="1">
      <alignment vertical="center" wrapText="1"/>
    </xf>
    <xf numFmtId="38" fontId="31" fillId="0" borderId="125" xfId="77" applyFont="1" applyFill="1" applyBorder="1" applyAlignment="1">
      <alignment vertical="center" wrapText="1"/>
    </xf>
    <xf numFmtId="0" fontId="31" fillId="2" borderId="4" xfId="0" applyFont="1" applyFill="1" applyBorder="1" applyAlignment="1">
      <alignment vertical="center" wrapText="1"/>
    </xf>
    <xf numFmtId="0" fontId="31" fillId="2" borderId="88" xfId="0" applyFont="1" applyFill="1" applyBorder="1" applyAlignment="1">
      <alignment vertical="center" wrapText="1"/>
    </xf>
    <xf numFmtId="0" fontId="31" fillId="2" borderId="1" xfId="0" applyFont="1" applyFill="1" applyBorder="1" applyAlignment="1">
      <alignment vertical="center" wrapText="1"/>
    </xf>
    <xf numFmtId="38" fontId="31" fillId="27" borderId="11" xfId="77" applyFont="1" applyFill="1" applyBorder="1" applyAlignment="1">
      <alignment vertical="center"/>
    </xf>
    <xf numFmtId="0" fontId="34" fillId="26" borderId="111" xfId="0" applyFont="1" applyFill="1" applyBorder="1">
      <alignment vertical="center"/>
    </xf>
    <xf numFmtId="0" fontId="34" fillId="0" borderId="56" xfId="0" applyFont="1" applyBorder="1">
      <alignment vertical="center"/>
    </xf>
    <xf numFmtId="38" fontId="31" fillId="27" borderId="55" xfId="77" applyFont="1" applyFill="1" applyBorder="1" applyAlignment="1">
      <alignment vertical="center"/>
    </xf>
    <xf numFmtId="38" fontId="34" fillId="0" borderId="86" xfId="77" applyFont="1" applyBorder="1" applyAlignment="1">
      <alignment vertical="center"/>
    </xf>
    <xf numFmtId="0" fontId="33" fillId="0" borderId="134" xfId="0" applyFont="1" applyBorder="1">
      <alignment vertical="center"/>
    </xf>
    <xf numFmtId="38" fontId="27" fillId="31" borderId="55" xfId="80" applyFont="1" applyFill="1" applyBorder="1" applyAlignment="1">
      <alignment horizontal="center" vertical="center" wrapText="1" shrinkToFit="1"/>
    </xf>
    <xf numFmtId="0" fontId="28" fillId="0" borderId="0" xfId="0" applyFont="1" applyAlignment="1"/>
    <xf numFmtId="0" fontId="23" fillId="0" borderId="0" xfId="0" applyFont="1" applyAlignment="1">
      <alignment horizontal="center" vertical="center" textRotation="255" wrapText="1"/>
    </xf>
    <xf numFmtId="0" fontId="31" fillId="0" borderId="0" xfId="0" applyFont="1" applyAlignment="1">
      <alignment horizontal="left" vertical="top" wrapText="1"/>
    </xf>
    <xf numFmtId="38" fontId="31" fillId="27" borderId="1" xfId="77" applyFont="1" applyFill="1" applyBorder="1" applyAlignment="1">
      <alignment vertical="center"/>
    </xf>
    <xf numFmtId="38" fontId="31" fillId="27" borderId="76" xfId="77" applyFont="1" applyFill="1" applyBorder="1" applyAlignment="1">
      <alignment vertical="center"/>
    </xf>
    <xf numFmtId="38" fontId="34" fillId="0" borderId="76" xfId="77" applyFont="1" applyBorder="1" applyAlignment="1">
      <alignment vertical="center"/>
    </xf>
    <xf numFmtId="38" fontId="34" fillId="0" borderId="1" xfId="77" applyFont="1" applyBorder="1" applyAlignment="1">
      <alignment vertical="center"/>
    </xf>
    <xf numFmtId="0" fontId="33" fillId="0" borderId="0" xfId="0" applyFont="1" applyAlignment="1">
      <alignment horizontal="center" vertical="center"/>
    </xf>
    <xf numFmtId="0" fontId="29" fillId="3" borderId="21" xfId="0" applyFont="1" applyFill="1" applyBorder="1" applyAlignment="1">
      <alignment horizontal="center" vertical="center" wrapText="1"/>
    </xf>
    <xf numFmtId="38" fontId="23" fillId="0" borderId="0" xfId="80" applyFont="1" applyAlignment="1">
      <alignment horizontal="left" vertical="center"/>
    </xf>
    <xf numFmtId="0" fontId="31" fillId="28" borderId="40" xfId="0" applyFont="1" applyFill="1" applyBorder="1" applyAlignment="1">
      <alignment horizontal="center" vertical="center" wrapText="1"/>
    </xf>
    <xf numFmtId="0" fontId="31" fillId="28" borderId="11" xfId="0" applyFont="1" applyFill="1" applyBorder="1" applyAlignment="1">
      <alignment horizontal="center" vertical="center" wrapText="1"/>
    </xf>
    <xf numFmtId="38" fontId="31" fillId="28" borderId="16" xfId="77" applyFont="1" applyFill="1" applyBorder="1" applyAlignment="1">
      <alignment vertical="center"/>
    </xf>
    <xf numFmtId="38" fontId="31" fillId="28" borderId="1" xfId="77" applyFont="1" applyFill="1" applyBorder="1" applyAlignment="1">
      <alignment vertical="center"/>
    </xf>
    <xf numFmtId="0" fontId="31" fillId="28" borderId="65" xfId="0" applyFont="1" applyFill="1" applyBorder="1">
      <alignment vertical="center"/>
    </xf>
    <xf numFmtId="0" fontId="31" fillId="28" borderId="64" xfId="0" applyFont="1" applyFill="1" applyBorder="1">
      <alignment vertical="center"/>
    </xf>
    <xf numFmtId="0" fontId="31" fillId="28" borderId="84" xfId="0" applyFont="1" applyFill="1" applyBorder="1" applyAlignment="1">
      <alignment horizontal="center" vertical="center" wrapText="1"/>
    </xf>
    <xf numFmtId="0" fontId="31" fillId="28" borderId="91" xfId="0" applyFont="1" applyFill="1" applyBorder="1" applyAlignment="1">
      <alignment vertical="center" wrapText="1"/>
    </xf>
    <xf numFmtId="0" fontId="31" fillId="28" borderId="91" xfId="0" applyFont="1" applyFill="1" applyBorder="1" applyAlignment="1">
      <alignment horizontal="left" vertical="center" wrapText="1"/>
    </xf>
    <xf numFmtId="0" fontId="31" fillId="28" borderId="34" xfId="0" applyFont="1" applyFill="1" applyBorder="1" applyAlignment="1">
      <alignment vertical="center" wrapText="1"/>
    </xf>
    <xf numFmtId="38" fontId="31" fillId="28" borderId="20" xfId="77" applyFont="1" applyFill="1" applyBorder="1" applyAlignment="1">
      <alignment vertical="center"/>
    </xf>
    <xf numFmtId="38" fontId="31" fillId="28" borderId="4" xfId="77" applyFont="1" applyFill="1" applyBorder="1" applyAlignment="1">
      <alignment horizontal="right" vertical="center" wrapText="1"/>
    </xf>
    <xf numFmtId="0" fontId="31" fillId="28" borderId="0" xfId="0" applyFont="1" applyFill="1" applyAlignment="1">
      <alignment horizontal="center" vertical="center" wrapText="1"/>
    </xf>
    <xf numFmtId="0" fontId="31" fillId="28" borderId="126" xfId="0" applyFont="1" applyFill="1" applyBorder="1" applyAlignment="1">
      <alignment horizontal="center" vertical="center" wrapText="1"/>
    </xf>
    <xf numFmtId="0" fontId="31" fillId="28" borderId="107" xfId="0" applyFont="1" applyFill="1" applyBorder="1">
      <alignment vertical="center"/>
    </xf>
    <xf numFmtId="0" fontId="31" fillId="28" borderId="108" xfId="0" applyFont="1" applyFill="1" applyBorder="1">
      <alignment vertical="center"/>
    </xf>
    <xf numFmtId="0" fontId="24" fillId="29" borderId="4" xfId="78" applyFont="1" applyFill="1" applyBorder="1" applyAlignment="1">
      <alignment horizontal="center" vertical="center" shrinkToFit="1"/>
    </xf>
    <xf numFmtId="0" fontId="24" fillId="29" borderId="1" xfId="78" applyFont="1" applyFill="1" applyBorder="1" applyAlignment="1">
      <alignment horizontal="center" vertical="center" shrinkToFit="1"/>
    </xf>
    <xf numFmtId="0" fontId="24" fillId="29" borderId="109" xfId="78" applyFont="1" applyFill="1" applyBorder="1" applyAlignment="1">
      <alignment horizontal="center" vertical="center" shrinkToFit="1"/>
    </xf>
    <xf numFmtId="38" fontId="24" fillId="29" borderId="4" xfId="78" applyNumberFormat="1" applyFont="1" applyFill="1" applyBorder="1" applyAlignment="1">
      <alignment horizontal="center" vertical="center" shrinkToFit="1"/>
    </xf>
    <xf numFmtId="38" fontId="24" fillId="29" borderId="86" xfId="79" applyFont="1" applyFill="1" applyBorder="1" applyAlignment="1">
      <alignment horizontal="center" vertical="center" shrinkToFit="1"/>
    </xf>
    <xf numFmtId="0" fontId="24" fillId="29" borderId="86" xfId="78" applyFont="1" applyFill="1" applyBorder="1" applyAlignment="1">
      <alignment horizontal="center" vertical="center" shrinkToFit="1"/>
    </xf>
    <xf numFmtId="38" fontId="24" fillId="29" borderId="4" xfId="79" applyFont="1" applyFill="1" applyBorder="1" applyAlignment="1">
      <alignment horizontal="center" vertical="center" shrinkToFit="1"/>
    </xf>
    <xf numFmtId="38" fontId="24" fillId="29" borderId="4" xfId="79" applyFont="1" applyFill="1" applyBorder="1" applyAlignment="1">
      <alignment horizontal="left" vertical="center" wrapText="1" shrinkToFit="1"/>
    </xf>
    <xf numFmtId="38" fontId="24" fillId="29" borderId="4" xfId="80" applyFont="1" applyFill="1" applyBorder="1" applyAlignment="1">
      <alignment horizontal="center" vertical="center" shrinkToFit="1"/>
    </xf>
    <xf numFmtId="0" fontId="24" fillId="29" borderId="4" xfId="78" applyFont="1" applyFill="1" applyBorder="1" applyAlignment="1">
      <alignment horizontal="left" vertical="center" wrapText="1" shrinkToFit="1"/>
    </xf>
    <xf numFmtId="38" fontId="24" fillId="29" borderId="1" xfId="79" applyFont="1" applyFill="1" applyBorder="1" applyAlignment="1">
      <alignment horizontal="center" vertical="center" shrinkToFit="1"/>
    </xf>
    <xf numFmtId="38" fontId="24" fillId="29" borderId="1" xfId="80" applyFont="1" applyFill="1" applyBorder="1" applyAlignment="1">
      <alignment horizontal="center" vertical="center" shrinkToFit="1"/>
    </xf>
    <xf numFmtId="0" fontId="24" fillId="29" borderId="1" xfId="78" applyFont="1" applyFill="1" applyBorder="1" applyAlignment="1">
      <alignment horizontal="left" vertical="center" wrapText="1" shrinkToFit="1"/>
    </xf>
    <xf numFmtId="38" fontId="24" fillId="29" borderId="76" xfId="79" applyFont="1" applyFill="1" applyBorder="1" applyAlignment="1">
      <alignment horizontal="left" vertical="center" wrapText="1" shrinkToFit="1"/>
    </xf>
    <xf numFmtId="0" fontId="26" fillId="28" borderId="55" xfId="78" applyFont="1" applyFill="1" applyBorder="1" applyAlignment="1">
      <alignment horizontal="center" vertical="center" shrinkToFit="1"/>
    </xf>
    <xf numFmtId="38" fontId="26" fillId="28" borderId="55" xfId="79" applyFont="1" applyFill="1" applyBorder="1" applyAlignment="1">
      <alignment horizontal="center" vertical="center" shrinkToFit="1"/>
    </xf>
    <xf numFmtId="38" fontId="27" fillId="28" borderId="55" xfId="80" applyFont="1" applyFill="1" applyBorder="1" applyAlignment="1">
      <alignment horizontal="center" vertical="center" wrapText="1" shrinkToFit="1"/>
    </xf>
    <xf numFmtId="38" fontId="36" fillId="28" borderId="55" xfId="80" applyFont="1" applyFill="1" applyBorder="1" applyAlignment="1">
      <alignment horizontal="center" vertical="center" wrapText="1" shrinkToFit="1"/>
    </xf>
    <xf numFmtId="177" fontId="36" fillId="28" borderId="57" xfId="80" applyNumberFormat="1" applyFont="1" applyFill="1" applyBorder="1" applyAlignment="1">
      <alignment horizontal="center" vertical="center" wrapText="1" shrinkToFit="1"/>
    </xf>
    <xf numFmtId="0" fontId="24" fillId="28" borderId="109" xfId="78" applyFont="1" applyFill="1" applyBorder="1" applyAlignment="1">
      <alignment horizontal="center" vertical="center" shrinkToFit="1"/>
    </xf>
    <xf numFmtId="38" fontId="24" fillId="28" borderId="4" xfId="78" applyNumberFormat="1" applyFont="1" applyFill="1" applyBorder="1" applyAlignment="1">
      <alignment horizontal="center" vertical="center" shrinkToFit="1"/>
    </xf>
    <xf numFmtId="38" fontId="24" fillId="28" borderId="86" xfId="79" applyFont="1" applyFill="1" applyBorder="1" applyAlignment="1">
      <alignment horizontal="center" vertical="center" shrinkToFit="1"/>
    </xf>
    <xf numFmtId="0" fontId="24" fillId="28" borderId="86" xfId="78" applyFont="1" applyFill="1" applyBorder="1" applyAlignment="1">
      <alignment horizontal="center" vertical="center" shrinkToFit="1"/>
    </xf>
    <xf numFmtId="38" fontId="24" fillId="28" borderId="4" xfId="79" applyFont="1" applyFill="1" applyBorder="1" applyAlignment="1">
      <alignment horizontal="center" vertical="center" shrinkToFit="1"/>
    </xf>
    <xf numFmtId="38" fontId="24" fillId="28" borderId="4" xfId="79" applyFont="1" applyFill="1" applyBorder="1" applyAlignment="1">
      <alignment horizontal="left" vertical="center" wrapText="1" shrinkToFit="1"/>
    </xf>
    <xf numFmtId="38" fontId="24" fillId="28" borderId="4" xfId="80" applyFont="1" applyFill="1" applyBorder="1" applyAlignment="1">
      <alignment horizontal="center" vertical="center" shrinkToFit="1"/>
    </xf>
    <xf numFmtId="177" fontId="24" fillId="28" borderId="4" xfId="80" applyNumberFormat="1" applyFont="1" applyFill="1" applyBorder="1" applyAlignment="1">
      <alignment horizontal="center" vertical="center" shrinkToFit="1"/>
    </xf>
    <xf numFmtId="0" fontId="24" fillId="28" borderId="4" xfId="78" applyFont="1" applyFill="1" applyBorder="1" applyAlignment="1">
      <alignment horizontal="left" vertical="center" wrapText="1" shrinkToFit="1"/>
    </xf>
    <xf numFmtId="0" fontId="24" fillId="28" borderId="4" xfId="78" applyFont="1" applyFill="1" applyBorder="1" applyAlignment="1">
      <alignment horizontal="center" vertical="center" shrinkToFit="1"/>
    </xf>
    <xf numFmtId="0" fontId="24" fillId="28" borderId="1" xfId="78" applyFont="1" applyFill="1" applyBorder="1" applyAlignment="1">
      <alignment horizontal="center" vertical="center" shrinkToFit="1"/>
    </xf>
    <xf numFmtId="38" fontId="24" fillId="28" borderId="1" xfId="79" applyFont="1" applyFill="1" applyBorder="1" applyAlignment="1">
      <alignment horizontal="center" vertical="center" shrinkToFit="1"/>
    </xf>
    <xf numFmtId="38" fontId="24" fillId="28" borderId="1" xfId="80" applyFont="1" applyFill="1" applyBorder="1" applyAlignment="1">
      <alignment horizontal="center" vertical="center" shrinkToFit="1"/>
    </xf>
    <xf numFmtId="0" fontId="24" fillId="28" borderId="1" xfId="78" applyFont="1" applyFill="1" applyBorder="1" applyAlignment="1">
      <alignment horizontal="left" vertical="center" wrapText="1" shrinkToFit="1"/>
    </xf>
    <xf numFmtId="38" fontId="24" fillId="28" borderId="76" xfId="79" applyFont="1" applyFill="1" applyBorder="1" applyAlignment="1">
      <alignment horizontal="left" vertical="center" wrapText="1" shrinkToFit="1"/>
    </xf>
    <xf numFmtId="0" fontId="24" fillId="29" borderId="132" xfId="78" applyFont="1" applyFill="1" applyBorder="1" applyAlignment="1">
      <alignment horizontal="center" vertical="center" shrinkToFit="1"/>
    </xf>
    <xf numFmtId="38" fontId="24" fillId="29" borderId="6" xfId="78" applyNumberFormat="1" applyFont="1" applyFill="1" applyBorder="1" applyAlignment="1">
      <alignment horizontal="center" vertical="center" shrinkToFit="1"/>
    </xf>
    <xf numFmtId="38" fontId="24" fillId="29" borderId="133" xfId="78" applyNumberFormat="1" applyFont="1" applyFill="1" applyBorder="1" applyAlignment="1">
      <alignment horizontal="center" vertical="center" shrinkToFit="1"/>
    </xf>
    <xf numFmtId="38" fontId="24" fillId="29" borderId="86" xfId="78" applyNumberFormat="1" applyFont="1" applyFill="1" applyBorder="1" applyAlignment="1">
      <alignment horizontal="center" vertical="center" shrinkToFit="1"/>
    </xf>
    <xf numFmtId="0" fontId="26" fillId="27" borderId="55" xfId="78" applyFont="1" applyFill="1" applyBorder="1" applyAlignment="1">
      <alignment horizontal="center" vertical="center" shrinkToFit="1"/>
    </xf>
    <xf numFmtId="38" fontId="26" fillId="27" borderId="55" xfId="79" applyFont="1" applyFill="1" applyBorder="1" applyAlignment="1">
      <alignment horizontal="center" vertical="center" shrinkToFit="1"/>
    </xf>
    <xf numFmtId="38" fontId="24" fillId="29" borderId="76" xfId="80" applyFont="1" applyFill="1" applyBorder="1" applyAlignment="1">
      <alignment horizontal="center" vertical="center" shrinkToFit="1"/>
    </xf>
    <xf numFmtId="38" fontId="24" fillId="29" borderId="86" xfId="80" applyFont="1" applyFill="1" applyBorder="1" applyAlignment="1">
      <alignment horizontal="center" vertical="center" shrinkToFit="1"/>
    </xf>
    <xf numFmtId="0" fontId="53" fillId="0" borderId="0" xfId="0" applyFont="1" applyAlignment="1">
      <alignment horizontal="left" vertical="center"/>
    </xf>
    <xf numFmtId="0" fontId="33" fillId="0" borderId="62" xfId="0" applyFont="1" applyBorder="1" applyAlignment="1">
      <alignment horizontal="center" vertical="center"/>
    </xf>
    <xf numFmtId="0" fontId="33" fillId="0" borderId="68" xfId="0" applyFont="1" applyBorder="1" applyAlignment="1">
      <alignment horizontal="center" vertical="center"/>
    </xf>
    <xf numFmtId="0" fontId="33" fillId="0" borderId="80" xfId="0" applyFont="1" applyBorder="1" applyAlignment="1">
      <alignment horizontal="center" vertical="center"/>
    </xf>
    <xf numFmtId="0" fontId="34" fillId="26" borderId="67" xfId="0" applyFont="1" applyFill="1" applyBorder="1" applyAlignment="1">
      <alignment horizontal="right" vertical="center"/>
    </xf>
    <xf numFmtId="0" fontId="34" fillId="26" borderId="68" xfId="0" applyFont="1" applyFill="1" applyBorder="1" applyAlignment="1">
      <alignment horizontal="right" vertical="center"/>
    </xf>
    <xf numFmtId="0" fontId="34" fillId="26" borderId="79" xfId="0" applyFont="1" applyFill="1" applyBorder="1" applyAlignment="1">
      <alignment horizontal="right" vertical="center"/>
    </xf>
    <xf numFmtId="0" fontId="34" fillId="0" borderId="5" xfId="0" applyFont="1" applyBorder="1" applyAlignment="1">
      <alignment horizontal="right" vertical="center"/>
    </xf>
    <xf numFmtId="0" fontId="34" fillId="0" borderId="3" xfId="0" applyFont="1" applyBorder="1" applyAlignment="1">
      <alignment horizontal="right" vertical="center"/>
    </xf>
    <xf numFmtId="0" fontId="34" fillId="0" borderId="106" xfId="0" applyFont="1" applyBorder="1" applyAlignment="1">
      <alignment horizontal="right" vertical="center"/>
    </xf>
    <xf numFmtId="0" fontId="34" fillId="0" borderId="73" xfId="0" applyFont="1" applyBorder="1" applyAlignment="1">
      <alignment horizontal="right" vertical="center"/>
    </xf>
    <xf numFmtId="0" fontId="34" fillId="0" borderId="0" xfId="0" applyFont="1" applyAlignment="1">
      <alignment horizontal="right" vertical="center"/>
    </xf>
    <xf numFmtId="0" fontId="34" fillId="0" borderId="26" xfId="0" applyFont="1" applyBorder="1" applyAlignment="1">
      <alignment horizontal="right" vertical="center"/>
    </xf>
    <xf numFmtId="0" fontId="34" fillId="0" borderId="7" xfId="0" applyFont="1" applyBorder="1" applyAlignment="1">
      <alignment horizontal="right" vertical="center"/>
    </xf>
    <xf numFmtId="0" fontId="34" fillId="0" borderId="8" xfId="0" applyFont="1" applyBorder="1" applyAlignment="1">
      <alignment horizontal="right" vertical="center"/>
    </xf>
    <xf numFmtId="0" fontId="34" fillId="0" borderId="18" xfId="0" applyFont="1" applyBorder="1" applyAlignment="1">
      <alignment horizontal="right" vertical="center"/>
    </xf>
    <xf numFmtId="0" fontId="31" fillId="29" borderId="42" xfId="0" applyFont="1" applyFill="1" applyBorder="1" applyAlignment="1">
      <alignment horizontal="center" vertical="center"/>
    </xf>
    <xf numFmtId="0" fontId="31" fillId="29" borderId="3" xfId="0" applyFont="1" applyFill="1" applyBorder="1" applyAlignment="1">
      <alignment horizontal="center" vertical="center"/>
    </xf>
    <xf numFmtId="0" fontId="31" fillId="29" borderId="72" xfId="0" applyFont="1" applyFill="1" applyBorder="1" applyAlignment="1">
      <alignment horizontal="center" vertical="center"/>
    </xf>
    <xf numFmtId="0" fontId="31" fillId="29" borderId="25" xfId="0" applyFont="1" applyFill="1" applyBorder="1" applyAlignment="1">
      <alignment horizontal="center" vertical="center"/>
    </xf>
    <xf numFmtId="0" fontId="31" fillId="29" borderId="8" xfId="0" applyFont="1" applyFill="1" applyBorder="1" applyAlignment="1">
      <alignment horizontal="center" vertical="center"/>
    </xf>
    <xf numFmtId="0" fontId="31" fillId="29" borderId="2" xfId="0" applyFont="1" applyFill="1" applyBorder="1" applyAlignment="1">
      <alignment horizontal="center" vertical="center"/>
    </xf>
    <xf numFmtId="0" fontId="31" fillId="2" borderId="25" xfId="0" applyFont="1" applyFill="1" applyBorder="1" applyAlignment="1">
      <alignment horizontal="left" vertical="center" wrapText="1"/>
    </xf>
    <xf numFmtId="0" fontId="31" fillId="2" borderId="18" xfId="0" applyFont="1" applyFill="1" applyBorder="1" applyAlignment="1">
      <alignment horizontal="left" vertical="center" wrapText="1"/>
    </xf>
    <xf numFmtId="38" fontId="31" fillId="29" borderId="38" xfId="77" applyFont="1" applyFill="1" applyBorder="1" applyAlignment="1">
      <alignment vertical="center"/>
    </xf>
    <xf numFmtId="38" fontId="31" fillId="29" borderId="69" xfId="77" applyFont="1" applyFill="1" applyBorder="1" applyAlignment="1">
      <alignment vertical="center"/>
    </xf>
    <xf numFmtId="0" fontId="31" fillId="0" borderId="6"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69" xfId="0" applyFont="1" applyBorder="1" applyAlignment="1">
      <alignment horizontal="center" vertical="center" wrapText="1"/>
    </xf>
    <xf numFmtId="38" fontId="31" fillId="0" borderId="6" xfId="77" applyFont="1" applyFill="1" applyBorder="1" applyAlignment="1">
      <alignment vertical="center"/>
    </xf>
    <xf numFmtId="38" fontId="31" fillId="0" borderId="9" xfId="77" applyFont="1" applyFill="1" applyBorder="1" applyAlignment="1">
      <alignment vertical="center"/>
    </xf>
    <xf numFmtId="38" fontId="31" fillId="0" borderId="39" xfId="77" applyFont="1" applyFill="1" applyBorder="1" applyAlignment="1">
      <alignment vertical="center"/>
    </xf>
    <xf numFmtId="38" fontId="31" fillId="0" borderId="65" xfId="77" applyFont="1" applyFill="1" applyBorder="1" applyAlignment="1">
      <alignment horizontal="center" vertical="center"/>
    </xf>
    <xf numFmtId="38" fontId="31" fillId="0" borderId="94" xfId="77" applyFont="1" applyFill="1" applyBorder="1" applyAlignment="1">
      <alignment horizontal="center" vertical="center"/>
    </xf>
    <xf numFmtId="0" fontId="31" fillId="0" borderId="92" xfId="0" applyFont="1" applyBorder="1" applyAlignment="1">
      <alignment horizontal="center" vertical="center" wrapText="1"/>
    </xf>
    <xf numFmtId="0" fontId="31" fillId="0" borderId="93" xfId="0" applyFont="1" applyBorder="1" applyAlignment="1">
      <alignment horizontal="center" vertical="center" wrapText="1"/>
    </xf>
    <xf numFmtId="0" fontId="31" fillId="0" borderId="94" xfId="0" applyFont="1" applyBorder="1" applyAlignment="1">
      <alignment horizontal="center" vertical="center" wrapText="1"/>
    </xf>
    <xf numFmtId="38" fontId="32" fillId="26" borderId="67" xfId="77" applyFont="1" applyFill="1" applyBorder="1" applyAlignment="1">
      <alignment vertical="center" wrapText="1"/>
    </xf>
    <xf numFmtId="38" fontId="32" fillId="26" borderId="68" xfId="77" applyFont="1" applyFill="1" applyBorder="1" applyAlignment="1">
      <alignment vertical="center" wrapText="1"/>
    </xf>
    <xf numFmtId="38" fontId="32" fillId="26" borderId="79" xfId="77" applyFont="1" applyFill="1" applyBorder="1" applyAlignment="1">
      <alignment vertical="center" wrapText="1"/>
    </xf>
    <xf numFmtId="0" fontId="30" fillId="2" borderId="12"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2" borderId="41" xfId="0" applyFont="1" applyFill="1" applyBorder="1" applyAlignment="1">
      <alignment horizontal="center" vertical="center" wrapText="1"/>
    </xf>
    <xf numFmtId="0" fontId="29" fillId="3" borderId="24"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9" fillId="3" borderId="13" xfId="0" applyFont="1" applyFill="1" applyBorder="1" applyAlignment="1">
      <alignment horizontal="center" vertical="center" wrapText="1"/>
    </xf>
    <xf numFmtId="0" fontId="31" fillId="0" borderId="30" xfId="0" applyFont="1" applyBorder="1" applyAlignment="1">
      <alignment horizontal="center" vertical="center" wrapText="1"/>
    </xf>
    <xf numFmtId="0" fontId="31" fillId="0" borderId="90"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41" xfId="0" applyFont="1" applyBorder="1" applyAlignment="1">
      <alignment horizontal="center" vertical="center" wrapText="1"/>
    </xf>
    <xf numFmtId="0" fontId="52" fillId="2" borderId="25" xfId="0" applyFont="1" applyFill="1" applyBorder="1" applyAlignment="1">
      <alignment horizontal="left" vertical="center" wrapText="1"/>
    </xf>
    <xf numFmtId="0" fontId="52" fillId="2" borderId="18" xfId="0" applyFont="1" applyFill="1" applyBorder="1" applyAlignment="1">
      <alignment horizontal="left" vertical="center" wrapText="1"/>
    </xf>
    <xf numFmtId="38" fontId="31" fillId="29" borderId="25" xfId="77" applyFont="1" applyFill="1" applyBorder="1" applyAlignment="1">
      <alignment vertical="center"/>
    </xf>
    <xf numFmtId="38" fontId="31" fillId="29" borderId="2" xfId="77" applyFont="1" applyFill="1" applyBorder="1" applyAlignment="1">
      <alignment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2" xfId="0" applyFont="1" applyBorder="1" applyAlignment="1">
      <alignment horizontal="center" vertical="center"/>
    </xf>
    <xf numFmtId="38" fontId="31" fillId="0" borderId="7" xfId="77" applyFont="1" applyFill="1" applyBorder="1" applyAlignment="1">
      <alignment vertical="center"/>
    </xf>
    <xf numFmtId="38" fontId="31" fillId="0" borderId="8" xfId="77" applyFont="1" applyFill="1" applyBorder="1" applyAlignment="1">
      <alignment vertical="center"/>
    </xf>
    <xf numFmtId="38" fontId="31" fillId="0" borderId="18" xfId="77" applyFont="1" applyFill="1" applyBorder="1" applyAlignment="1">
      <alignment vertical="center"/>
    </xf>
    <xf numFmtId="0" fontId="29" fillId="3" borderId="9" xfId="0" applyFont="1" applyFill="1" applyBorder="1" applyAlignment="1">
      <alignment horizontal="center" vertical="center" wrapText="1"/>
    </xf>
    <xf numFmtId="0" fontId="29" fillId="3" borderId="39" xfId="0" applyFont="1" applyFill="1" applyBorder="1" applyAlignment="1">
      <alignment horizontal="center" vertical="center" wrapText="1"/>
    </xf>
    <xf numFmtId="0" fontId="27" fillId="0" borderId="31" xfId="0" applyFont="1" applyBorder="1" applyAlignment="1">
      <alignment horizontal="left" vertical="center" wrapText="1"/>
    </xf>
    <xf numFmtId="0" fontId="27" fillId="0" borderId="21" xfId="0" applyFont="1" applyBorder="1" applyAlignment="1">
      <alignment horizontal="left" vertical="center" wrapText="1"/>
    </xf>
    <xf numFmtId="0" fontId="27" fillId="0" borderId="22" xfId="0" applyFont="1" applyBorder="1" applyAlignment="1">
      <alignment horizontal="left" vertical="center" wrapText="1"/>
    </xf>
    <xf numFmtId="0" fontId="27" fillId="0" borderId="27" xfId="0" applyFont="1" applyBorder="1" applyAlignment="1">
      <alignment horizontal="left" vertical="center" wrapText="1"/>
    </xf>
    <xf numFmtId="0" fontId="27" fillId="0" borderId="0" xfId="0" applyFont="1" applyAlignment="1">
      <alignment horizontal="left" vertical="center" wrapText="1"/>
    </xf>
    <xf numFmtId="0" fontId="27" fillId="0" borderId="26" xfId="0" applyFont="1" applyBorder="1" applyAlignment="1">
      <alignment horizontal="left" vertical="center" wrapText="1"/>
    </xf>
    <xf numFmtId="0" fontId="27" fillId="0" borderId="28" xfId="0" applyFont="1" applyBorder="1" applyAlignment="1">
      <alignment horizontal="left" vertical="center" wrapText="1"/>
    </xf>
    <xf numFmtId="0" fontId="27" fillId="0" borderId="10" xfId="0" applyFont="1" applyBorder="1" applyAlignment="1">
      <alignment horizontal="left" vertical="center" wrapText="1"/>
    </xf>
    <xf numFmtId="0" fontId="27" fillId="0" borderId="29" xfId="0" applyFont="1" applyBorder="1" applyAlignment="1">
      <alignment horizontal="left" vertical="center" wrapText="1"/>
    </xf>
    <xf numFmtId="0" fontId="23" fillId="3" borderId="36" xfId="0" applyFont="1" applyFill="1" applyBorder="1" applyAlignment="1">
      <alignment horizontal="center" vertical="center" textRotation="255" wrapText="1"/>
    </xf>
    <xf numFmtId="0" fontId="23" fillId="3" borderId="34" xfId="0" applyFont="1" applyFill="1" applyBorder="1" applyAlignment="1">
      <alignment horizontal="center" vertical="center" textRotation="255" wrapText="1"/>
    </xf>
    <xf numFmtId="0" fontId="23" fillId="3" borderId="37" xfId="0" applyFont="1" applyFill="1" applyBorder="1" applyAlignment="1">
      <alignment horizontal="center" vertical="center" textRotation="255" wrapText="1"/>
    </xf>
    <xf numFmtId="0" fontId="31" fillId="0" borderId="7" xfId="0" applyFont="1" applyBorder="1" applyAlignment="1">
      <alignment horizontal="center" vertical="center" wrapText="1"/>
    </xf>
    <xf numFmtId="0" fontId="31" fillId="0" borderId="2" xfId="0" applyFont="1" applyBorder="1" applyAlignment="1">
      <alignment horizontal="center" vertical="center" wrapText="1"/>
    </xf>
    <xf numFmtId="38" fontId="30" fillId="0" borderId="7" xfId="77" applyFont="1" applyFill="1" applyBorder="1" applyAlignment="1">
      <alignment vertical="center"/>
    </xf>
    <xf numFmtId="38" fontId="30" fillId="0" borderId="18" xfId="77" applyFont="1" applyFill="1" applyBorder="1" applyAlignment="1">
      <alignment vertical="center"/>
    </xf>
    <xf numFmtId="0" fontId="31" fillId="28" borderId="24" xfId="0" applyFont="1" applyFill="1" applyBorder="1" applyAlignment="1">
      <alignment horizontal="center" vertical="center" wrapText="1"/>
    </xf>
    <xf numFmtId="0" fontId="31" fillId="28" borderId="13" xfId="0" applyFont="1" applyFill="1" applyBorder="1" applyAlignment="1">
      <alignment horizontal="center" vertical="center" wrapText="1"/>
    </xf>
    <xf numFmtId="0" fontId="31" fillId="28" borderId="27" xfId="0" applyFont="1" applyFill="1" applyBorder="1" applyAlignment="1">
      <alignment horizontal="center" vertical="center" wrapText="1"/>
    </xf>
    <xf numFmtId="0" fontId="31" fillId="28" borderId="26" xfId="0" applyFont="1" applyFill="1" applyBorder="1" applyAlignment="1">
      <alignment horizontal="center" vertical="center" wrapText="1"/>
    </xf>
    <xf numFmtId="0" fontId="31" fillId="28" borderId="62" xfId="0" applyFont="1" applyFill="1" applyBorder="1" applyAlignment="1">
      <alignment horizontal="center" vertical="center" wrapText="1"/>
    </xf>
    <xf numFmtId="0" fontId="31" fillId="28" borderId="79" xfId="0" applyFont="1" applyFill="1" applyBorder="1" applyAlignment="1">
      <alignment horizontal="center" vertical="center" wrapText="1"/>
    </xf>
    <xf numFmtId="0" fontId="31" fillId="2" borderId="12" xfId="0" applyFont="1" applyFill="1" applyBorder="1" applyAlignment="1">
      <alignment horizontal="left" vertical="center" wrapText="1"/>
    </xf>
    <xf numFmtId="0" fontId="31" fillId="2" borderId="13" xfId="0" applyFont="1" applyFill="1" applyBorder="1" applyAlignment="1">
      <alignment horizontal="left" vertical="center" wrapText="1"/>
    </xf>
    <xf numFmtId="38" fontId="31" fillId="0" borderId="71" xfId="77" applyFont="1" applyFill="1" applyBorder="1" applyAlignment="1">
      <alignment vertical="center" wrapText="1"/>
    </xf>
    <xf numFmtId="38" fontId="31" fillId="0" borderId="76" xfId="77" applyFont="1" applyFill="1" applyBorder="1" applyAlignment="1">
      <alignment vertical="center" wrapText="1"/>
    </xf>
    <xf numFmtId="38" fontId="31" fillId="0" borderId="88" xfId="77" applyFont="1" applyFill="1" applyBorder="1" applyAlignment="1">
      <alignment vertical="center" wrapText="1"/>
    </xf>
    <xf numFmtId="0" fontId="31" fillId="0" borderId="83" xfId="0" applyFont="1" applyBorder="1" applyAlignment="1">
      <alignment horizontal="center" vertical="center"/>
    </xf>
    <xf numFmtId="0" fontId="31" fillId="0" borderId="89" xfId="0" applyFont="1" applyBorder="1" applyAlignment="1">
      <alignment horizontal="center" vertical="center"/>
    </xf>
    <xf numFmtId="0" fontId="31" fillId="0" borderId="57" xfId="0" applyFont="1" applyBorder="1" applyAlignment="1">
      <alignment horizontal="center" vertical="center"/>
    </xf>
    <xf numFmtId="0" fontId="31" fillId="0" borderId="70" xfId="0" applyFont="1" applyBorder="1" applyAlignment="1">
      <alignment horizontal="center" vertical="center"/>
    </xf>
    <xf numFmtId="38" fontId="31" fillId="0" borderId="81" xfId="77" applyFont="1" applyFill="1" applyBorder="1" applyAlignment="1">
      <alignment vertical="center" wrapText="1"/>
    </xf>
    <xf numFmtId="38" fontId="31" fillId="0" borderId="22" xfId="77" applyFont="1" applyFill="1" applyBorder="1" applyAlignment="1">
      <alignment vertical="center" wrapText="1"/>
    </xf>
    <xf numFmtId="0" fontId="31" fillId="2" borderId="9" xfId="0" applyFont="1" applyFill="1" applyBorder="1" applyAlignment="1">
      <alignment horizontal="left" vertical="center" wrapText="1"/>
    </xf>
    <xf numFmtId="0" fontId="31" fillId="2" borderId="39" xfId="0" applyFont="1" applyFill="1" applyBorder="1" applyAlignment="1">
      <alignment horizontal="left" vertical="center" wrapText="1"/>
    </xf>
    <xf numFmtId="38" fontId="31" fillId="0" borderId="7" xfId="77" applyFont="1" applyFill="1" applyBorder="1" applyAlignment="1">
      <alignment vertical="center" wrapText="1"/>
    </xf>
    <xf numFmtId="38" fontId="31" fillId="0" borderId="18" xfId="77" applyFont="1" applyFill="1" applyBorder="1" applyAlignment="1">
      <alignment vertical="center" wrapText="1"/>
    </xf>
    <xf numFmtId="0" fontId="27" fillId="0" borderId="0" xfId="0" applyFont="1" applyAlignment="1">
      <alignment horizontal="center" vertical="center" shrinkToFit="1"/>
    </xf>
    <xf numFmtId="0" fontId="23" fillId="0" borderId="0" xfId="0" applyFont="1" applyAlignment="1">
      <alignment horizontal="left" vertical="center" wrapText="1"/>
    </xf>
    <xf numFmtId="0" fontId="27" fillId="0" borderId="0" xfId="0" applyFont="1" applyAlignment="1">
      <alignment horizontal="center" vertical="center"/>
    </xf>
    <xf numFmtId="0" fontId="23" fillId="0" borderId="0" xfId="0" applyFont="1" applyAlignment="1">
      <alignment horizontal="left" vertical="center"/>
    </xf>
    <xf numFmtId="0" fontId="24" fillId="0" borderId="0" xfId="0" applyFont="1" applyAlignment="1">
      <alignment horizontal="right" vertical="top"/>
    </xf>
    <xf numFmtId="0" fontId="25" fillId="0" borderId="0" xfId="0" applyFont="1" applyAlignment="1">
      <alignment horizontal="center" vertical="center" wrapText="1"/>
    </xf>
    <xf numFmtId="0" fontId="25" fillId="0" borderId="0" xfId="0" applyFont="1" applyAlignment="1">
      <alignment horizontal="center" vertical="center"/>
    </xf>
    <xf numFmtId="0" fontId="50" fillId="0" borderId="36"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37" xfId="0" applyFont="1" applyBorder="1" applyAlignment="1">
      <alignment horizontal="center" vertical="center" wrapText="1"/>
    </xf>
    <xf numFmtId="0" fontId="31" fillId="28" borderId="83" xfId="0" applyFont="1" applyFill="1" applyBorder="1" applyAlignment="1">
      <alignment horizontal="center" vertical="center"/>
    </xf>
    <xf numFmtId="0" fontId="31" fillId="28" borderId="89" xfId="0" applyFont="1" applyFill="1" applyBorder="1" applyAlignment="1">
      <alignment horizontal="center" vertical="center"/>
    </xf>
    <xf numFmtId="0" fontId="31" fillId="28" borderId="13" xfId="0" applyFont="1" applyFill="1" applyBorder="1" applyAlignment="1">
      <alignment horizontal="center" vertical="center"/>
    </xf>
    <xf numFmtId="38" fontId="31" fillId="28" borderId="7" xfId="77" applyFont="1" applyFill="1" applyBorder="1" applyAlignment="1">
      <alignment vertical="center" wrapText="1"/>
    </xf>
    <xf numFmtId="38" fontId="31" fillId="28" borderId="18" xfId="77" applyFont="1" applyFill="1" applyBorder="1" applyAlignment="1">
      <alignment vertical="center" wrapText="1"/>
    </xf>
    <xf numFmtId="38" fontId="32" fillId="28" borderId="134" xfId="77" applyFont="1" applyFill="1" applyBorder="1" applyAlignment="1">
      <alignment vertical="center" wrapText="1"/>
    </xf>
    <xf numFmtId="38" fontId="32" fillId="28" borderId="78" xfId="77" applyFont="1" applyFill="1" applyBorder="1" applyAlignment="1">
      <alignment vertical="center" wrapText="1"/>
    </xf>
    <xf numFmtId="0" fontId="31" fillId="2" borderId="8" xfId="0" applyFont="1" applyFill="1" applyBorder="1" applyAlignment="1">
      <alignment horizontal="left" vertical="center" wrapText="1"/>
    </xf>
    <xf numFmtId="0" fontId="31" fillId="2" borderId="87" xfId="0" applyFont="1" applyFill="1" applyBorder="1" applyAlignment="1">
      <alignment horizontal="left" vertical="center" wrapText="1"/>
    </xf>
    <xf numFmtId="0" fontId="31" fillId="2" borderId="63" xfId="0" applyFont="1" applyFill="1" applyBorder="1" applyAlignment="1">
      <alignment horizontal="left" vertical="center" wrapText="1"/>
    </xf>
    <xf numFmtId="38" fontId="31" fillId="0" borderId="6" xfId="77" applyFont="1" applyFill="1" applyBorder="1" applyAlignment="1">
      <alignment vertical="center" wrapText="1"/>
    </xf>
    <xf numFmtId="38" fontId="31" fillId="0" borderId="39" xfId="77" applyFont="1" applyFill="1" applyBorder="1" applyAlignment="1">
      <alignment vertical="center" wrapText="1"/>
    </xf>
    <xf numFmtId="0" fontId="31" fillId="2" borderId="62" xfId="0" applyFont="1" applyFill="1" applyBorder="1" applyAlignment="1">
      <alignment horizontal="center" vertical="center" wrapText="1"/>
    </xf>
    <xf numFmtId="0" fontId="31" fillId="2" borderId="79" xfId="0" applyFont="1" applyFill="1" applyBorder="1" applyAlignment="1">
      <alignment horizontal="center" vertical="center" wrapText="1"/>
    </xf>
    <xf numFmtId="0" fontId="29" fillId="0" borderId="92" xfId="0" applyFont="1" applyBorder="1" applyAlignment="1">
      <alignment horizontal="center" vertical="center"/>
    </xf>
    <xf numFmtId="0" fontId="29" fillId="0" borderId="94" xfId="0" applyFont="1" applyBorder="1" applyAlignment="1">
      <alignment horizontal="center" vertical="center"/>
    </xf>
    <xf numFmtId="0" fontId="31" fillId="2" borderId="68" xfId="0" applyFont="1" applyFill="1" applyBorder="1" applyAlignment="1">
      <alignment horizontal="center" vertical="center" wrapText="1"/>
    </xf>
    <xf numFmtId="0" fontId="31" fillId="2" borderId="19" xfId="0" applyFont="1" applyFill="1" applyBorder="1" applyAlignment="1">
      <alignment horizontal="center" vertical="center" wrapText="1"/>
    </xf>
    <xf numFmtId="0" fontId="31" fillId="2" borderId="41" xfId="0" applyFont="1" applyFill="1" applyBorder="1" applyAlignment="1">
      <alignment horizontal="center" vertical="center" wrapText="1"/>
    </xf>
    <xf numFmtId="0" fontId="31" fillId="2" borderId="19" xfId="0" applyFont="1" applyFill="1" applyBorder="1" applyAlignment="1">
      <alignment horizontal="center" vertical="center"/>
    </xf>
    <xf numFmtId="0" fontId="31" fillId="2" borderId="90" xfId="0" applyFont="1" applyFill="1" applyBorder="1" applyAlignment="1">
      <alignment horizontal="center" vertical="center"/>
    </xf>
    <xf numFmtId="0" fontId="31" fillId="0" borderId="11" xfId="0" applyFont="1" applyBorder="1" applyAlignment="1">
      <alignment horizontal="center" vertical="center"/>
    </xf>
    <xf numFmtId="38" fontId="30" fillId="0" borderId="81" xfId="77" applyFont="1" applyFill="1" applyBorder="1" applyAlignment="1">
      <alignment vertical="center"/>
    </xf>
    <xf numFmtId="38" fontId="30" fillId="0" borderId="22" xfId="77" applyFont="1" applyFill="1" applyBorder="1" applyAlignment="1">
      <alignment vertical="center"/>
    </xf>
    <xf numFmtId="0" fontId="30" fillId="2" borderId="31"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30" fillId="2" borderId="28" xfId="0" applyFont="1" applyFill="1" applyBorder="1" applyAlignment="1">
      <alignment horizontal="center" vertical="center" wrapText="1"/>
    </xf>
    <xf numFmtId="0" fontId="30" fillId="2" borderId="29" xfId="0" applyFont="1" applyFill="1" applyBorder="1" applyAlignment="1">
      <alignment horizontal="center" vertical="center" wrapText="1"/>
    </xf>
    <xf numFmtId="0" fontId="29" fillId="3" borderId="24" xfId="0" applyFont="1" applyFill="1" applyBorder="1" applyAlignment="1">
      <alignment horizontal="center" vertical="center" wrapText="1" shrinkToFit="1"/>
    </xf>
    <xf numFmtId="0" fontId="29" fillId="3" borderId="12" xfId="0" applyFont="1" applyFill="1" applyBorder="1" applyAlignment="1">
      <alignment horizontal="center" vertical="center" wrapText="1" shrinkToFit="1"/>
    </xf>
    <xf numFmtId="0" fontId="29" fillId="3" borderId="13" xfId="0" applyFont="1" applyFill="1" applyBorder="1" applyAlignment="1">
      <alignment horizontal="center" vertical="center" wrapText="1" shrinkToFit="1"/>
    </xf>
    <xf numFmtId="0" fontId="23" fillId="0" borderId="116" xfId="0" applyFont="1" applyBorder="1" applyAlignment="1">
      <alignment horizontal="center" vertical="center"/>
    </xf>
    <xf numFmtId="0" fontId="23" fillId="0" borderId="117" xfId="0" applyFont="1" applyBorder="1" applyAlignment="1">
      <alignment horizontal="center" vertical="center"/>
    </xf>
    <xf numFmtId="0" fontId="23" fillId="0" borderId="121" xfId="0" applyFont="1" applyBorder="1" applyAlignment="1">
      <alignment horizontal="center" vertical="center"/>
    </xf>
    <xf numFmtId="0" fontId="23" fillId="0" borderId="60" xfId="0" applyFont="1" applyBorder="1" applyAlignment="1">
      <alignment horizontal="center" vertical="center"/>
    </xf>
    <xf numFmtId="0" fontId="23" fillId="0" borderId="114" xfId="0" applyFont="1" applyBorder="1" applyAlignment="1">
      <alignment horizontal="center" vertical="center"/>
    </xf>
    <xf numFmtId="0" fontId="23" fillId="0" borderId="122" xfId="0" applyFont="1" applyBorder="1" applyAlignment="1">
      <alignment horizontal="center" vertical="center"/>
    </xf>
    <xf numFmtId="0" fontId="23" fillId="0" borderId="58" xfId="0" applyFont="1" applyBorder="1" applyAlignment="1">
      <alignment horizontal="center" vertical="center"/>
    </xf>
    <xf numFmtId="0" fontId="23" fillId="0" borderId="115" xfId="0" applyFont="1" applyBorder="1" applyAlignment="1">
      <alignment horizontal="center" vertical="center"/>
    </xf>
    <xf numFmtId="0" fontId="23" fillId="0" borderId="123" xfId="0" applyFont="1" applyBorder="1" applyAlignment="1">
      <alignment horizontal="center" vertical="center"/>
    </xf>
    <xf numFmtId="0" fontId="31" fillId="2" borderId="25" xfId="0" applyFont="1" applyFill="1" applyBorder="1" applyAlignment="1">
      <alignment horizontal="left" vertical="center" shrinkToFit="1"/>
    </xf>
    <xf numFmtId="0" fontId="31" fillId="2" borderId="18" xfId="0" applyFont="1" applyFill="1" applyBorder="1" applyAlignment="1">
      <alignment horizontal="left" vertical="center" shrinkToFit="1"/>
    </xf>
    <xf numFmtId="0" fontId="30" fillId="0" borderId="81" xfId="0" applyFont="1" applyBorder="1" applyAlignment="1">
      <alignment horizontal="center" vertical="center"/>
    </xf>
    <xf numFmtId="0" fontId="30" fillId="0" borderId="82" xfId="0" applyFont="1" applyBorder="1" applyAlignment="1">
      <alignment horizontal="center" vertical="center"/>
    </xf>
    <xf numFmtId="0" fontId="30" fillId="0" borderId="73" xfId="0" applyFont="1" applyBorder="1" applyAlignment="1">
      <alignment horizontal="center" vertical="center"/>
    </xf>
    <xf numFmtId="0" fontId="30" fillId="0" borderId="74" xfId="0" applyFont="1" applyBorder="1" applyAlignment="1">
      <alignment horizontal="center" vertical="center"/>
    </xf>
    <xf numFmtId="0" fontId="30" fillId="0" borderId="149" xfId="0" applyFont="1" applyBorder="1" applyAlignment="1">
      <alignment horizontal="center" vertical="center"/>
    </xf>
    <xf numFmtId="0" fontId="30" fillId="0" borderId="99" xfId="0" applyFont="1" applyBorder="1" applyAlignment="1">
      <alignment horizontal="center" vertical="center"/>
    </xf>
    <xf numFmtId="38" fontId="29" fillId="26" borderId="73" xfId="77" applyFont="1" applyFill="1" applyBorder="1" applyAlignment="1">
      <alignment vertical="center"/>
    </xf>
    <xf numFmtId="38" fontId="29" fillId="26" borderId="26" xfId="77" applyFont="1" applyFill="1" applyBorder="1" applyAlignment="1">
      <alignment vertical="center"/>
    </xf>
    <xf numFmtId="0" fontId="30" fillId="2" borderId="21"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29" fillId="3" borderId="9" xfId="0" applyFont="1" applyFill="1" applyBorder="1" applyAlignment="1">
      <alignment horizontal="center" vertical="center"/>
    </xf>
    <xf numFmtId="0" fontId="29" fillId="3" borderId="39" xfId="0" applyFont="1" applyFill="1" applyBorder="1" applyAlignment="1">
      <alignment horizontal="center" vertical="center"/>
    </xf>
    <xf numFmtId="0" fontId="31" fillId="2" borderId="9" xfId="0" applyFont="1" applyFill="1" applyBorder="1" applyAlignment="1">
      <alignment vertical="center" wrapText="1"/>
    </xf>
    <xf numFmtId="38" fontId="31" fillId="29" borderId="31" xfId="77" applyFont="1" applyFill="1" applyBorder="1" applyAlignment="1">
      <alignment vertical="center"/>
    </xf>
    <xf numFmtId="38" fontId="31" fillId="29" borderId="82" xfId="77" applyFont="1" applyFill="1" applyBorder="1" applyAlignment="1">
      <alignment vertical="center"/>
    </xf>
    <xf numFmtId="0" fontId="31" fillId="0" borderId="81" xfId="0" applyFont="1" applyBorder="1" applyAlignment="1">
      <alignment horizontal="center" vertical="center"/>
    </xf>
    <xf numFmtId="0" fontId="31" fillId="0" borderId="21" xfId="0" applyFont="1" applyBorder="1" applyAlignment="1">
      <alignment horizontal="center" vertical="center"/>
    </xf>
    <xf numFmtId="0" fontId="31" fillId="0" borderId="82" xfId="0" applyFont="1" applyBorder="1" applyAlignment="1">
      <alignment horizontal="center" vertical="center"/>
    </xf>
    <xf numFmtId="38" fontId="31" fillId="0" borderId="81" xfId="77" applyFont="1" applyFill="1" applyBorder="1" applyAlignment="1">
      <alignment vertical="center"/>
    </xf>
    <xf numFmtId="38" fontId="31" fillId="0" borderId="21" xfId="77" applyFont="1" applyFill="1" applyBorder="1" applyAlignment="1">
      <alignment vertical="center"/>
    </xf>
    <xf numFmtId="38" fontId="31" fillId="0" borderId="22" xfId="77" applyFont="1" applyFill="1" applyBorder="1" applyAlignment="1">
      <alignment vertical="center"/>
    </xf>
    <xf numFmtId="0" fontId="34" fillId="2" borderId="25" xfId="0" applyFont="1" applyFill="1" applyBorder="1" applyAlignment="1">
      <alignment horizontal="left" vertical="center" wrapText="1"/>
    </xf>
    <xf numFmtId="0" fontId="34" fillId="2" borderId="18" xfId="0" applyFont="1" applyFill="1" applyBorder="1" applyAlignment="1">
      <alignment horizontal="left" vertical="center" wrapText="1"/>
    </xf>
    <xf numFmtId="0" fontId="31" fillId="0" borderId="8" xfId="0" applyFont="1" applyBorder="1" applyAlignment="1">
      <alignment horizontal="center" vertical="center" wrapText="1"/>
    </xf>
    <xf numFmtId="0" fontId="34" fillId="2" borderId="25" xfId="0" applyFont="1" applyFill="1" applyBorder="1" applyAlignment="1">
      <alignment horizontal="left" vertical="center" shrinkToFit="1"/>
    </xf>
    <xf numFmtId="0" fontId="34" fillId="2" borderId="18" xfId="0" applyFont="1" applyFill="1" applyBorder="1" applyAlignment="1">
      <alignment horizontal="left" vertical="center" shrinkToFit="1"/>
    </xf>
    <xf numFmtId="0" fontId="34" fillId="2" borderId="2" xfId="0" applyFont="1" applyFill="1" applyBorder="1" applyAlignment="1">
      <alignment horizontal="left" vertical="center" wrapText="1"/>
    </xf>
    <xf numFmtId="0" fontId="29" fillId="3" borderId="35" xfId="0" applyFont="1" applyFill="1" applyBorder="1" applyAlignment="1">
      <alignment horizontal="center" vertical="center" wrapText="1"/>
    </xf>
    <xf numFmtId="0" fontId="29" fillId="3" borderId="32" xfId="0" applyFont="1" applyFill="1" applyBorder="1" applyAlignment="1">
      <alignment horizontal="center" vertical="center" wrapText="1"/>
    </xf>
    <xf numFmtId="0" fontId="29" fillId="3" borderId="33" xfId="0" applyFont="1" applyFill="1" applyBorder="1" applyAlignment="1">
      <alignment horizontal="center" vertical="center" wrapText="1"/>
    </xf>
    <xf numFmtId="0" fontId="31" fillId="2" borderId="27" xfId="0" applyFont="1" applyFill="1" applyBorder="1" applyAlignment="1">
      <alignment horizontal="center" vertical="center" wrapText="1"/>
    </xf>
    <xf numFmtId="0" fontId="31" fillId="2" borderId="28" xfId="0" applyFont="1" applyFill="1" applyBorder="1" applyAlignment="1">
      <alignment horizontal="center" vertical="center" wrapText="1"/>
    </xf>
    <xf numFmtId="0" fontId="31" fillId="0" borderId="20" xfId="0" applyFont="1" applyBorder="1" applyAlignment="1">
      <alignment horizontal="center" vertical="center" wrapText="1"/>
    </xf>
    <xf numFmtId="0" fontId="31" fillId="0" borderId="4" xfId="0" applyFont="1" applyBorder="1" applyAlignment="1">
      <alignment horizontal="center" vertical="center" wrapText="1"/>
    </xf>
    <xf numFmtId="0" fontId="31" fillId="2" borderId="4" xfId="0" applyFont="1" applyFill="1" applyBorder="1" applyAlignment="1">
      <alignment horizontal="center" vertical="center"/>
    </xf>
    <xf numFmtId="0" fontId="31" fillId="2" borderId="4" xfId="0" applyFont="1" applyFill="1" applyBorder="1" applyAlignment="1">
      <alignment horizontal="center" vertical="center" wrapText="1"/>
    </xf>
    <xf numFmtId="0" fontId="31" fillId="2" borderId="85" xfId="0" applyFont="1" applyFill="1" applyBorder="1" applyAlignment="1">
      <alignment vertical="center" wrapText="1"/>
    </xf>
    <xf numFmtId="0" fontId="31" fillId="2" borderId="34" xfId="0" applyFont="1" applyFill="1" applyBorder="1" applyAlignment="1">
      <alignment vertical="center" wrapText="1"/>
    </xf>
    <xf numFmtId="38" fontId="31" fillId="29" borderId="1" xfId="77" applyFont="1" applyFill="1" applyBorder="1" applyAlignment="1">
      <alignment horizontal="center" vertical="center"/>
    </xf>
    <xf numFmtId="0" fontId="31" fillId="2" borderId="11" xfId="0" applyFont="1" applyFill="1" applyBorder="1" applyAlignment="1">
      <alignment horizontal="center" vertical="center"/>
    </xf>
    <xf numFmtId="0" fontId="31" fillId="2" borderId="25" xfId="0" applyFont="1" applyFill="1" applyBorder="1" applyAlignment="1">
      <alignment vertical="center" wrapText="1"/>
    </xf>
    <xf numFmtId="0" fontId="31" fillId="2" borderId="8" xfId="0" applyFont="1" applyFill="1" applyBorder="1" applyAlignment="1">
      <alignment vertical="center" wrapText="1"/>
    </xf>
    <xf numFmtId="0" fontId="31" fillId="0" borderId="62" xfId="0" applyFont="1" applyBorder="1" applyAlignment="1">
      <alignment horizontal="center" vertical="center"/>
    </xf>
    <xf numFmtId="0" fontId="31" fillId="0" borderId="68" xfId="0" applyFont="1" applyBorder="1" applyAlignment="1">
      <alignment horizontal="center" vertical="center"/>
    </xf>
    <xf numFmtId="0" fontId="31" fillId="0" borderId="80" xfId="0" applyFont="1" applyBorder="1" applyAlignment="1">
      <alignment horizontal="center" vertical="center"/>
    </xf>
    <xf numFmtId="38" fontId="31" fillId="0" borderId="1" xfId="77" applyFont="1" applyFill="1" applyBorder="1" applyAlignment="1">
      <alignment horizontal="center" vertical="center"/>
    </xf>
    <xf numFmtId="0" fontId="31" fillId="0" borderId="5" xfId="0" applyFont="1" applyBorder="1" applyAlignment="1">
      <alignment horizontal="center" vertical="center" wrapText="1"/>
    </xf>
    <xf numFmtId="0" fontId="31" fillId="0" borderId="72" xfId="0" applyFont="1" applyBorder="1" applyAlignment="1">
      <alignment horizontal="center" vertical="center" wrapText="1"/>
    </xf>
    <xf numFmtId="0" fontId="31" fillId="2" borderId="36" xfId="0" applyFont="1" applyFill="1" applyBorder="1" applyAlignment="1">
      <alignment vertical="center" wrapText="1"/>
    </xf>
    <xf numFmtId="0" fontId="31" fillId="2" borderId="37" xfId="0" applyFont="1" applyFill="1" applyBorder="1" applyAlignment="1">
      <alignment vertical="center" wrapText="1"/>
    </xf>
    <xf numFmtId="38" fontId="31" fillId="29" borderId="57" xfId="77" applyFont="1" applyFill="1" applyBorder="1" applyAlignment="1">
      <alignment horizontal="center" vertical="center"/>
    </xf>
    <xf numFmtId="38" fontId="31" fillId="29" borderId="70" xfId="77" applyFont="1" applyFill="1" applyBorder="1" applyAlignment="1">
      <alignment horizontal="center" vertical="center"/>
    </xf>
    <xf numFmtId="38" fontId="31" fillId="0" borderId="57" xfId="77" applyFont="1" applyFill="1" applyBorder="1" applyAlignment="1">
      <alignment horizontal="center" vertical="center"/>
    </xf>
    <xf numFmtId="38" fontId="31" fillId="0" borderId="70" xfId="77" applyFont="1" applyFill="1" applyBorder="1" applyAlignment="1">
      <alignment horizontal="center" vertical="center"/>
    </xf>
    <xf numFmtId="0" fontId="31" fillId="0" borderId="57" xfId="0" applyFont="1" applyBorder="1" applyAlignment="1">
      <alignment horizontal="center" vertical="center" wrapText="1"/>
    </xf>
    <xf numFmtId="0" fontId="31" fillId="0" borderId="70" xfId="0" applyFont="1" applyBorder="1" applyAlignment="1">
      <alignment horizontal="center" vertical="center" wrapText="1"/>
    </xf>
    <xf numFmtId="0" fontId="31" fillId="2" borderId="53" xfId="0" applyFont="1" applyFill="1" applyBorder="1" applyAlignment="1">
      <alignment horizontal="left" vertical="center" wrapText="1" indent="1"/>
    </xf>
    <xf numFmtId="0" fontId="31" fillId="2" borderId="70" xfId="0" applyFont="1" applyFill="1" applyBorder="1" applyAlignment="1">
      <alignment horizontal="left" vertical="center" wrapText="1" indent="1"/>
    </xf>
    <xf numFmtId="38" fontId="31" fillId="0" borderId="55" xfId="77" applyFont="1" applyFill="1" applyBorder="1" applyAlignment="1">
      <alignment horizontal="center" vertical="center"/>
    </xf>
    <xf numFmtId="0" fontId="31" fillId="2" borderId="2" xfId="0" applyFont="1" applyFill="1" applyBorder="1" applyAlignment="1">
      <alignment horizontal="left" vertical="center" wrapText="1"/>
    </xf>
    <xf numFmtId="38" fontId="31" fillId="29" borderId="2" xfId="77" applyFont="1" applyFill="1" applyBorder="1" applyAlignment="1">
      <alignment horizontal="center" vertical="center"/>
    </xf>
    <xf numFmtId="0" fontId="31" fillId="0" borderId="95" xfId="0" applyFont="1" applyBorder="1" applyAlignment="1">
      <alignment horizontal="center" vertical="center" wrapText="1"/>
    </xf>
    <xf numFmtId="0" fontId="31" fillId="0" borderId="71" xfId="0" applyFont="1" applyBorder="1" applyAlignment="1">
      <alignment horizontal="center" vertical="center" wrapText="1"/>
    </xf>
    <xf numFmtId="0" fontId="31" fillId="2" borderId="11" xfId="0" applyFont="1" applyFill="1" applyBorder="1" applyAlignment="1">
      <alignment horizontal="center" vertical="center" wrapText="1"/>
    </xf>
    <xf numFmtId="0" fontId="31" fillId="0" borderId="83" xfId="0" applyFont="1" applyBorder="1" applyAlignment="1">
      <alignment horizontal="center" vertical="center" wrapText="1"/>
    </xf>
    <xf numFmtId="0" fontId="31" fillId="0" borderId="89" xfId="0" applyFont="1" applyBorder="1" applyAlignment="1">
      <alignment horizontal="center" vertical="center" wrapText="1"/>
    </xf>
    <xf numFmtId="38" fontId="31" fillId="29" borderId="55" xfId="77" applyFont="1" applyFill="1" applyBorder="1" applyAlignment="1">
      <alignment horizontal="center" vertical="center"/>
    </xf>
    <xf numFmtId="38" fontId="31" fillId="29" borderId="7" xfId="77" applyFont="1" applyFill="1" applyBorder="1" applyAlignment="1">
      <alignment horizontal="center" vertical="center"/>
    </xf>
    <xf numFmtId="0" fontId="29" fillId="28" borderId="102" xfId="0" applyFont="1" applyFill="1" applyBorder="1" applyAlignment="1">
      <alignment horizontal="center" vertical="center"/>
    </xf>
    <xf numFmtId="0" fontId="29" fillId="28" borderId="103" xfId="0" applyFont="1" applyFill="1" applyBorder="1" applyAlignment="1">
      <alignment horizontal="center" vertical="center"/>
    </xf>
    <xf numFmtId="38" fontId="32" fillId="28" borderId="104" xfId="77" applyFont="1" applyFill="1" applyBorder="1" applyAlignment="1">
      <alignment vertical="center" wrapText="1"/>
    </xf>
    <xf numFmtId="38" fontId="32" fillId="28" borderId="127" xfId="77" applyFont="1" applyFill="1" applyBorder="1" applyAlignment="1">
      <alignment vertical="center" wrapText="1"/>
    </xf>
    <xf numFmtId="0" fontId="31" fillId="2" borderId="12"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31" fillId="2" borderId="0" xfId="0" applyFont="1" applyFill="1" applyAlignment="1">
      <alignment horizontal="center" vertical="center" wrapText="1"/>
    </xf>
    <xf numFmtId="0" fontId="31" fillId="2" borderId="26" xfId="0" applyFont="1" applyFill="1" applyBorder="1" applyAlignment="1">
      <alignment horizontal="center" vertical="center" wrapText="1"/>
    </xf>
    <xf numFmtId="0" fontId="31" fillId="2" borderId="23" xfId="0" applyFont="1" applyFill="1" applyBorder="1" applyAlignment="1">
      <alignment horizontal="center" vertical="center" wrapText="1"/>
    </xf>
    <xf numFmtId="0" fontId="31" fillId="0" borderId="16"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97" xfId="0" applyFont="1" applyBorder="1" applyAlignment="1">
      <alignment horizontal="center" vertical="center" wrapText="1"/>
    </xf>
    <xf numFmtId="0" fontId="31" fillId="0" borderId="98" xfId="0" applyFont="1" applyBorder="1" applyAlignment="1">
      <alignment horizontal="center" vertical="center" wrapText="1"/>
    </xf>
    <xf numFmtId="0" fontId="31" fillId="2" borderId="2" xfId="0" applyFont="1" applyFill="1" applyBorder="1" applyAlignment="1">
      <alignment vertical="center" wrapText="1"/>
    </xf>
    <xf numFmtId="0" fontId="31" fillId="0" borderId="118" xfId="0" applyFont="1" applyBorder="1" applyAlignment="1">
      <alignment horizontal="center" vertical="center"/>
    </xf>
    <xf numFmtId="0" fontId="31" fillId="0" borderId="105" xfId="0" applyFont="1" applyBorder="1" applyAlignment="1">
      <alignment horizontal="center" vertical="center"/>
    </xf>
    <xf numFmtId="0" fontId="29" fillId="28" borderId="31" xfId="0" applyFont="1" applyFill="1" applyBorder="1" applyAlignment="1">
      <alignment horizontal="center" vertical="center" wrapText="1"/>
    </xf>
    <xf numFmtId="0" fontId="29" fillId="28" borderId="21" xfId="0" applyFont="1" applyFill="1" applyBorder="1" applyAlignment="1">
      <alignment horizontal="center" vertical="center" wrapText="1"/>
    </xf>
    <xf numFmtId="0" fontId="29" fillId="28" borderId="22" xfId="0" applyFont="1" applyFill="1" applyBorder="1" applyAlignment="1">
      <alignment horizontal="center" vertical="center" wrapText="1"/>
    </xf>
    <xf numFmtId="0" fontId="31" fillId="28" borderId="36" xfId="0" applyFont="1" applyFill="1" applyBorder="1" applyAlignment="1">
      <alignment horizontal="center" vertical="center" wrapText="1"/>
    </xf>
    <xf numFmtId="0" fontId="31" fillId="28" borderId="34" xfId="0" applyFont="1" applyFill="1" applyBorder="1" applyAlignment="1">
      <alignment horizontal="center" vertical="center" wrapText="1"/>
    </xf>
    <xf numFmtId="0" fontId="31" fillId="28" borderId="7" xfId="0" applyFont="1" applyFill="1" applyBorder="1" applyAlignment="1">
      <alignment horizontal="center" vertical="center"/>
    </xf>
    <xf numFmtId="0" fontId="31" fillId="28" borderId="2" xfId="0" applyFont="1" applyFill="1" applyBorder="1" applyAlignment="1">
      <alignment horizontal="center" vertical="center"/>
    </xf>
    <xf numFmtId="0" fontId="31" fillId="28" borderId="57" xfId="0" applyFont="1" applyFill="1" applyBorder="1" applyAlignment="1">
      <alignment horizontal="center" vertical="center"/>
    </xf>
    <xf numFmtId="0" fontId="31" fillId="28" borderId="70" xfId="0" applyFont="1" applyFill="1" applyBorder="1" applyAlignment="1">
      <alignment horizontal="center" vertical="center"/>
    </xf>
    <xf numFmtId="0" fontId="31" fillId="2" borderId="31" xfId="0" applyFont="1" applyFill="1" applyBorder="1" applyAlignment="1">
      <alignment horizontal="left" vertical="center" wrapText="1"/>
    </xf>
    <xf numFmtId="0" fontId="31" fillId="2" borderId="27" xfId="0" applyFont="1" applyFill="1" applyBorder="1" applyAlignment="1">
      <alignment horizontal="left" vertical="center" wrapText="1"/>
    </xf>
    <xf numFmtId="0" fontId="31" fillId="2" borderId="28" xfId="0" applyFont="1" applyFill="1" applyBorder="1" applyAlignment="1">
      <alignment horizontal="left" vertical="center" wrapText="1"/>
    </xf>
    <xf numFmtId="0" fontId="31" fillId="2" borderId="18" xfId="0" applyFont="1" applyFill="1" applyBorder="1" applyAlignment="1">
      <alignment vertical="center" wrapText="1"/>
    </xf>
    <xf numFmtId="38" fontId="31" fillId="27" borderId="7" xfId="77" applyFont="1" applyFill="1" applyBorder="1" applyAlignment="1">
      <alignment horizontal="right" vertical="center"/>
    </xf>
    <xf numFmtId="38" fontId="31" fillId="27" borderId="2" xfId="77" applyFont="1" applyFill="1" applyBorder="1" applyAlignment="1">
      <alignment horizontal="right" vertical="center"/>
    </xf>
    <xf numFmtId="38" fontId="30" fillId="27" borderId="7" xfId="77" applyFont="1" applyFill="1" applyBorder="1" applyAlignment="1">
      <alignment vertical="center"/>
    </xf>
    <xf numFmtId="38" fontId="30" fillId="27" borderId="18" xfId="77" applyFont="1" applyFill="1" applyBorder="1" applyAlignment="1">
      <alignment vertical="center"/>
    </xf>
    <xf numFmtId="0" fontId="31" fillId="2" borderId="24" xfId="0" applyFont="1" applyFill="1" applyBorder="1" applyAlignment="1">
      <alignment vertical="center" wrapText="1"/>
    </xf>
    <xf numFmtId="0" fontId="31" fillId="2" borderId="13" xfId="0" applyFont="1" applyFill="1" applyBorder="1" applyAlignment="1">
      <alignment vertical="center" wrapText="1"/>
    </xf>
    <xf numFmtId="38" fontId="30" fillId="27" borderId="81" xfId="77" applyFont="1" applyFill="1" applyBorder="1" applyAlignment="1">
      <alignment vertical="center"/>
    </xf>
    <xf numFmtId="38" fontId="30" fillId="27" borderId="82" xfId="77" applyFont="1" applyFill="1" applyBorder="1" applyAlignment="1">
      <alignment vertical="center"/>
    </xf>
    <xf numFmtId="0" fontId="29" fillId="3" borderId="2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106"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28" xfId="0" applyFont="1" applyBorder="1" applyAlignment="1">
      <alignment horizontal="center" vertical="center" wrapText="1"/>
    </xf>
    <xf numFmtId="0" fontId="31" fillId="29" borderId="24" xfId="0" applyFont="1" applyFill="1" applyBorder="1" applyAlignment="1">
      <alignment horizontal="center" vertical="center"/>
    </xf>
    <xf numFmtId="0" fontId="31" fillId="29" borderId="12" xfId="0" applyFont="1" applyFill="1" applyBorder="1" applyAlignment="1">
      <alignment horizontal="center" vertical="center"/>
    </xf>
    <xf numFmtId="0" fontId="31" fillId="29" borderId="89" xfId="0" applyFont="1" applyFill="1" applyBorder="1" applyAlignment="1">
      <alignment horizontal="center" vertical="center"/>
    </xf>
    <xf numFmtId="0" fontId="34" fillId="0" borderId="6" xfId="0" applyFont="1" applyBorder="1" applyAlignment="1">
      <alignment horizontal="right" vertical="center"/>
    </xf>
    <xf numFmtId="0" fontId="34" fillId="0" borderId="9" xfId="0" applyFont="1" applyBorder="1" applyAlignment="1">
      <alignment horizontal="right" vertical="center"/>
    </xf>
    <xf numFmtId="0" fontId="34" fillId="0" borderId="39" xfId="0" applyFont="1" applyBorder="1" applyAlignment="1">
      <alignment horizontal="right" vertical="center"/>
    </xf>
    <xf numFmtId="38" fontId="34" fillId="0" borderId="7" xfId="77" applyFont="1" applyBorder="1" applyAlignment="1">
      <alignment vertical="center"/>
    </xf>
    <xf numFmtId="38" fontId="34" fillId="0" borderId="2" xfId="77" applyFont="1" applyBorder="1" applyAlignment="1">
      <alignment vertical="center"/>
    </xf>
    <xf numFmtId="0" fontId="30" fillId="27" borderId="1" xfId="0" applyFont="1" applyFill="1" applyBorder="1">
      <alignment vertical="center"/>
    </xf>
    <xf numFmtId="0" fontId="30" fillId="27" borderId="14" xfId="0" applyFont="1" applyFill="1" applyBorder="1">
      <alignment vertical="center"/>
    </xf>
    <xf numFmtId="0" fontId="29" fillId="29" borderId="8" xfId="0" applyFont="1" applyFill="1" applyBorder="1">
      <alignment vertical="center"/>
    </xf>
    <xf numFmtId="0" fontId="29" fillId="29" borderId="2" xfId="0" applyFont="1" applyFill="1" applyBorder="1">
      <alignment vertical="center"/>
    </xf>
    <xf numFmtId="38" fontId="31" fillId="27" borderId="5" xfId="77" applyFont="1" applyFill="1" applyBorder="1" applyAlignment="1">
      <alignment horizontal="right" vertical="center"/>
    </xf>
    <xf numFmtId="38" fontId="31" fillId="27" borderId="72" xfId="77" applyFont="1" applyFill="1" applyBorder="1" applyAlignment="1">
      <alignment horizontal="right" vertical="center"/>
    </xf>
    <xf numFmtId="38" fontId="30" fillId="27" borderId="57" xfId="77" applyFont="1" applyFill="1" applyBorder="1" applyAlignment="1">
      <alignment vertical="center"/>
    </xf>
    <xf numFmtId="38" fontId="30" fillId="27" borderId="63" xfId="77" applyFont="1" applyFill="1" applyBorder="1" applyAlignment="1">
      <alignment vertical="center"/>
    </xf>
    <xf numFmtId="0" fontId="23" fillId="0" borderId="67" xfId="0" applyFont="1" applyBorder="1">
      <alignment vertical="center"/>
    </xf>
    <xf numFmtId="0" fontId="23" fillId="0" borderId="80" xfId="0" applyFont="1" applyBorder="1">
      <alignment vertical="center"/>
    </xf>
    <xf numFmtId="38" fontId="29" fillId="26" borderId="97" xfId="0" applyNumberFormat="1" applyFont="1" applyFill="1" applyBorder="1" applyAlignment="1">
      <alignment horizontal="right" vertical="center"/>
    </xf>
    <xf numFmtId="0" fontId="29" fillId="26" borderId="98" xfId="0" applyFont="1" applyFill="1" applyBorder="1" applyAlignment="1">
      <alignment horizontal="right" vertical="center"/>
    </xf>
    <xf numFmtId="0" fontId="31" fillId="0" borderId="38" xfId="0" applyFont="1" applyBorder="1" applyAlignment="1">
      <alignment horizontal="center" vertical="center" wrapText="1"/>
    </xf>
    <xf numFmtId="0" fontId="31" fillId="0" borderId="0" xfId="0" applyFont="1" applyAlignment="1">
      <alignment horizontal="center" vertical="center" wrapText="1"/>
    </xf>
    <xf numFmtId="0" fontId="31" fillId="0" borderId="120" xfId="0" applyFont="1" applyBorder="1" applyAlignment="1">
      <alignment horizontal="center" vertical="center" wrapText="1"/>
    </xf>
    <xf numFmtId="0" fontId="31" fillId="0" borderId="111" xfId="0" applyFont="1" applyBorder="1" applyAlignment="1">
      <alignment horizontal="center" vertical="center" wrapText="1"/>
    </xf>
    <xf numFmtId="0" fontId="30" fillId="27" borderId="7" xfId="0" applyFont="1" applyFill="1" applyBorder="1" applyAlignment="1">
      <alignment horizontal="right" vertical="center"/>
    </xf>
    <xf numFmtId="0" fontId="30" fillId="27" borderId="18" xfId="0" applyFont="1" applyFill="1" applyBorder="1" applyAlignment="1">
      <alignment horizontal="right" vertical="center"/>
    </xf>
    <xf numFmtId="0" fontId="31" fillId="0" borderId="21" xfId="0" applyFont="1" applyBorder="1" applyAlignment="1">
      <alignment horizontal="left" vertical="top" wrapText="1"/>
    </xf>
    <xf numFmtId="0" fontId="35" fillId="0" borderId="116" xfId="0" applyFont="1" applyBorder="1" applyAlignment="1">
      <alignment horizontal="left" vertical="center" wrapText="1"/>
    </xf>
    <xf numFmtId="0" fontId="35" fillId="0" borderId="117" xfId="0" applyFont="1" applyBorder="1" applyAlignment="1">
      <alignment horizontal="left" vertical="center" wrapText="1"/>
    </xf>
    <xf numFmtId="0" fontId="35" fillId="0" borderId="121" xfId="0" applyFont="1" applyBorder="1" applyAlignment="1">
      <alignment horizontal="left" vertical="center" wrapText="1"/>
    </xf>
    <xf numFmtId="0" fontId="35" fillId="0" borderId="60" xfId="0" applyFont="1" applyBorder="1" applyAlignment="1">
      <alignment horizontal="left" vertical="center" wrapText="1"/>
    </xf>
    <xf numFmtId="0" fontId="35" fillId="0" borderId="114" xfId="0" applyFont="1" applyBorder="1" applyAlignment="1">
      <alignment horizontal="left" vertical="center" wrapText="1"/>
    </xf>
    <xf numFmtId="0" fontId="35" fillId="0" borderId="122" xfId="0" applyFont="1" applyBorder="1" applyAlignment="1">
      <alignment horizontal="left" vertical="center" wrapText="1"/>
    </xf>
    <xf numFmtId="0" fontId="35" fillId="0" borderId="58" xfId="0" applyFont="1" applyBorder="1" applyAlignment="1">
      <alignment horizontal="left" vertical="center" wrapText="1"/>
    </xf>
    <xf numFmtId="0" fontId="35" fillId="0" borderId="115" xfId="0" applyFont="1" applyBorder="1" applyAlignment="1">
      <alignment horizontal="left" vertical="center" wrapText="1"/>
    </xf>
    <xf numFmtId="0" fontId="35" fillId="0" borderId="123" xfId="0" applyFont="1" applyBorder="1" applyAlignment="1">
      <alignment horizontal="left" vertical="center" wrapText="1"/>
    </xf>
    <xf numFmtId="0" fontId="31" fillId="0" borderId="1" xfId="0" applyFont="1" applyBorder="1" applyAlignment="1">
      <alignment horizontal="center" vertical="center"/>
    </xf>
    <xf numFmtId="38" fontId="30" fillId="0" borderId="6" xfId="77" applyFont="1" applyFill="1" applyBorder="1" applyAlignment="1">
      <alignment vertical="center"/>
    </xf>
    <xf numFmtId="38" fontId="30" fillId="0" borderId="69" xfId="77" applyFont="1" applyFill="1" applyBorder="1" applyAlignment="1">
      <alignment vertical="center"/>
    </xf>
    <xf numFmtId="0" fontId="31" fillId="0" borderId="81"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4" xfId="0" applyFont="1" applyBorder="1" applyAlignment="1">
      <alignment horizontal="center" vertical="center"/>
    </xf>
    <xf numFmtId="0" fontId="29" fillId="0" borderId="102" xfId="0" applyFont="1" applyBorder="1" applyAlignment="1">
      <alignment horizontal="center" vertical="center"/>
    </xf>
    <xf numFmtId="0" fontId="29" fillId="0" borderId="103" xfId="0" applyFont="1" applyBorder="1" applyAlignment="1">
      <alignment horizontal="center" vertical="center"/>
    </xf>
    <xf numFmtId="0" fontId="29" fillId="26" borderId="104" xfId="0" applyFont="1" applyFill="1" applyBorder="1" applyAlignment="1">
      <alignment horizontal="right" vertical="center"/>
    </xf>
    <xf numFmtId="0" fontId="29" fillId="26" borderId="105" xfId="0" applyFont="1" applyFill="1" applyBorder="1" applyAlignment="1">
      <alignment horizontal="right" vertical="center"/>
    </xf>
    <xf numFmtId="0" fontId="36" fillId="3" borderId="28" xfId="0" applyFont="1" applyFill="1" applyBorder="1" applyAlignment="1">
      <alignment horizontal="center" vertical="center" wrapText="1"/>
    </xf>
    <xf numFmtId="0" fontId="36" fillId="3" borderId="10" xfId="0" applyFont="1" applyFill="1" applyBorder="1" applyAlignment="1">
      <alignment horizontal="center" vertical="center" wrapText="1"/>
    </xf>
    <xf numFmtId="38" fontId="36" fillId="26" borderId="28" xfId="77" applyFont="1" applyFill="1" applyBorder="1" applyAlignment="1">
      <alignment vertical="center" wrapText="1"/>
    </xf>
    <xf numFmtId="38" fontId="36" fillId="26" borderId="10" xfId="77" applyFont="1" applyFill="1" applyBorder="1" applyAlignment="1">
      <alignment vertical="center" wrapText="1"/>
    </xf>
    <xf numFmtId="0" fontId="36" fillId="26" borderId="10" xfId="0" applyFont="1" applyFill="1" applyBorder="1" applyAlignment="1">
      <alignment vertical="center" wrapText="1"/>
    </xf>
    <xf numFmtId="0" fontId="36" fillId="26" borderId="29" xfId="0" applyFont="1" applyFill="1" applyBorder="1" applyAlignment="1">
      <alignment vertical="center" wrapText="1"/>
    </xf>
    <xf numFmtId="0" fontId="31" fillId="0" borderId="66"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100" xfId="0" applyFont="1" applyBorder="1" applyAlignment="1">
      <alignment horizontal="center" vertical="center" wrapText="1"/>
    </xf>
    <xf numFmtId="0" fontId="31" fillId="2" borderId="66" xfId="0" applyFont="1" applyFill="1" applyBorder="1" applyAlignment="1">
      <alignment horizontal="center" vertical="center"/>
    </xf>
    <xf numFmtId="0" fontId="31" fillId="2" borderId="33" xfId="0" applyFont="1" applyFill="1" applyBorder="1" applyAlignment="1">
      <alignment horizontal="center" vertical="center"/>
    </xf>
    <xf numFmtId="0" fontId="31" fillId="2" borderId="24" xfId="0" applyFont="1" applyFill="1" applyBorder="1" applyAlignment="1">
      <alignment horizontal="left" vertical="center" wrapText="1"/>
    </xf>
    <xf numFmtId="0" fontId="31" fillId="2" borderId="31" xfId="0" applyFont="1" applyFill="1" applyBorder="1" applyAlignment="1">
      <alignment horizontal="center" vertical="center" wrapText="1"/>
    </xf>
    <xf numFmtId="0" fontId="31" fillId="2" borderId="22" xfId="0" applyFont="1" applyFill="1" applyBorder="1" applyAlignment="1">
      <alignment horizontal="center" vertical="center" wrapText="1"/>
    </xf>
    <xf numFmtId="0" fontId="29" fillId="3" borderId="31" xfId="0" applyFont="1" applyFill="1" applyBorder="1" applyAlignment="1">
      <alignment horizontal="center" vertical="center" wrapText="1"/>
    </xf>
    <xf numFmtId="0" fontId="29" fillId="3" borderId="22" xfId="0" applyFont="1" applyFill="1" applyBorder="1" applyAlignment="1">
      <alignment horizontal="center" vertical="center" wrapText="1"/>
    </xf>
    <xf numFmtId="38" fontId="31" fillId="0" borderId="71" xfId="77" applyFont="1" applyFill="1" applyBorder="1" applyAlignment="1">
      <alignment horizontal="left" vertical="center" wrapText="1"/>
    </xf>
    <xf numFmtId="38" fontId="31" fillId="0" borderId="76" xfId="77" applyFont="1" applyFill="1" applyBorder="1" applyAlignment="1">
      <alignment horizontal="left" vertical="center" wrapText="1"/>
    </xf>
    <xf numFmtId="38" fontId="31" fillId="0" borderId="88" xfId="77" applyFont="1" applyFill="1" applyBorder="1" applyAlignment="1">
      <alignment horizontal="left" vertical="center" wrapText="1"/>
    </xf>
    <xf numFmtId="38" fontId="31" fillId="0" borderId="57" xfId="77" applyFont="1" applyFill="1" applyBorder="1" applyAlignment="1">
      <alignment horizontal="center" vertical="center" wrapText="1"/>
    </xf>
    <xf numFmtId="38" fontId="31" fillId="0" borderId="70" xfId="77" applyFont="1" applyFill="1" applyBorder="1" applyAlignment="1">
      <alignment horizontal="center" vertical="center" wrapText="1"/>
    </xf>
    <xf numFmtId="38" fontId="31" fillId="0" borderId="7" xfId="77" applyFont="1" applyFill="1" applyBorder="1" applyAlignment="1">
      <alignment horizontal="center" vertical="center" wrapText="1"/>
    </xf>
    <xf numFmtId="38" fontId="31" fillId="0" borderId="2" xfId="77" applyFont="1" applyFill="1" applyBorder="1" applyAlignment="1">
      <alignment horizontal="center" vertical="center" wrapText="1"/>
    </xf>
    <xf numFmtId="38" fontId="31" fillId="0" borderId="83" xfId="77" applyFont="1" applyFill="1" applyBorder="1" applyAlignment="1">
      <alignment horizontal="center" vertical="center" wrapText="1"/>
    </xf>
    <xf numFmtId="38" fontId="31" fillId="0" borderId="89" xfId="77" applyFont="1" applyFill="1" applyBorder="1" applyAlignment="1">
      <alignment horizontal="center" vertical="center" wrapText="1"/>
    </xf>
    <xf numFmtId="0" fontId="33" fillId="0" borderId="116" xfId="0" applyFont="1" applyBorder="1" applyAlignment="1">
      <alignment horizontal="center" vertical="center"/>
    </xf>
    <xf numFmtId="0" fontId="33" fillId="0" borderId="117" xfId="0" applyFont="1" applyBorder="1" applyAlignment="1">
      <alignment horizontal="center" vertical="center"/>
    </xf>
    <xf numFmtId="0" fontId="33" fillId="0" borderId="121" xfId="0" applyFont="1" applyBorder="1" applyAlignment="1">
      <alignment horizontal="center" vertical="center"/>
    </xf>
    <xf numFmtId="0" fontId="33" fillId="0" borderId="60" xfId="0" applyFont="1" applyBorder="1" applyAlignment="1">
      <alignment horizontal="center" vertical="center"/>
    </xf>
    <xf numFmtId="0" fontId="33" fillId="0" borderId="114" xfId="0" applyFont="1" applyBorder="1" applyAlignment="1">
      <alignment horizontal="center" vertical="center"/>
    </xf>
    <xf numFmtId="0" fontId="33" fillId="0" borderId="122" xfId="0" applyFont="1" applyBorder="1" applyAlignment="1">
      <alignment horizontal="center" vertical="center"/>
    </xf>
    <xf numFmtId="0" fontId="33" fillId="0" borderId="58" xfId="0" applyFont="1" applyBorder="1" applyAlignment="1">
      <alignment horizontal="center" vertical="center"/>
    </xf>
    <xf numFmtId="0" fontId="33" fillId="0" borderId="115" xfId="0" applyFont="1" applyBorder="1" applyAlignment="1">
      <alignment horizontal="center" vertical="center"/>
    </xf>
    <xf numFmtId="0" fontId="33" fillId="0" borderId="123" xfId="0" applyFont="1" applyBorder="1" applyAlignment="1">
      <alignment horizontal="center" vertical="center"/>
    </xf>
    <xf numFmtId="38" fontId="34" fillId="0" borderId="6" xfId="77" applyFont="1" applyBorder="1" applyAlignment="1">
      <alignment vertical="center"/>
    </xf>
    <xf numFmtId="38" fontId="34" fillId="0" borderId="69" xfId="77" applyFont="1" applyBorder="1" applyAlignment="1">
      <alignment vertical="center"/>
    </xf>
    <xf numFmtId="0" fontId="31" fillId="0" borderId="31" xfId="0" applyFont="1" applyBorder="1" applyAlignment="1">
      <alignment horizontal="center" vertical="center" wrapText="1"/>
    </xf>
    <xf numFmtId="0" fontId="31" fillId="0" borderId="113" xfId="0" applyFont="1" applyBorder="1" applyAlignment="1">
      <alignment horizontal="center" vertical="center" wrapText="1"/>
    </xf>
    <xf numFmtId="0" fontId="31" fillId="0" borderId="82" xfId="0" applyFont="1" applyBorder="1" applyAlignment="1">
      <alignment horizontal="center" vertical="center" wrapText="1"/>
    </xf>
    <xf numFmtId="0" fontId="30" fillId="27" borderId="55" xfId="0" applyFont="1" applyFill="1" applyBorder="1">
      <alignment vertical="center"/>
    </xf>
    <xf numFmtId="0" fontId="30" fillId="27" borderId="56" xfId="0" applyFont="1" applyFill="1" applyBorder="1">
      <alignment vertical="center"/>
    </xf>
    <xf numFmtId="0" fontId="29" fillId="29" borderId="87" xfId="0" applyFont="1" applyFill="1" applyBorder="1">
      <alignment vertical="center"/>
    </xf>
    <xf numFmtId="0" fontId="29" fillId="29" borderId="70" xfId="0" applyFont="1" applyFill="1" applyBorder="1">
      <alignment vertical="center"/>
    </xf>
    <xf numFmtId="38" fontId="34" fillId="0" borderId="73" xfId="77" applyFont="1" applyBorder="1" applyAlignment="1">
      <alignment vertical="center"/>
    </xf>
    <xf numFmtId="38" fontId="34" fillId="0" borderId="74" xfId="77" applyFont="1" applyBorder="1" applyAlignment="1">
      <alignment vertical="center"/>
    </xf>
    <xf numFmtId="0" fontId="33" fillId="0" borderId="67" xfId="0" applyFont="1" applyBorder="1" applyAlignment="1">
      <alignment horizontal="center" vertical="center"/>
    </xf>
    <xf numFmtId="0" fontId="29" fillId="26" borderId="29" xfId="0" applyFont="1" applyFill="1" applyBorder="1" applyAlignment="1">
      <alignment horizontal="right" vertical="center"/>
    </xf>
    <xf numFmtId="0" fontId="29" fillId="0" borderId="115" xfId="0" applyFont="1" applyBorder="1" applyAlignment="1">
      <alignment horizontal="right" vertical="center"/>
    </xf>
    <xf numFmtId="0" fontId="29" fillId="0" borderId="151" xfId="0" applyFont="1" applyBorder="1" applyAlignment="1">
      <alignment horizontal="right" vertical="center"/>
    </xf>
    <xf numFmtId="38" fontId="30" fillId="27" borderId="83" xfId="77" applyFont="1" applyFill="1" applyBorder="1" applyAlignment="1">
      <alignment vertical="center"/>
    </xf>
    <xf numFmtId="38" fontId="30" fillId="27" borderId="13" xfId="77" applyFont="1" applyFill="1" applyBorder="1" applyAlignment="1">
      <alignment vertical="center"/>
    </xf>
    <xf numFmtId="0" fontId="29" fillId="29" borderId="12" xfId="0" applyFont="1" applyFill="1" applyBorder="1">
      <alignment vertical="center"/>
    </xf>
    <xf numFmtId="0" fontId="29" fillId="29" borderId="89" xfId="0" applyFont="1" applyFill="1" applyBorder="1">
      <alignment vertical="center"/>
    </xf>
    <xf numFmtId="38" fontId="34" fillId="0" borderId="81" xfId="77" applyFont="1" applyBorder="1" applyAlignment="1">
      <alignment vertical="center"/>
    </xf>
    <xf numFmtId="38" fontId="34" fillId="0" borderId="82" xfId="77" applyFont="1" applyBorder="1" applyAlignment="1">
      <alignment vertical="center"/>
    </xf>
    <xf numFmtId="0" fontId="31" fillId="0" borderId="65" xfId="0" applyFont="1" applyBorder="1" applyAlignment="1">
      <alignment horizontal="center" vertical="center"/>
    </xf>
    <xf numFmtId="0" fontId="31" fillId="0" borderId="94" xfId="0" applyFont="1" applyBorder="1" applyAlignment="1">
      <alignment horizontal="center" vertical="center"/>
    </xf>
    <xf numFmtId="0" fontId="31" fillId="2" borderId="59" xfId="0" applyFont="1" applyFill="1" applyBorder="1" applyAlignment="1">
      <alignment horizontal="center" vertical="center" wrapText="1"/>
    </xf>
    <xf numFmtId="0" fontId="31" fillId="2" borderId="75" xfId="0" applyFont="1" applyFill="1" applyBorder="1" applyAlignment="1">
      <alignment horizontal="center" vertical="center" wrapText="1"/>
    </xf>
    <xf numFmtId="0" fontId="31" fillId="2" borderId="20" xfId="0" applyFont="1" applyFill="1" applyBorder="1" applyAlignment="1">
      <alignment horizontal="center" vertical="center" wrapText="1"/>
    </xf>
    <xf numFmtId="0" fontId="31" fillId="2" borderId="150" xfId="0" applyFont="1" applyFill="1" applyBorder="1" applyAlignment="1">
      <alignment horizontal="center" vertical="center" wrapText="1"/>
    </xf>
    <xf numFmtId="38" fontId="31" fillId="0" borderId="7" xfId="77" applyFont="1" applyFill="1" applyBorder="1" applyAlignment="1">
      <alignment horizontal="center" vertical="center"/>
    </xf>
    <xf numFmtId="38" fontId="31" fillId="0" borderId="2" xfId="77" applyFont="1" applyFill="1" applyBorder="1" applyAlignment="1">
      <alignment horizontal="center" vertical="center"/>
    </xf>
    <xf numFmtId="38" fontId="31" fillId="29" borderId="4" xfId="77" applyFont="1" applyFill="1" applyBorder="1" applyAlignment="1">
      <alignment horizontal="center" vertical="center"/>
    </xf>
    <xf numFmtId="38" fontId="31" fillId="0" borderId="4" xfId="77" applyFont="1" applyFill="1" applyBorder="1" applyAlignment="1">
      <alignment horizontal="center" vertical="center"/>
    </xf>
    <xf numFmtId="0" fontId="29" fillId="28" borderId="92" xfId="0" applyFont="1" applyFill="1" applyBorder="1" applyAlignment="1">
      <alignment horizontal="center" vertical="center"/>
    </xf>
    <xf numFmtId="0" fontId="29" fillId="28" borderId="94" xfId="0" applyFont="1" applyFill="1" applyBorder="1" applyAlignment="1">
      <alignment horizontal="center" vertical="center"/>
    </xf>
    <xf numFmtId="0" fontId="29" fillId="28" borderId="35" xfId="0" applyFont="1" applyFill="1" applyBorder="1" applyAlignment="1">
      <alignment horizontal="center" vertical="center" wrapText="1"/>
    </xf>
    <xf numFmtId="0" fontId="29" fillId="28" borderId="32" xfId="0" applyFont="1" applyFill="1" applyBorder="1" applyAlignment="1">
      <alignment horizontal="center" vertical="center" wrapText="1"/>
    </xf>
    <xf numFmtId="0" fontId="29" fillId="28" borderId="33" xfId="0" applyFont="1" applyFill="1" applyBorder="1" applyAlignment="1">
      <alignment horizontal="center" vertical="center" wrapText="1"/>
    </xf>
    <xf numFmtId="0" fontId="30" fillId="27" borderId="86" xfId="0" applyFont="1" applyFill="1" applyBorder="1">
      <alignment vertical="center"/>
    </xf>
    <xf numFmtId="0" fontId="30" fillId="27" borderId="119" xfId="0" applyFont="1" applyFill="1" applyBorder="1">
      <alignment vertical="center"/>
    </xf>
    <xf numFmtId="0" fontId="29" fillId="29" borderId="3" xfId="0" applyFont="1" applyFill="1" applyBorder="1">
      <alignment vertical="center"/>
    </xf>
    <xf numFmtId="0" fontId="29" fillId="29" borderId="72" xfId="0" applyFont="1" applyFill="1" applyBorder="1">
      <alignment vertical="center"/>
    </xf>
    <xf numFmtId="0" fontId="36" fillId="0" borderId="95" xfId="0" applyFont="1" applyBorder="1" applyAlignment="1">
      <alignment horizontal="center" vertical="center"/>
    </xf>
    <xf numFmtId="0" fontId="36" fillId="0" borderId="71" xfId="0" applyFont="1" applyBorder="1" applyAlignment="1">
      <alignment horizontal="center" vertical="center"/>
    </xf>
    <xf numFmtId="0" fontId="42" fillId="30" borderId="71" xfId="0" applyFont="1" applyFill="1" applyBorder="1" applyAlignment="1">
      <alignment horizontal="left" vertical="center"/>
    </xf>
    <xf numFmtId="0" fontId="42" fillId="30" borderId="112" xfId="0" applyFont="1" applyFill="1" applyBorder="1" applyAlignment="1">
      <alignment horizontal="left" vertical="center"/>
    </xf>
    <xf numFmtId="0" fontId="36" fillId="0" borderId="154" xfId="0" applyFont="1" applyBorder="1" applyAlignment="1">
      <alignment horizontal="center" vertical="center"/>
    </xf>
    <xf numFmtId="0" fontId="44" fillId="0" borderId="154" xfId="0" applyFont="1" applyBorder="1" applyAlignment="1">
      <alignment horizontal="center" vertical="center"/>
    </xf>
    <xf numFmtId="0" fontId="0" fillId="30" borderId="154" xfId="0" applyFill="1" applyBorder="1" applyAlignment="1">
      <alignment horizontal="center" vertical="center"/>
    </xf>
    <xf numFmtId="0" fontId="0" fillId="30" borderId="154" xfId="0" applyFill="1" applyBorder="1">
      <alignment vertical="center"/>
    </xf>
    <xf numFmtId="0" fontId="36" fillId="0" borderId="16" xfId="0" applyFont="1" applyBorder="1" applyAlignment="1">
      <alignment horizontal="center" vertical="center"/>
    </xf>
    <xf numFmtId="0" fontId="36" fillId="0" borderId="1" xfId="0" applyFont="1" applyBorder="1" applyAlignment="1">
      <alignment horizontal="center" vertical="center"/>
    </xf>
    <xf numFmtId="0" fontId="42" fillId="30" borderId="1" xfId="0" applyFont="1" applyFill="1" applyBorder="1" applyAlignment="1">
      <alignment horizontal="left" vertical="center"/>
    </xf>
    <xf numFmtId="0" fontId="42" fillId="30" borderId="14" xfId="0" applyFont="1" applyFill="1" applyBorder="1" applyAlignment="1">
      <alignment horizontal="left" vertical="center"/>
    </xf>
    <xf numFmtId="0" fontId="0" fillId="0" borderId="154" xfId="0" applyBorder="1">
      <alignment vertical="center"/>
    </xf>
    <xf numFmtId="0" fontId="36" fillId="30" borderId="31" xfId="0" applyFont="1" applyFill="1" applyBorder="1" applyAlignment="1">
      <alignment horizontal="center" vertical="center"/>
    </xf>
    <xf numFmtId="0" fontId="0" fillId="30" borderId="21" xfId="0" applyFill="1" applyBorder="1">
      <alignment vertical="center"/>
    </xf>
    <xf numFmtId="0" fontId="0" fillId="30" borderId="22" xfId="0" applyFill="1" applyBorder="1">
      <alignment vertical="center"/>
    </xf>
    <xf numFmtId="0" fontId="0" fillId="30" borderId="27" xfId="0" applyFill="1" applyBorder="1">
      <alignment vertical="center"/>
    </xf>
    <xf numFmtId="0" fontId="0" fillId="30" borderId="0" xfId="0" applyFill="1">
      <alignment vertical="center"/>
    </xf>
    <xf numFmtId="0" fontId="0" fillId="30" borderId="26" xfId="0" applyFill="1" applyBorder="1">
      <alignment vertical="center"/>
    </xf>
    <xf numFmtId="0" fontId="0" fillId="30" borderId="28" xfId="0" applyFill="1" applyBorder="1">
      <alignment vertical="center"/>
    </xf>
    <xf numFmtId="0" fontId="0" fillId="30" borderId="10" xfId="0" applyFill="1" applyBorder="1">
      <alignment vertical="center"/>
    </xf>
    <xf numFmtId="0" fontId="0" fillId="30" borderId="29" xfId="0" applyFill="1" applyBorder="1">
      <alignment vertical="center"/>
    </xf>
    <xf numFmtId="0" fontId="36" fillId="0" borderId="155" xfId="0" applyFont="1" applyBorder="1" applyAlignment="1">
      <alignment horizontal="center" vertical="center"/>
    </xf>
    <xf numFmtId="0" fontId="36" fillId="0" borderId="113" xfId="0" applyFont="1" applyBorder="1" applyAlignment="1">
      <alignment horizontal="center" vertical="center"/>
    </xf>
    <xf numFmtId="0" fontId="42" fillId="30" borderId="113" xfId="0" applyFont="1" applyFill="1" applyBorder="1" applyAlignment="1">
      <alignment horizontal="left" vertical="center"/>
    </xf>
    <xf numFmtId="0" fontId="42" fillId="30" borderId="111" xfId="0" applyFont="1" applyFill="1" applyBorder="1" applyAlignment="1">
      <alignment horizontal="left" vertical="center"/>
    </xf>
    <xf numFmtId="0" fontId="26" fillId="0" borderId="30" xfId="78" applyFont="1" applyBorder="1" applyAlignment="1">
      <alignment horizontal="center" vertical="center" shrinkToFit="1"/>
    </xf>
    <xf numFmtId="0" fontId="26" fillId="0" borderId="90" xfId="78" applyFont="1" applyBorder="1" applyAlignment="1">
      <alignment horizontal="center" vertical="center" shrinkToFit="1"/>
    </xf>
    <xf numFmtId="38" fontId="26" fillId="27" borderId="57" xfId="79" applyFont="1" applyFill="1" applyBorder="1" applyAlignment="1">
      <alignment horizontal="center" vertical="center" shrinkToFit="1"/>
    </xf>
    <xf numFmtId="38" fontId="26" fillId="27" borderId="70" xfId="79" applyFont="1" applyFill="1" applyBorder="1" applyAlignment="1">
      <alignment horizontal="center" vertical="center" shrinkToFit="1"/>
    </xf>
    <xf numFmtId="38" fontId="24" fillId="29" borderId="19" xfId="79" applyFont="1" applyFill="1" applyBorder="1" applyAlignment="1">
      <alignment horizontal="center" vertical="center" shrinkToFit="1"/>
    </xf>
    <xf numFmtId="38" fontId="24" fillId="29" borderId="90" xfId="79" applyFont="1" applyFill="1" applyBorder="1" applyAlignment="1">
      <alignment horizontal="center" vertical="center" shrinkToFit="1"/>
    </xf>
    <xf numFmtId="38" fontId="24" fillId="29" borderId="7" xfId="79" applyFont="1" applyFill="1" applyBorder="1" applyAlignment="1">
      <alignment horizontal="center" vertical="center" shrinkToFit="1"/>
    </xf>
    <xf numFmtId="38" fontId="24" fillId="29" borderId="2" xfId="79" applyFont="1" applyFill="1" applyBorder="1" applyAlignment="1">
      <alignment horizontal="center" vertical="center" shrinkToFit="1"/>
    </xf>
    <xf numFmtId="38" fontId="24" fillId="29" borderId="152" xfId="79" applyFont="1" applyFill="1" applyBorder="1" applyAlignment="1">
      <alignment horizontal="center" vertical="center" shrinkToFit="1"/>
    </xf>
    <xf numFmtId="38" fontId="24" fillId="29" borderId="153" xfId="79" applyFont="1" applyFill="1" applyBorder="1" applyAlignment="1">
      <alignment horizontal="center" vertical="center" shrinkToFit="1"/>
    </xf>
    <xf numFmtId="0" fontId="26" fillId="27" borderId="57" xfId="78" applyFont="1" applyFill="1" applyBorder="1" applyAlignment="1">
      <alignment horizontal="center" vertical="center" shrinkToFit="1"/>
    </xf>
    <xf numFmtId="0" fontId="26" fillId="27" borderId="70" xfId="78" applyFont="1" applyFill="1" applyBorder="1" applyAlignment="1">
      <alignment horizontal="center" vertical="center" shrinkToFit="1"/>
    </xf>
    <xf numFmtId="0" fontId="26" fillId="26" borderId="35" xfId="78" applyFont="1" applyFill="1" applyBorder="1" applyAlignment="1">
      <alignment horizontal="center" vertical="center"/>
    </xf>
    <xf numFmtId="0" fontId="26" fillId="26" borderId="100" xfId="78" applyFont="1" applyFill="1" applyBorder="1" applyAlignment="1">
      <alignment horizontal="center" vertical="center"/>
    </xf>
    <xf numFmtId="0" fontId="26" fillId="28" borderId="57" xfId="78" applyFont="1" applyFill="1" applyBorder="1" applyAlignment="1">
      <alignment horizontal="center" vertical="center" shrinkToFit="1"/>
    </xf>
    <xf numFmtId="0" fontId="26" fillId="28" borderId="70" xfId="78" applyFont="1" applyFill="1" applyBorder="1" applyAlignment="1">
      <alignment horizontal="center" vertical="center" shrinkToFit="1"/>
    </xf>
    <xf numFmtId="0" fontId="31" fillId="2" borderId="0" xfId="0" applyFont="1" applyFill="1" applyAlignment="1">
      <alignment horizontal="left" vertical="center" shrinkToFit="1"/>
    </xf>
    <xf numFmtId="0" fontId="37" fillId="0" borderId="0" xfId="78" applyFont="1" applyAlignment="1">
      <alignment horizontal="center" vertical="center"/>
    </xf>
    <xf numFmtId="38" fontId="23" fillId="0" borderId="0" xfId="80" applyFont="1" applyAlignment="1">
      <alignment horizontal="left" vertical="center"/>
    </xf>
    <xf numFmtId="0" fontId="26" fillId="0" borderId="24" xfId="78" applyFont="1" applyBorder="1" applyAlignment="1">
      <alignment horizontal="center" vertical="center" shrinkToFit="1"/>
    </xf>
    <xf numFmtId="0" fontId="26" fillId="0" borderId="89" xfId="78" applyFont="1" applyBorder="1" applyAlignment="1">
      <alignment horizontal="center" vertical="center" shrinkToFit="1"/>
    </xf>
    <xf numFmtId="0" fontId="26" fillId="0" borderId="25" xfId="78" applyFont="1" applyBorder="1" applyAlignment="1">
      <alignment horizontal="center" vertical="center" shrinkToFit="1"/>
    </xf>
    <xf numFmtId="0" fontId="26" fillId="0" borderId="2" xfId="78" applyFont="1" applyBorder="1" applyAlignment="1">
      <alignment horizontal="center" vertical="center" shrinkToFit="1"/>
    </xf>
    <xf numFmtId="0" fontId="26" fillId="26" borderId="35" xfId="78" applyFont="1" applyFill="1" applyBorder="1" applyAlignment="1">
      <alignment horizontal="center" vertical="center" shrinkToFit="1"/>
    </xf>
    <xf numFmtId="0" fontId="26" fillId="26" borderId="32" xfId="78" applyFont="1" applyFill="1" applyBorder="1" applyAlignment="1">
      <alignment horizontal="center" vertical="center" shrinkToFit="1"/>
    </xf>
    <xf numFmtId="0" fontId="25" fillId="26" borderId="35" xfId="78" applyFont="1" applyFill="1" applyBorder="1" applyAlignment="1">
      <alignment horizontal="center" vertical="center" shrinkToFit="1"/>
    </xf>
    <xf numFmtId="0" fontId="25" fillId="26" borderId="32" xfId="78" applyFont="1" applyFill="1" applyBorder="1" applyAlignment="1">
      <alignment horizontal="center" vertical="center" shrinkToFit="1"/>
    </xf>
    <xf numFmtId="0" fontId="42" fillId="0" borderId="0" xfId="78" applyFont="1" applyAlignment="1">
      <alignment horizontal="center" vertical="center" shrinkToFit="1"/>
    </xf>
    <xf numFmtId="0" fontId="26" fillId="26" borderId="32" xfId="78" applyFont="1" applyFill="1" applyBorder="1" applyAlignment="1">
      <alignment horizontal="center" vertical="center"/>
    </xf>
    <xf numFmtId="0" fontId="26" fillId="30" borderId="8" xfId="78" applyFont="1" applyFill="1" applyBorder="1" applyAlignment="1">
      <alignment horizontal="center" vertical="center" shrinkToFit="1"/>
    </xf>
    <xf numFmtId="0" fontId="26" fillId="30" borderId="18" xfId="78" applyFont="1" applyFill="1" applyBorder="1" applyAlignment="1">
      <alignment horizontal="center" vertical="center" shrinkToFit="1"/>
    </xf>
    <xf numFmtId="0" fontId="26" fillId="30" borderId="23" xfId="78" applyFont="1" applyFill="1" applyBorder="1" applyAlignment="1">
      <alignment horizontal="center" vertical="center" shrinkToFit="1"/>
    </xf>
    <xf numFmtId="0" fontId="26" fillId="30" borderId="41" xfId="78" applyFont="1" applyFill="1" applyBorder="1" applyAlignment="1">
      <alignment horizontal="center" vertical="center" shrinkToFit="1"/>
    </xf>
    <xf numFmtId="0" fontId="26" fillId="30" borderId="12" xfId="78" applyFont="1" applyFill="1" applyBorder="1" applyAlignment="1">
      <alignment horizontal="center" vertical="center" shrinkToFit="1"/>
    </xf>
    <xf numFmtId="0" fontId="26" fillId="30" borderId="13" xfId="78" applyFont="1" applyFill="1" applyBorder="1" applyAlignment="1">
      <alignment horizontal="center" vertical="center" shrinkToFit="1"/>
    </xf>
    <xf numFmtId="0" fontId="31" fillId="2" borderId="0" xfId="0" applyFont="1" applyFill="1" applyAlignment="1">
      <alignment horizontal="left" vertical="center" wrapText="1"/>
    </xf>
  </cellXfs>
  <cellStyles count="8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チェック セル 2 2" xfId="27" xr:uid="{00000000-0005-0000-0000-00001A000000}"/>
    <cellStyle name="チェック セル 2 2 2" xfId="28" xr:uid="{00000000-0005-0000-0000-00001B000000}"/>
    <cellStyle name="チェック セル 2 3" xfId="29" xr:uid="{00000000-0005-0000-0000-00001C000000}"/>
    <cellStyle name="チェック セル 2 3 2" xfId="30" xr:uid="{00000000-0005-0000-0000-00001D000000}"/>
    <cellStyle name="チェック セル 2 4" xfId="31" xr:uid="{00000000-0005-0000-0000-00001E000000}"/>
    <cellStyle name="どちらでもない 2" xfId="32" xr:uid="{00000000-0005-0000-0000-00001F000000}"/>
    <cellStyle name="パーセント 2" xfId="33" xr:uid="{00000000-0005-0000-0000-000020000000}"/>
    <cellStyle name="パーセント 3" xfId="34" xr:uid="{00000000-0005-0000-0000-000021000000}"/>
    <cellStyle name="メモ 2" xfId="35" xr:uid="{00000000-0005-0000-0000-000022000000}"/>
    <cellStyle name="メモ 2 2" xfId="36" xr:uid="{00000000-0005-0000-0000-000023000000}"/>
    <cellStyle name="リンク セル 2" xfId="37" xr:uid="{00000000-0005-0000-0000-000024000000}"/>
    <cellStyle name="悪い 2" xfId="38" xr:uid="{00000000-0005-0000-0000-000025000000}"/>
    <cellStyle name="計算 2" xfId="39" xr:uid="{00000000-0005-0000-0000-000026000000}"/>
    <cellStyle name="計算 2 2" xfId="40" xr:uid="{00000000-0005-0000-0000-000027000000}"/>
    <cellStyle name="警告文 2" xfId="41" xr:uid="{00000000-0005-0000-0000-000028000000}"/>
    <cellStyle name="桁区切り" xfId="77" builtinId="6"/>
    <cellStyle name="桁区切り 2" xfId="42" xr:uid="{00000000-0005-0000-0000-00002A000000}"/>
    <cellStyle name="桁区切り 3" xfId="43" xr:uid="{00000000-0005-0000-0000-00002B000000}"/>
    <cellStyle name="桁区切り 3 2" xfId="44" xr:uid="{00000000-0005-0000-0000-00002C000000}"/>
    <cellStyle name="桁区切り 3 3" xfId="79" xr:uid="{00000000-0005-0000-0000-00002D000000}"/>
    <cellStyle name="桁区切り 4" xfId="45" xr:uid="{00000000-0005-0000-0000-00002E000000}"/>
    <cellStyle name="桁区切り 5" xfId="46" xr:uid="{00000000-0005-0000-0000-00002F000000}"/>
    <cellStyle name="桁区切り 6" xfId="80" xr:uid="{00000000-0005-0000-0000-000030000000}"/>
    <cellStyle name="見出し 1 2" xfId="47" xr:uid="{00000000-0005-0000-0000-000031000000}"/>
    <cellStyle name="見出し 2 2" xfId="48" xr:uid="{00000000-0005-0000-0000-000032000000}"/>
    <cellStyle name="見出し 3 2" xfId="49" xr:uid="{00000000-0005-0000-0000-000033000000}"/>
    <cellStyle name="見出し 4 2" xfId="50" xr:uid="{00000000-0005-0000-0000-000034000000}"/>
    <cellStyle name="集計 2" xfId="51" xr:uid="{00000000-0005-0000-0000-000035000000}"/>
    <cellStyle name="集計 2 2" xfId="52" xr:uid="{00000000-0005-0000-0000-000036000000}"/>
    <cellStyle name="集計 2 2 2" xfId="53" xr:uid="{00000000-0005-0000-0000-000037000000}"/>
    <cellStyle name="集計 2 3" xfId="54" xr:uid="{00000000-0005-0000-0000-000038000000}"/>
    <cellStyle name="出力 2" xfId="55" xr:uid="{00000000-0005-0000-0000-000039000000}"/>
    <cellStyle name="出力 2 2" xfId="56" xr:uid="{00000000-0005-0000-0000-00003A000000}"/>
    <cellStyle name="出力 2 2 2" xfId="57" xr:uid="{00000000-0005-0000-0000-00003B000000}"/>
    <cellStyle name="出力 2 3" xfId="58" xr:uid="{00000000-0005-0000-0000-00003C000000}"/>
    <cellStyle name="説明文 2" xfId="59" xr:uid="{00000000-0005-0000-0000-00003D000000}"/>
    <cellStyle name="通貨 2" xfId="60" xr:uid="{00000000-0005-0000-0000-00003E000000}"/>
    <cellStyle name="通貨 2 2" xfId="61" xr:uid="{00000000-0005-0000-0000-00003F000000}"/>
    <cellStyle name="通貨 3" xfId="62" xr:uid="{00000000-0005-0000-0000-000040000000}"/>
    <cellStyle name="入力 2" xfId="63" xr:uid="{00000000-0005-0000-0000-000041000000}"/>
    <cellStyle name="入力 2 2" xfId="64" xr:uid="{00000000-0005-0000-0000-000042000000}"/>
    <cellStyle name="標準" xfId="0" builtinId="0"/>
    <cellStyle name="標準 2" xfId="65" xr:uid="{00000000-0005-0000-0000-000044000000}"/>
    <cellStyle name="標準 2 2" xfId="66" xr:uid="{00000000-0005-0000-0000-000045000000}"/>
    <cellStyle name="標準 3" xfId="67" xr:uid="{00000000-0005-0000-0000-000046000000}"/>
    <cellStyle name="標準 3 2" xfId="68" xr:uid="{00000000-0005-0000-0000-000047000000}"/>
    <cellStyle name="標準 3 3" xfId="69" xr:uid="{00000000-0005-0000-0000-000048000000}"/>
    <cellStyle name="標準 3 4" xfId="78" xr:uid="{00000000-0005-0000-0000-000049000000}"/>
    <cellStyle name="標準 3_WS130401y" xfId="70" xr:uid="{00000000-0005-0000-0000-00004A000000}"/>
    <cellStyle name="標準 4" xfId="71" xr:uid="{00000000-0005-0000-0000-00004B000000}"/>
    <cellStyle name="標準 4 2" xfId="72" xr:uid="{00000000-0005-0000-0000-00004C000000}"/>
    <cellStyle name="標準 5" xfId="73" xr:uid="{00000000-0005-0000-0000-00004D000000}"/>
    <cellStyle name="標準 6" xfId="74" xr:uid="{00000000-0005-0000-0000-00004E000000}"/>
    <cellStyle name="標準 7" xfId="75" xr:uid="{00000000-0005-0000-0000-00004F000000}"/>
    <cellStyle name="標準 8" xfId="81" xr:uid="{00000000-0005-0000-0000-000050000000}"/>
    <cellStyle name="良い 2" xfId="76" xr:uid="{00000000-0005-0000-0000-000051000000}"/>
  </cellStyles>
  <dxfs count="0"/>
  <tableStyles count="0" defaultTableStyle="TableStyleMedium2" defaultPivotStyle="PivotStyleLight16"/>
  <colors>
    <mruColors>
      <color rgb="FFDAEEF3"/>
      <color rgb="FFFFFF99"/>
      <color rgb="FFFCD5B4"/>
      <color rgb="FFD9D9D9"/>
      <color rgb="FF0000FF"/>
      <color rgb="FF99FF66"/>
      <color rgb="FFFFCCFF"/>
      <color rgb="FFFFFF66"/>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16565</xdr:colOff>
      <xdr:row>175</xdr:row>
      <xdr:rowOff>33130</xdr:rowOff>
    </xdr:from>
    <xdr:to>
      <xdr:col>12</xdr:col>
      <xdr:colOff>8282</xdr:colOff>
      <xdr:row>176</xdr:row>
      <xdr:rowOff>8283</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V="1">
          <a:off x="7722290" y="73566130"/>
          <a:ext cx="1077567" cy="22280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11458</xdr:colOff>
      <xdr:row>175</xdr:row>
      <xdr:rowOff>38100</xdr:rowOff>
    </xdr:from>
    <xdr:to>
      <xdr:col>16</xdr:col>
      <xdr:colOff>9525</xdr:colOff>
      <xdr:row>175</xdr:row>
      <xdr:rowOff>207065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V="1">
          <a:off x="9098308" y="54197250"/>
          <a:ext cx="1169642" cy="16896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33131</xdr:colOff>
      <xdr:row>175</xdr:row>
      <xdr:rowOff>8282</xdr:rowOff>
    </xdr:from>
    <xdr:to>
      <xdr:col>16</xdr:col>
      <xdr:colOff>629479</xdr:colOff>
      <xdr:row>176</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V="1">
          <a:off x="10720181" y="73541282"/>
          <a:ext cx="596348" cy="239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AB205"/>
  <sheetViews>
    <sheetView tabSelected="1" view="pageBreakPreview" zoomScaleNormal="100" zoomScaleSheetLayoutView="100" workbookViewId="0">
      <selection activeCell="M166" sqref="M166"/>
    </sheetView>
  </sheetViews>
  <sheetFormatPr defaultColWidth="9" defaultRowHeight="30" customHeight="1"/>
  <cols>
    <col min="1" max="1" width="0.875" style="1" customWidth="1"/>
    <col min="2" max="2" width="7.625" style="1" customWidth="1"/>
    <col min="3" max="3" width="1.625" style="1" customWidth="1"/>
    <col min="4" max="4" width="36.625" style="1" customWidth="1"/>
    <col min="5" max="6" width="13.625" style="1" customWidth="1"/>
    <col min="7" max="8" width="6.875" style="1" customWidth="1"/>
    <col min="9" max="9" width="5.625" style="1" customWidth="1"/>
    <col min="10" max="10" width="8.625" style="1" customWidth="1"/>
    <col min="11" max="12" width="7.125" style="1" customWidth="1"/>
    <col min="13" max="13" width="13.625" style="1" customWidth="1"/>
    <col min="14" max="16" width="5.625" style="1" customWidth="1"/>
    <col min="17" max="17" width="8.625" style="1" customWidth="1"/>
    <col min="18" max="20" width="5.625" style="1" customWidth="1"/>
    <col min="21" max="21" width="8.625" style="1" customWidth="1"/>
    <col min="22" max="22" width="0.625" style="1" customWidth="1"/>
    <col min="23" max="23" width="14" style="1" customWidth="1"/>
    <col min="24" max="24" width="6.625" style="1" customWidth="1"/>
    <col min="25" max="48" width="2.625" style="1" customWidth="1"/>
    <col min="49" max="16384" width="9" style="1"/>
  </cols>
  <sheetData>
    <row r="1" spans="2:24" ht="6.75" customHeight="1"/>
    <row r="2" spans="2:24" ht="36.75" customHeight="1">
      <c r="B2" s="373"/>
      <c r="C2" s="373"/>
      <c r="D2" s="373"/>
      <c r="M2" s="374" t="s">
        <v>230</v>
      </c>
      <c r="N2" s="374"/>
      <c r="O2" s="374"/>
      <c r="P2" s="374"/>
      <c r="Q2" s="374"/>
      <c r="R2" s="374"/>
      <c r="S2" s="374"/>
      <c r="T2" s="374"/>
      <c r="U2" s="374"/>
    </row>
    <row r="3" spans="2:24" ht="34.15" customHeight="1">
      <c r="B3" s="375" t="s">
        <v>261</v>
      </c>
      <c r="C3" s="376"/>
      <c r="D3" s="376"/>
      <c r="E3" s="376"/>
      <c r="F3" s="376"/>
      <c r="G3" s="376"/>
      <c r="H3" s="376"/>
      <c r="I3" s="376"/>
      <c r="J3" s="376"/>
      <c r="K3" s="376"/>
      <c r="L3" s="376"/>
      <c r="M3" s="376"/>
      <c r="N3" s="376"/>
      <c r="O3" s="376"/>
      <c r="P3" s="376"/>
      <c r="Q3" s="376"/>
      <c r="R3" s="376"/>
      <c r="S3" s="376"/>
      <c r="T3" s="376"/>
      <c r="U3" s="376"/>
      <c r="V3" s="2"/>
      <c r="W3" s="2"/>
      <c r="X3" s="2"/>
    </row>
    <row r="4" spans="2:24" ht="22.5" customHeight="1">
      <c r="B4" s="3"/>
      <c r="C4" s="3"/>
      <c r="D4" s="3"/>
      <c r="E4" s="3"/>
      <c r="F4" s="3"/>
      <c r="G4" s="3"/>
      <c r="H4" s="3"/>
      <c r="I4" s="3"/>
      <c r="J4" s="3"/>
      <c r="K4" s="3"/>
      <c r="L4" s="3"/>
      <c r="M4" s="3"/>
      <c r="N4" s="3"/>
      <c r="O4" s="3"/>
      <c r="P4" s="3"/>
      <c r="Q4" s="3"/>
      <c r="R4" s="3"/>
      <c r="S4" s="3"/>
      <c r="T4" s="3"/>
      <c r="U4" s="3"/>
    </row>
    <row r="5" spans="2:24" ht="22.5" customHeight="1" thickBot="1">
      <c r="B5" s="3"/>
      <c r="C5" s="3"/>
      <c r="D5" s="269" t="s">
        <v>278</v>
      </c>
      <c r="E5" s="3"/>
      <c r="F5" s="3"/>
      <c r="G5" s="3"/>
      <c r="H5" s="3"/>
      <c r="I5" s="3"/>
      <c r="J5" s="3"/>
      <c r="K5" s="3"/>
      <c r="L5" s="3"/>
      <c r="M5" s="3"/>
      <c r="N5" s="3"/>
      <c r="O5" s="3"/>
      <c r="P5" s="3"/>
      <c r="Q5" s="3"/>
      <c r="R5" s="3"/>
      <c r="S5" s="3"/>
    </row>
    <row r="6" spans="2:24" ht="22.5" customHeight="1" thickBot="1">
      <c r="B6" s="3"/>
      <c r="C6" s="656" t="s">
        <v>266</v>
      </c>
      <c r="D6" s="657"/>
      <c r="E6" s="658"/>
      <c r="F6" s="658"/>
      <c r="G6" s="658"/>
      <c r="H6" s="658"/>
      <c r="I6" s="659"/>
      <c r="J6" s="660" t="s">
        <v>267</v>
      </c>
      <c r="K6" s="661"/>
      <c r="L6" s="661"/>
      <c r="M6" s="662"/>
      <c r="N6" s="663"/>
      <c r="O6" s="663"/>
      <c r="P6" s="663"/>
      <c r="Q6" s="663"/>
      <c r="R6" s="663"/>
      <c r="S6" s="3"/>
    </row>
    <row r="7" spans="2:24" ht="22.5" customHeight="1" thickBot="1">
      <c r="B7" s="3"/>
      <c r="C7" s="664" t="s">
        <v>268</v>
      </c>
      <c r="D7" s="665"/>
      <c r="E7" s="666"/>
      <c r="F7" s="666"/>
      <c r="G7" s="666"/>
      <c r="H7" s="666"/>
      <c r="I7" s="667"/>
      <c r="J7" s="660" t="s">
        <v>269</v>
      </c>
      <c r="K7" s="668"/>
      <c r="L7" s="668"/>
      <c r="M7" s="668"/>
      <c r="N7" s="668"/>
      <c r="O7" s="668"/>
      <c r="P7" s="668"/>
      <c r="Q7" s="668"/>
      <c r="R7" s="668"/>
      <c r="S7" s="3"/>
    </row>
    <row r="8" spans="2:24" ht="22.5" customHeight="1">
      <c r="B8" s="3"/>
      <c r="C8" s="664" t="s">
        <v>7</v>
      </c>
      <c r="D8" s="665"/>
      <c r="E8" s="666"/>
      <c r="F8" s="666"/>
      <c r="G8" s="666"/>
      <c r="H8" s="666"/>
      <c r="I8" s="667"/>
      <c r="J8" s="669"/>
      <c r="K8" s="670"/>
      <c r="L8" s="670"/>
      <c r="M8" s="670"/>
      <c r="N8" s="670"/>
      <c r="O8" s="670"/>
      <c r="P8" s="670"/>
      <c r="Q8" s="670"/>
      <c r="R8" s="671"/>
      <c r="S8" s="3"/>
    </row>
    <row r="9" spans="2:24" ht="22.5" customHeight="1">
      <c r="B9" s="3"/>
      <c r="C9" s="664" t="s">
        <v>270</v>
      </c>
      <c r="D9" s="665"/>
      <c r="E9" s="666"/>
      <c r="F9" s="666"/>
      <c r="G9" s="666"/>
      <c r="H9" s="666"/>
      <c r="I9" s="667"/>
      <c r="J9" s="672"/>
      <c r="K9" s="673"/>
      <c r="L9" s="673"/>
      <c r="M9" s="673"/>
      <c r="N9" s="673"/>
      <c r="O9" s="673"/>
      <c r="P9" s="673"/>
      <c r="Q9" s="673"/>
      <c r="R9" s="674"/>
      <c r="S9" s="3"/>
    </row>
    <row r="10" spans="2:24" ht="22.5" customHeight="1">
      <c r="B10" s="3"/>
      <c r="C10" s="664" t="s">
        <v>271</v>
      </c>
      <c r="D10" s="665"/>
      <c r="E10" s="666"/>
      <c r="F10" s="666"/>
      <c r="G10" s="666"/>
      <c r="H10" s="666"/>
      <c r="I10" s="667"/>
      <c r="J10" s="672"/>
      <c r="K10" s="673"/>
      <c r="L10" s="673"/>
      <c r="M10" s="673"/>
      <c r="N10" s="673"/>
      <c r="O10" s="673"/>
      <c r="P10" s="673"/>
      <c r="Q10" s="673"/>
      <c r="R10" s="674"/>
      <c r="S10" s="3"/>
    </row>
    <row r="11" spans="2:24" ht="22.5" customHeight="1">
      <c r="B11" s="3"/>
      <c r="C11" s="664" t="s">
        <v>272</v>
      </c>
      <c r="D11" s="665"/>
      <c r="E11" s="666"/>
      <c r="F11" s="666"/>
      <c r="G11" s="666"/>
      <c r="H11" s="666"/>
      <c r="I11" s="667"/>
      <c r="J11" s="672"/>
      <c r="K11" s="673"/>
      <c r="L11" s="673"/>
      <c r="M11" s="673"/>
      <c r="N11" s="673"/>
      <c r="O11" s="673"/>
      <c r="P11" s="673"/>
      <c r="Q11" s="673"/>
      <c r="R11" s="674"/>
      <c r="S11" s="3"/>
    </row>
    <row r="12" spans="2:24" s="4" customFormat="1" ht="22.5" customHeight="1" thickBot="1">
      <c r="C12" s="678" t="s">
        <v>273</v>
      </c>
      <c r="D12" s="679"/>
      <c r="E12" s="680"/>
      <c r="F12" s="680"/>
      <c r="G12" s="680"/>
      <c r="H12" s="680"/>
      <c r="I12" s="681"/>
      <c r="J12" s="675"/>
      <c r="K12" s="676"/>
      <c r="L12" s="676"/>
      <c r="M12" s="676"/>
      <c r="N12" s="676"/>
      <c r="O12" s="676"/>
      <c r="P12" s="676"/>
      <c r="Q12" s="676"/>
      <c r="R12" s="677"/>
    </row>
    <row r="13" spans="2:24" s="4" customFormat="1" ht="22.5" customHeight="1">
      <c r="D13" s="201"/>
      <c r="E13" s="5"/>
      <c r="F13" s="5"/>
      <c r="G13" s="5"/>
      <c r="H13" s="5"/>
      <c r="I13" s="5"/>
      <c r="J13" s="5"/>
      <c r="K13" s="5"/>
      <c r="L13" s="5"/>
      <c r="M13" s="5"/>
      <c r="N13" s="6"/>
      <c r="O13" s="5"/>
      <c r="P13" s="5"/>
      <c r="Q13" s="5"/>
      <c r="R13" s="5"/>
      <c r="S13" s="5"/>
      <c r="T13" s="5"/>
      <c r="U13" s="132"/>
      <c r="V13" s="7"/>
    </row>
    <row r="14" spans="2:24" ht="22.5" customHeight="1">
      <c r="B14" s="370" t="s">
        <v>274</v>
      </c>
      <c r="C14" s="370"/>
      <c r="D14" s="370"/>
      <c r="E14" s="370"/>
      <c r="F14" s="8"/>
      <c r="G14" s="8"/>
      <c r="H14" s="8"/>
      <c r="I14" s="372"/>
      <c r="J14" s="372"/>
      <c r="K14" s="372"/>
      <c r="L14" s="372"/>
      <c r="M14" s="372"/>
      <c r="N14" s="372"/>
    </row>
    <row r="15" spans="2:24" ht="5.25" customHeight="1">
      <c r="B15" s="3"/>
      <c r="C15" s="3"/>
      <c r="D15" s="3"/>
      <c r="E15" s="3"/>
      <c r="F15" s="3"/>
      <c r="G15" s="3"/>
      <c r="H15" s="3"/>
      <c r="I15" s="3"/>
      <c r="J15" s="3"/>
      <c r="K15" s="3"/>
      <c r="L15" s="3"/>
      <c r="M15" s="3"/>
      <c r="N15" s="3"/>
      <c r="O15" s="3"/>
      <c r="P15" s="3"/>
      <c r="Q15" s="3"/>
      <c r="R15" s="3"/>
      <c r="S15" s="3"/>
      <c r="T15" s="3"/>
      <c r="U15" s="3"/>
    </row>
    <row r="16" spans="2:24" ht="43.5" customHeight="1" thickBot="1">
      <c r="B16" s="3"/>
      <c r="C16" s="3"/>
      <c r="D16" s="3"/>
      <c r="E16" s="371" t="s">
        <v>98</v>
      </c>
      <c r="F16" s="371"/>
      <c r="G16" s="371"/>
      <c r="H16" s="371"/>
      <c r="I16" s="371"/>
      <c r="J16" s="371"/>
      <c r="K16" s="371"/>
      <c r="L16" s="371"/>
      <c r="M16" s="371"/>
      <c r="N16" s="3"/>
      <c r="O16" s="3"/>
      <c r="P16" s="3"/>
      <c r="Q16" s="3"/>
      <c r="R16" s="3"/>
      <c r="S16" s="3"/>
      <c r="T16" s="3"/>
      <c r="U16" s="3"/>
    </row>
    <row r="17" spans="2:21" ht="24" customHeight="1">
      <c r="B17" s="342" t="s">
        <v>10</v>
      </c>
      <c r="C17" s="309" t="s">
        <v>4</v>
      </c>
      <c r="D17" s="310"/>
      <c r="E17" s="313" t="s">
        <v>61</v>
      </c>
      <c r="F17" s="314"/>
      <c r="G17" s="314"/>
      <c r="H17" s="314"/>
      <c r="I17" s="314"/>
      <c r="J17" s="315"/>
      <c r="K17" s="411"/>
      <c r="L17" s="412"/>
      <c r="M17" s="412"/>
      <c r="N17" s="412"/>
      <c r="O17" s="412"/>
      <c r="P17" s="412"/>
      <c r="Q17" s="412"/>
      <c r="R17" s="412"/>
      <c r="S17" s="412"/>
      <c r="T17" s="412"/>
      <c r="U17" s="413"/>
    </row>
    <row r="18" spans="2:21" ht="31.5" customHeight="1" thickBot="1">
      <c r="B18" s="343"/>
      <c r="C18" s="311"/>
      <c r="D18" s="312"/>
      <c r="E18" s="9" t="s">
        <v>97</v>
      </c>
      <c r="F18" s="10" t="s">
        <v>262</v>
      </c>
      <c r="G18" s="318" t="s">
        <v>2</v>
      </c>
      <c r="H18" s="317"/>
      <c r="I18" s="318" t="s">
        <v>12</v>
      </c>
      <c r="J18" s="320"/>
      <c r="K18" s="414"/>
      <c r="L18" s="415"/>
      <c r="M18" s="415"/>
      <c r="N18" s="415"/>
      <c r="O18" s="415"/>
      <c r="P18" s="415"/>
      <c r="Q18" s="415"/>
      <c r="R18" s="415"/>
      <c r="S18" s="415"/>
      <c r="T18" s="415"/>
      <c r="U18" s="416"/>
    </row>
    <row r="19" spans="2:21" ht="20.100000000000001" customHeight="1">
      <c r="B19" s="343"/>
      <c r="C19" s="387" t="s">
        <v>99</v>
      </c>
      <c r="D19" s="387"/>
      <c r="E19" s="11"/>
      <c r="F19" s="12">
        <v>5530</v>
      </c>
      <c r="G19" s="325" t="s">
        <v>3</v>
      </c>
      <c r="H19" s="327"/>
      <c r="I19" s="328">
        <f>E19*F19</f>
        <v>0</v>
      </c>
      <c r="J19" s="330"/>
      <c r="K19" s="414"/>
      <c r="L19" s="415"/>
      <c r="M19" s="415"/>
      <c r="N19" s="415"/>
      <c r="O19" s="415"/>
      <c r="P19" s="415"/>
      <c r="Q19" s="415"/>
      <c r="R19" s="415"/>
      <c r="S19" s="415"/>
      <c r="T19" s="415"/>
      <c r="U19" s="416"/>
    </row>
    <row r="20" spans="2:21" ht="20.100000000000001" customHeight="1">
      <c r="B20" s="343"/>
      <c r="C20" s="68"/>
      <c r="D20" s="13" t="s">
        <v>34</v>
      </c>
      <c r="E20" s="11"/>
      <c r="F20" s="12">
        <v>5530</v>
      </c>
      <c r="G20" s="325" t="s">
        <v>3</v>
      </c>
      <c r="H20" s="327"/>
      <c r="I20" s="328">
        <f>E20*F20</f>
        <v>0</v>
      </c>
      <c r="J20" s="330"/>
      <c r="K20" s="414"/>
      <c r="L20" s="415"/>
      <c r="M20" s="415"/>
      <c r="N20" s="415"/>
      <c r="O20" s="415"/>
      <c r="P20" s="415"/>
      <c r="Q20" s="415"/>
      <c r="R20" s="415"/>
      <c r="S20" s="415"/>
      <c r="T20" s="415"/>
      <c r="U20" s="416"/>
    </row>
    <row r="21" spans="2:21" ht="20.100000000000001" customHeight="1">
      <c r="B21" s="343"/>
      <c r="C21" s="291" t="s">
        <v>66</v>
      </c>
      <c r="D21" s="292" t="s">
        <v>66</v>
      </c>
      <c r="E21" s="11"/>
      <c r="F21" s="12">
        <v>69200</v>
      </c>
      <c r="G21" s="345" t="s">
        <v>5</v>
      </c>
      <c r="H21" s="346"/>
      <c r="I21" s="328">
        <f>E21*F21</f>
        <v>0</v>
      </c>
      <c r="J21" s="330"/>
      <c r="K21" s="414"/>
      <c r="L21" s="415"/>
      <c r="M21" s="415"/>
      <c r="N21" s="415"/>
      <c r="O21" s="415"/>
      <c r="P21" s="415"/>
      <c r="Q21" s="415"/>
      <c r="R21" s="415"/>
      <c r="S21" s="415"/>
      <c r="T21" s="415"/>
      <c r="U21" s="416"/>
    </row>
    <row r="22" spans="2:21" ht="20.100000000000001" customHeight="1">
      <c r="B22" s="343"/>
      <c r="C22" s="291" t="s">
        <v>67</v>
      </c>
      <c r="D22" s="292" t="s">
        <v>67</v>
      </c>
      <c r="E22" s="11"/>
      <c r="F22" s="12">
        <v>69200</v>
      </c>
      <c r="G22" s="345" t="s">
        <v>5</v>
      </c>
      <c r="H22" s="346"/>
      <c r="I22" s="328">
        <f>E22*F22</f>
        <v>0</v>
      </c>
      <c r="J22" s="330"/>
      <c r="K22" s="414"/>
      <c r="L22" s="415"/>
      <c r="M22" s="415"/>
      <c r="N22" s="415"/>
      <c r="O22" s="415"/>
      <c r="P22" s="415"/>
      <c r="Q22" s="415"/>
      <c r="R22" s="415"/>
      <c r="S22" s="415"/>
      <c r="T22" s="415"/>
      <c r="U22" s="416"/>
    </row>
    <row r="23" spans="2:21" ht="20.100000000000001" customHeight="1">
      <c r="B23" s="343"/>
      <c r="C23" s="291" t="s">
        <v>68</v>
      </c>
      <c r="D23" s="292" t="s">
        <v>68</v>
      </c>
      <c r="E23" s="11"/>
      <c r="F23" s="12">
        <v>2960</v>
      </c>
      <c r="G23" s="325" t="s">
        <v>3</v>
      </c>
      <c r="H23" s="327"/>
      <c r="I23" s="328">
        <f>E23*F23</f>
        <v>0</v>
      </c>
      <c r="J23" s="330"/>
      <c r="K23" s="414"/>
      <c r="L23" s="415"/>
      <c r="M23" s="415"/>
      <c r="N23" s="415"/>
      <c r="O23" s="415"/>
      <c r="P23" s="415"/>
      <c r="Q23" s="415"/>
      <c r="R23" s="415"/>
      <c r="S23" s="415"/>
      <c r="T23" s="415"/>
      <c r="U23" s="416"/>
    </row>
    <row r="24" spans="2:21" ht="20.100000000000001" customHeight="1">
      <c r="B24" s="343"/>
      <c r="C24" s="291" t="s">
        <v>69</v>
      </c>
      <c r="D24" s="292" t="s">
        <v>69</v>
      </c>
      <c r="E24" s="11"/>
      <c r="F24" s="12">
        <v>5530</v>
      </c>
      <c r="G24" s="325" t="s">
        <v>3</v>
      </c>
      <c r="H24" s="327"/>
      <c r="I24" s="328">
        <f t="shared" ref="I24:I34" si="0">E24*F24</f>
        <v>0</v>
      </c>
      <c r="J24" s="330"/>
      <c r="K24" s="414"/>
      <c r="L24" s="415"/>
      <c r="M24" s="415"/>
      <c r="N24" s="415"/>
      <c r="O24" s="415"/>
      <c r="P24" s="415"/>
      <c r="Q24" s="415"/>
      <c r="R24" s="415"/>
      <c r="S24" s="415"/>
      <c r="T24" s="415"/>
      <c r="U24" s="416"/>
    </row>
    <row r="25" spans="2:21" ht="20.100000000000001" customHeight="1">
      <c r="B25" s="343"/>
      <c r="C25" s="291" t="s">
        <v>232</v>
      </c>
      <c r="D25" s="292" t="s">
        <v>70</v>
      </c>
      <c r="E25" s="11"/>
      <c r="F25" s="12">
        <v>2210</v>
      </c>
      <c r="G25" s="345" t="s">
        <v>5</v>
      </c>
      <c r="H25" s="346"/>
      <c r="I25" s="328">
        <f t="shared" ref="I25" si="1">E25*F25</f>
        <v>0</v>
      </c>
      <c r="J25" s="330"/>
      <c r="K25" s="414"/>
      <c r="L25" s="415"/>
      <c r="M25" s="415"/>
      <c r="N25" s="415"/>
      <c r="O25" s="415"/>
      <c r="P25" s="415"/>
      <c r="Q25" s="415"/>
      <c r="R25" s="415"/>
      <c r="S25" s="415"/>
      <c r="T25" s="415"/>
      <c r="U25" s="416"/>
    </row>
    <row r="26" spans="2:21" ht="20.100000000000001" customHeight="1">
      <c r="B26" s="343"/>
      <c r="C26" s="291" t="s">
        <v>70</v>
      </c>
      <c r="D26" s="292" t="s">
        <v>70</v>
      </c>
      <c r="E26" s="11"/>
      <c r="F26" s="12">
        <v>41500</v>
      </c>
      <c r="G26" s="345" t="s">
        <v>5</v>
      </c>
      <c r="H26" s="346"/>
      <c r="I26" s="328">
        <f t="shared" si="0"/>
        <v>0</v>
      </c>
      <c r="J26" s="330"/>
      <c r="K26" s="414"/>
      <c r="L26" s="415"/>
      <c r="M26" s="415"/>
      <c r="N26" s="415"/>
      <c r="O26" s="415"/>
      <c r="P26" s="415"/>
      <c r="Q26" s="415"/>
      <c r="R26" s="415"/>
      <c r="S26" s="415"/>
      <c r="T26" s="415"/>
      <c r="U26" s="416"/>
    </row>
    <row r="27" spans="2:21" ht="20.100000000000001" customHeight="1">
      <c r="B27" s="343"/>
      <c r="C27" s="291" t="s">
        <v>71</v>
      </c>
      <c r="D27" s="292" t="s">
        <v>71</v>
      </c>
      <c r="E27" s="11"/>
      <c r="F27" s="12">
        <v>41500</v>
      </c>
      <c r="G27" s="345" t="s">
        <v>5</v>
      </c>
      <c r="H27" s="346"/>
      <c r="I27" s="328">
        <f t="shared" si="0"/>
        <v>0</v>
      </c>
      <c r="J27" s="330"/>
      <c r="K27" s="414"/>
      <c r="L27" s="415"/>
      <c r="M27" s="415"/>
      <c r="N27" s="415"/>
      <c r="O27" s="415"/>
      <c r="P27" s="415"/>
      <c r="Q27" s="415"/>
      <c r="R27" s="415"/>
      <c r="S27" s="415"/>
      <c r="T27" s="415"/>
      <c r="U27" s="416"/>
    </row>
    <row r="28" spans="2:21" ht="20.100000000000001" customHeight="1">
      <c r="B28" s="343"/>
      <c r="C28" s="420" t="s">
        <v>72</v>
      </c>
      <c r="D28" s="421" t="s">
        <v>72</v>
      </c>
      <c r="E28" s="11"/>
      <c r="F28" s="12">
        <v>7330</v>
      </c>
      <c r="G28" s="345" t="s">
        <v>5</v>
      </c>
      <c r="H28" s="346"/>
      <c r="I28" s="328">
        <f t="shared" si="0"/>
        <v>0</v>
      </c>
      <c r="J28" s="330"/>
      <c r="K28" s="414"/>
      <c r="L28" s="415"/>
      <c r="M28" s="415"/>
      <c r="N28" s="415"/>
      <c r="O28" s="415"/>
      <c r="P28" s="415"/>
      <c r="Q28" s="415"/>
      <c r="R28" s="415"/>
      <c r="S28" s="415"/>
      <c r="T28" s="415"/>
      <c r="U28" s="416"/>
    </row>
    <row r="29" spans="2:21" ht="20.100000000000001" customHeight="1">
      <c r="B29" s="343"/>
      <c r="C29" s="291" t="s">
        <v>73</v>
      </c>
      <c r="D29" s="292" t="s">
        <v>73</v>
      </c>
      <c r="E29" s="11"/>
      <c r="F29" s="12">
        <v>41500</v>
      </c>
      <c r="G29" s="345" t="s">
        <v>5</v>
      </c>
      <c r="H29" s="346"/>
      <c r="I29" s="328">
        <f t="shared" si="0"/>
        <v>0</v>
      </c>
      <c r="J29" s="330"/>
      <c r="K29" s="414"/>
      <c r="L29" s="415"/>
      <c r="M29" s="415"/>
      <c r="N29" s="415"/>
      <c r="O29" s="415"/>
      <c r="P29" s="415"/>
      <c r="Q29" s="415"/>
      <c r="R29" s="415"/>
      <c r="S29" s="415"/>
      <c r="T29" s="415"/>
      <c r="U29" s="416"/>
    </row>
    <row r="30" spans="2:21" ht="20.100000000000001" customHeight="1">
      <c r="B30" s="343"/>
      <c r="C30" s="291" t="s">
        <v>74</v>
      </c>
      <c r="D30" s="292" t="s">
        <v>74</v>
      </c>
      <c r="E30" s="11"/>
      <c r="F30" s="12">
        <v>14800</v>
      </c>
      <c r="G30" s="345" t="s">
        <v>5</v>
      </c>
      <c r="H30" s="346"/>
      <c r="I30" s="328">
        <f t="shared" si="0"/>
        <v>0</v>
      </c>
      <c r="J30" s="330"/>
      <c r="K30" s="414"/>
      <c r="L30" s="415"/>
      <c r="M30" s="415"/>
      <c r="N30" s="415"/>
      <c r="O30" s="415"/>
      <c r="P30" s="415"/>
      <c r="Q30" s="415"/>
      <c r="R30" s="415"/>
      <c r="S30" s="415"/>
      <c r="T30" s="415"/>
      <c r="U30" s="416"/>
    </row>
    <row r="31" spans="2:21" ht="20.100000000000001" customHeight="1">
      <c r="B31" s="343"/>
      <c r="C31" s="291" t="s">
        <v>75</v>
      </c>
      <c r="D31" s="292" t="s">
        <v>75</v>
      </c>
      <c r="E31" s="11"/>
      <c r="F31" s="12">
        <v>11000</v>
      </c>
      <c r="G31" s="345" t="s">
        <v>5</v>
      </c>
      <c r="H31" s="346"/>
      <c r="I31" s="328">
        <f t="shared" si="0"/>
        <v>0</v>
      </c>
      <c r="J31" s="330"/>
      <c r="K31" s="414"/>
      <c r="L31" s="415"/>
      <c r="M31" s="415"/>
      <c r="N31" s="415"/>
      <c r="O31" s="415"/>
      <c r="P31" s="415"/>
      <c r="Q31" s="415"/>
      <c r="R31" s="415"/>
      <c r="S31" s="415"/>
      <c r="T31" s="415"/>
      <c r="U31" s="416"/>
    </row>
    <row r="32" spans="2:21" ht="20.100000000000001" customHeight="1">
      <c r="B32" s="343"/>
      <c r="C32" s="291" t="s">
        <v>76</v>
      </c>
      <c r="D32" s="292" t="s">
        <v>76</v>
      </c>
      <c r="E32" s="11"/>
      <c r="F32" s="12">
        <v>1480</v>
      </c>
      <c r="G32" s="345" t="s">
        <v>5</v>
      </c>
      <c r="H32" s="346"/>
      <c r="I32" s="328">
        <f t="shared" si="0"/>
        <v>0</v>
      </c>
      <c r="J32" s="330"/>
      <c r="K32" s="414"/>
      <c r="L32" s="415"/>
      <c r="M32" s="415"/>
      <c r="N32" s="415"/>
      <c r="O32" s="415"/>
      <c r="P32" s="415"/>
      <c r="Q32" s="415"/>
      <c r="R32" s="415"/>
      <c r="S32" s="415"/>
      <c r="T32" s="415"/>
      <c r="U32" s="416"/>
    </row>
    <row r="33" spans="2:21" ht="20.100000000000001" customHeight="1">
      <c r="B33" s="343"/>
      <c r="C33" s="291" t="s">
        <v>77</v>
      </c>
      <c r="D33" s="292" t="s">
        <v>77</v>
      </c>
      <c r="E33" s="11"/>
      <c r="F33" s="12">
        <v>44100</v>
      </c>
      <c r="G33" s="345" t="s">
        <v>5</v>
      </c>
      <c r="H33" s="346"/>
      <c r="I33" s="328">
        <f t="shared" si="0"/>
        <v>0</v>
      </c>
      <c r="J33" s="330"/>
      <c r="K33" s="414"/>
      <c r="L33" s="415"/>
      <c r="M33" s="415"/>
      <c r="N33" s="415"/>
      <c r="O33" s="415"/>
      <c r="P33" s="415"/>
      <c r="Q33" s="415"/>
      <c r="R33" s="415"/>
      <c r="S33" s="415"/>
      <c r="T33" s="415"/>
      <c r="U33" s="416"/>
    </row>
    <row r="34" spans="2:21" ht="20.100000000000001" customHeight="1">
      <c r="B34" s="343"/>
      <c r="C34" s="291" t="s">
        <v>78</v>
      </c>
      <c r="D34" s="292" t="s">
        <v>78</v>
      </c>
      <c r="E34" s="11"/>
      <c r="F34" s="12">
        <v>1480</v>
      </c>
      <c r="G34" s="325" t="s">
        <v>3</v>
      </c>
      <c r="H34" s="327"/>
      <c r="I34" s="328">
        <f t="shared" si="0"/>
        <v>0</v>
      </c>
      <c r="J34" s="330"/>
      <c r="K34" s="414"/>
      <c r="L34" s="415"/>
      <c r="M34" s="415"/>
      <c r="N34" s="415"/>
      <c r="O34" s="415"/>
      <c r="P34" s="415"/>
      <c r="Q34" s="415"/>
      <c r="R34" s="415"/>
      <c r="S34" s="415"/>
      <c r="T34" s="415"/>
      <c r="U34" s="416"/>
    </row>
    <row r="35" spans="2:21" ht="19.5" customHeight="1" thickBot="1">
      <c r="B35" s="343"/>
      <c r="C35" s="291" t="s">
        <v>79</v>
      </c>
      <c r="D35" s="292" t="s">
        <v>79</v>
      </c>
      <c r="E35" s="14"/>
      <c r="F35" s="15">
        <v>14800</v>
      </c>
      <c r="G35" s="345" t="s">
        <v>5</v>
      </c>
      <c r="H35" s="346"/>
      <c r="I35" s="328">
        <f>E35*F35</f>
        <v>0</v>
      </c>
      <c r="J35" s="330"/>
      <c r="K35" s="414"/>
      <c r="L35" s="415"/>
      <c r="M35" s="415"/>
      <c r="N35" s="415"/>
      <c r="O35" s="415"/>
      <c r="P35" s="415"/>
      <c r="Q35" s="415"/>
      <c r="R35" s="415"/>
      <c r="S35" s="415"/>
      <c r="T35" s="415"/>
      <c r="U35" s="416"/>
    </row>
    <row r="36" spans="2:21" ht="20.100000000000001" customHeight="1" thickTop="1" thickBot="1">
      <c r="B36" s="343"/>
      <c r="C36" s="16"/>
      <c r="D36" s="17" t="s">
        <v>6</v>
      </c>
      <c r="E36" s="18"/>
      <c r="F36" s="19"/>
      <c r="G36" s="303"/>
      <c r="H36" s="305"/>
      <c r="I36" s="306">
        <f>SUM(I19:J35)</f>
        <v>0</v>
      </c>
      <c r="J36" s="308"/>
      <c r="K36" s="417"/>
      <c r="L36" s="418"/>
      <c r="M36" s="418"/>
      <c r="N36" s="418"/>
      <c r="O36" s="418"/>
      <c r="P36" s="418"/>
      <c r="Q36" s="418"/>
      <c r="R36" s="418"/>
      <c r="S36" s="418"/>
      <c r="T36" s="418"/>
      <c r="U36" s="419"/>
    </row>
    <row r="37" spans="2:21" ht="25.15" customHeight="1">
      <c r="B37" s="343"/>
      <c r="C37" s="404" t="s">
        <v>22</v>
      </c>
      <c r="D37" s="405"/>
      <c r="E37" s="408" t="s">
        <v>80</v>
      </c>
      <c r="F37" s="409"/>
      <c r="G37" s="409"/>
      <c r="H37" s="409"/>
      <c r="I37" s="409"/>
      <c r="J37" s="409"/>
      <c r="K37" s="409"/>
      <c r="L37" s="410"/>
      <c r="M37" s="333" t="s">
        <v>113</v>
      </c>
      <c r="N37" s="334"/>
      <c r="O37" s="334"/>
      <c r="P37" s="334"/>
      <c r="Q37" s="334"/>
      <c r="R37" s="334"/>
      <c r="S37" s="334"/>
      <c r="T37" s="334"/>
      <c r="U37" s="335"/>
    </row>
    <row r="38" spans="2:21" ht="33.75" customHeight="1" thickBot="1">
      <c r="B38" s="343"/>
      <c r="C38" s="406"/>
      <c r="D38" s="407"/>
      <c r="E38" s="9" t="s">
        <v>97</v>
      </c>
      <c r="F38" s="20" t="s">
        <v>262</v>
      </c>
      <c r="G38" s="399" t="s">
        <v>2</v>
      </c>
      <c r="H38" s="400"/>
      <c r="I38" s="399" t="s">
        <v>17</v>
      </c>
      <c r="J38" s="400"/>
      <c r="K38" s="397" t="s">
        <v>33</v>
      </c>
      <c r="L38" s="398"/>
      <c r="M38" s="336"/>
      <c r="N38" s="337"/>
      <c r="O38" s="337"/>
      <c r="P38" s="337"/>
      <c r="Q38" s="337"/>
      <c r="R38" s="337"/>
      <c r="S38" s="337"/>
      <c r="T38" s="337"/>
      <c r="U38" s="338"/>
    </row>
    <row r="39" spans="2:21" ht="20.100000000000001" customHeight="1">
      <c r="B39" s="343"/>
      <c r="C39" s="387" t="s">
        <v>99</v>
      </c>
      <c r="D39" s="387"/>
      <c r="E39" s="21"/>
      <c r="F39" s="22">
        <f t="shared" ref="F39:F55" si="2">F19</f>
        <v>5530</v>
      </c>
      <c r="G39" s="401" t="s">
        <v>3</v>
      </c>
      <c r="H39" s="401"/>
      <c r="I39" s="422">
        <v>0.05</v>
      </c>
      <c r="J39" s="423"/>
      <c r="K39" s="402">
        <f>ROUNDDOWN((E39*F39*$I$39),0)</f>
        <v>0</v>
      </c>
      <c r="L39" s="403"/>
      <c r="M39" s="336"/>
      <c r="N39" s="337"/>
      <c r="O39" s="337"/>
      <c r="P39" s="337"/>
      <c r="Q39" s="337"/>
      <c r="R39" s="337"/>
      <c r="S39" s="337"/>
      <c r="T39" s="337"/>
      <c r="U39" s="338"/>
    </row>
    <row r="40" spans="2:21" ht="20.100000000000001" customHeight="1">
      <c r="B40" s="343"/>
      <c r="C40" s="68"/>
      <c r="D40" s="13" t="s">
        <v>34</v>
      </c>
      <c r="E40" s="11"/>
      <c r="F40" s="12">
        <f t="shared" si="2"/>
        <v>5530</v>
      </c>
      <c r="G40" s="325" t="s">
        <v>3</v>
      </c>
      <c r="H40" s="327"/>
      <c r="I40" s="424"/>
      <c r="J40" s="425"/>
      <c r="K40" s="347">
        <f t="shared" ref="K40:K55" si="3">ROUNDDOWN((E40*F40*$I$39),0)</f>
        <v>0</v>
      </c>
      <c r="L40" s="348"/>
      <c r="M40" s="336"/>
      <c r="N40" s="337"/>
      <c r="O40" s="337"/>
      <c r="P40" s="337"/>
      <c r="Q40" s="337"/>
      <c r="R40" s="337"/>
      <c r="S40" s="337"/>
      <c r="T40" s="337"/>
      <c r="U40" s="338"/>
    </row>
    <row r="41" spans="2:21" ht="20.100000000000001" customHeight="1">
      <c r="B41" s="343"/>
      <c r="C41" s="291" t="s">
        <v>66</v>
      </c>
      <c r="D41" s="292" t="s">
        <v>66</v>
      </c>
      <c r="E41" s="23"/>
      <c r="F41" s="12">
        <f t="shared" si="2"/>
        <v>69200</v>
      </c>
      <c r="G41" s="345" t="s">
        <v>5</v>
      </c>
      <c r="H41" s="346"/>
      <c r="I41" s="424"/>
      <c r="J41" s="425"/>
      <c r="K41" s="347">
        <f t="shared" si="3"/>
        <v>0</v>
      </c>
      <c r="L41" s="348"/>
      <c r="M41" s="336"/>
      <c r="N41" s="337"/>
      <c r="O41" s="337"/>
      <c r="P41" s="337"/>
      <c r="Q41" s="337"/>
      <c r="R41" s="337"/>
      <c r="S41" s="337"/>
      <c r="T41" s="337"/>
      <c r="U41" s="338"/>
    </row>
    <row r="42" spans="2:21" ht="20.100000000000001" customHeight="1">
      <c r="B42" s="343"/>
      <c r="C42" s="291" t="s">
        <v>67</v>
      </c>
      <c r="D42" s="292" t="s">
        <v>67</v>
      </c>
      <c r="E42" s="11"/>
      <c r="F42" s="12">
        <f t="shared" si="2"/>
        <v>69200</v>
      </c>
      <c r="G42" s="345" t="s">
        <v>5</v>
      </c>
      <c r="H42" s="346"/>
      <c r="I42" s="424"/>
      <c r="J42" s="425"/>
      <c r="K42" s="347">
        <f t="shared" si="3"/>
        <v>0</v>
      </c>
      <c r="L42" s="348"/>
      <c r="M42" s="336"/>
      <c r="N42" s="337"/>
      <c r="O42" s="337"/>
      <c r="P42" s="337"/>
      <c r="Q42" s="337"/>
      <c r="R42" s="337"/>
      <c r="S42" s="337"/>
      <c r="T42" s="337"/>
      <c r="U42" s="338"/>
    </row>
    <row r="43" spans="2:21" ht="20.100000000000001" customHeight="1">
      <c r="B43" s="343"/>
      <c r="C43" s="291" t="s">
        <v>68</v>
      </c>
      <c r="D43" s="292" t="s">
        <v>68</v>
      </c>
      <c r="E43" s="11"/>
      <c r="F43" s="12">
        <f t="shared" si="2"/>
        <v>2960</v>
      </c>
      <c r="G43" s="325" t="s">
        <v>3</v>
      </c>
      <c r="H43" s="327"/>
      <c r="I43" s="424"/>
      <c r="J43" s="425"/>
      <c r="K43" s="347">
        <f t="shared" si="3"/>
        <v>0</v>
      </c>
      <c r="L43" s="348"/>
      <c r="M43" s="336"/>
      <c r="N43" s="337"/>
      <c r="O43" s="337"/>
      <c r="P43" s="337"/>
      <c r="Q43" s="337"/>
      <c r="R43" s="337"/>
      <c r="S43" s="337"/>
      <c r="T43" s="337"/>
      <c r="U43" s="338"/>
    </row>
    <row r="44" spans="2:21" ht="20.100000000000001" customHeight="1">
      <c r="B44" s="343"/>
      <c r="C44" s="291" t="s">
        <v>69</v>
      </c>
      <c r="D44" s="292" t="s">
        <v>69</v>
      </c>
      <c r="E44" s="11"/>
      <c r="F44" s="12">
        <f t="shared" si="2"/>
        <v>5530</v>
      </c>
      <c r="G44" s="325" t="s">
        <v>3</v>
      </c>
      <c r="H44" s="327"/>
      <c r="I44" s="424"/>
      <c r="J44" s="425"/>
      <c r="K44" s="347">
        <f t="shared" si="3"/>
        <v>0</v>
      </c>
      <c r="L44" s="348"/>
      <c r="M44" s="336"/>
      <c r="N44" s="337"/>
      <c r="O44" s="337"/>
      <c r="P44" s="337"/>
      <c r="Q44" s="337"/>
      <c r="R44" s="337"/>
      <c r="S44" s="337"/>
      <c r="T44" s="337"/>
      <c r="U44" s="338"/>
    </row>
    <row r="45" spans="2:21" ht="20.100000000000001" customHeight="1">
      <c r="B45" s="343"/>
      <c r="C45" s="291" t="s">
        <v>232</v>
      </c>
      <c r="D45" s="292" t="s">
        <v>70</v>
      </c>
      <c r="E45" s="28"/>
      <c r="F45" s="12">
        <f t="shared" si="2"/>
        <v>2210</v>
      </c>
      <c r="G45" s="345" t="s">
        <v>5</v>
      </c>
      <c r="H45" s="346"/>
      <c r="I45" s="424"/>
      <c r="J45" s="425"/>
      <c r="K45" s="347">
        <f t="shared" si="3"/>
        <v>0</v>
      </c>
      <c r="L45" s="348"/>
      <c r="M45" s="336"/>
      <c r="N45" s="337"/>
      <c r="O45" s="337"/>
      <c r="P45" s="337"/>
      <c r="Q45" s="337"/>
      <c r="R45" s="337"/>
      <c r="S45" s="337"/>
      <c r="T45" s="337"/>
      <c r="U45" s="338"/>
    </row>
    <row r="46" spans="2:21" ht="20.100000000000001" customHeight="1">
      <c r="B46" s="343"/>
      <c r="C46" s="291" t="s">
        <v>70</v>
      </c>
      <c r="D46" s="292" t="s">
        <v>70</v>
      </c>
      <c r="E46" s="23"/>
      <c r="F46" s="12">
        <f t="shared" si="2"/>
        <v>41500</v>
      </c>
      <c r="G46" s="345" t="s">
        <v>5</v>
      </c>
      <c r="H46" s="346"/>
      <c r="I46" s="424"/>
      <c r="J46" s="425"/>
      <c r="K46" s="347">
        <f t="shared" si="3"/>
        <v>0</v>
      </c>
      <c r="L46" s="348"/>
      <c r="M46" s="336"/>
      <c r="N46" s="337"/>
      <c r="O46" s="337"/>
      <c r="P46" s="337"/>
      <c r="Q46" s="337"/>
      <c r="R46" s="337"/>
      <c r="S46" s="337"/>
      <c r="T46" s="337"/>
      <c r="U46" s="338"/>
    </row>
    <row r="47" spans="2:21" ht="20.100000000000001" customHeight="1">
      <c r="B47" s="343"/>
      <c r="C47" s="291" t="s">
        <v>71</v>
      </c>
      <c r="D47" s="292" t="s">
        <v>71</v>
      </c>
      <c r="E47" s="14"/>
      <c r="F47" s="12">
        <f t="shared" si="2"/>
        <v>41500</v>
      </c>
      <c r="G47" s="345" t="s">
        <v>5</v>
      </c>
      <c r="H47" s="346"/>
      <c r="I47" s="424"/>
      <c r="J47" s="425"/>
      <c r="K47" s="347">
        <f t="shared" si="3"/>
        <v>0</v>
      </c>
      <c r="L47" s="348"/>
      <c r="M47" s="336"/>
      <c r="N47" s="337"/>
      <c r="O47" s="337"/>
      <c r="P47" s="337"/>
      <c r="Q47" s="337"/>
      <c r="R47" s="337"/>
      <c r="S47" s="337"/>
      <c r="T47" s="337"/>
      <c r="U47" s="338"/>
    </row>
    <row r="48" spans="2:21" ht="20.100000000000001" customHeight="1">
      <c r="B48" s="343"/>
      <c r="C48" s="420" t="s">
        <v>72</v>
      </c>
      <c r="D48" s="421" t="s">
        <v>72</v>
      </c>
      <c r="E48" s="14"/>
      <c r="F48" s="12">
        <f t="shared" si="2"/>
        <v>7330</v>
      </c>
      <c r="G48" s="345" t="s">
        <v>5</v>
      </c>
      <c r="H48" s="346"/>
      <c r="I48" s="424"/>
      <c r="J48" s="425"/>
      <c r="K48" s="347">
        <f t="shared" si="3"/>
        <v>0</v>
      </c>
      <c r="L48" s="348"/>
      <c r="M48" s="336"/>
      <c r="N48" s="337"/>
      <c r="O48" s="337"/>
      <c r="P48" s="337"/>
      <c r="Q48" s="337"/>
      <c r="R48" s="337"/>
      <c r="S48" s="337"/>
      <c r="T48" s="337"/>
      <c r="U48" s="338"/>
    </row>
    <row r="49" spans="2:21" ht="20.100000000000001" customHeight="1">
      <c r="B49" s="343"/>
      <c r="C49" s="291" t="s">
        <v>73</v>
      </c>
      <c r="D49" s="292" t="s">
        <v>73</v>
      </c>
      <c r="E49" s="11"/>
      <c r="F49" s="12">
        <f t="shared" si="2"/>
        <v>41500</v>
      </c>
      <c r="G49" s="345" t="s">
        <v>5</v>
      </c>
      <c r="H49" s="346"/>
      <c r="I49" s="424"/>
      <c r="J49" s="425"/>
      <c r="K49" s="347">
        <f t="shared" si="3"/>
        <v>0</v>
      </c>
      <c r="L49" s="348"/>
      <c r="M49" s="336"/>
      <c r="N49" s="337"/>
      <c r="O49" s="337"/>
      <c r="P49" s="337"/>
      <c r="Q49" s="337"/>
      <c r="R49" s="337"/>
      <c r="S49" s="337"/>
      <c r="T49" s="337"/>
      <c r="U49" s="338"/>
    </row>
    <row r="50" spans="2:21" ht="20.100000000000001" customHeight="1">
      <c r="B50" s="343"/>
      <c r="C50" s="291" t="s">
        <v>169</v>
      </c>
      <c r="D50" s="292" t="s">
        <v>74</v>
      </c>
      <c r="E50" s="23"/>
      <c r="F50" s="12">
        <f t="shared" si="2"/>
        <v>14800</v>
      </c>
      <c r="G50" s="345" t="s">
        <v>5</v>
      </c>
      <c r="H50" s="346"/>
      <c r="I50" s="424"/>
      <c r="J50" s="425"/>
      <c r="K50" s="347">
        <f t="shared" si="3"/>
        <v>0</v>
      </c>
      <c r="L50" s="348"/>
      <c r="M50" s="336"/>
      <c r="N50" s="337"/>
      <c r="O50" s="337"/>
      <c r="P50" s="337"/>
      <c r="Q50" s="337"/>
      <c r="R50" s="337"/>
      <c r="S50" s="337"/>
      <c r="T50" s="337"/>
      <c r="U50" s="338"/>
    </row>
    <row r="51" spans="2:21" ht="20.100000000000001" customHeight="1">
      <c r="B51" s="343"/>
      <c r="C51" s="291" t="s">
        <v>75</v>
      </c>
      <c r="D51" s="292" t="s">
        <v>75</v>
      </c>
      <c r="E51" s="11"/>
      <c r="F51" s="12">
        <f t="shared" si="2"/>
        <v>11000</v>
      </c>
      <c r="G51" s="345" t="s">
        <v>5</v>
      </c>
      <c r="H51" s="346"/>
      <c r="I51" s="424"/>
      <c r="J51" s="425"/>
      <c r="K51" s="347">
        <f t="shared" si="3"/>
        <v>0</v>
      </c>
      <c r="L51" s="348"/>
      <c r="M51" s="336"/>
      <c r="N51" s="337"/>
      <c r="O51" s="337"/>
      <c r="P51" s="337"/>
      <c r="Q51" s="337"/>
      <c r="R51" s="337"/>
      <c r="S51" s="337"/>
      <c r="T51" s="337"/>
      <c r="U51" s="338"/>
    </row>
    <row r="52" spans="2:21" ht="20.100000000000001" customHeight="1">
      <c r="B52" s="343"/>
      <c r="C52" s="291" t="s">
        <v>76</v>
      </c>
      <c r="D52" s="292" t="s">
        <v>76</v>
      </c>
      <c r="E52" s="11"/>
      <c r="F52" s="12">
        <f t="shared" si="2"/>
        <v>1480</v>
      </c>
      <c r="G52" s="345" t="s">
        <v>5</v>
      </c>
      <c r="H52" s="346"/>
      <c r="I52" s="424"/>
      <c r="J52" s="425"/>
      <c r="K52" s="347">
        <f t="shared" si="3"/>
        <v>0</v>
      </c>
      <c r="L52" s="348"/>
      <c r="M52" s="336"/>
      <c r="N52" s="337"/>
      <c r="O52" s="337"/>
      <c r="P52" s="337"/>
      <c r="Q52" s="337"/>
      <c r="R52" s="337"/>
      <c r="S52" s="337"/>
      <c r="T52" s="337"/>
      <c r="U52" s="338"/>
    </row>
    <row r="53" spans="2:21" ht="20.100000000000001" customHeight="1">
      <c r="B53" s="343"/>
      <c r="C53" s="291" t="s">
        <v>77</v>
      </c>
      <c r="D53" s="292" t="s">
        <v>77</v>
      </c>
      <c r="E53" s="23"/>
      <c r="F53" s="12">
        <f t="shared" si="2"/>
        <v>44100</v>
      </c>
      <c r="G53" s="345" t="s">
        <v>5</v>
      </c>
      <c r="H53" s="346"/>
      <c r="I53" s="424"/>
      <c r="J53" s="425"/>
      <c r="K53" s="347">
        <f t="shared" si="3"/>
        <v>0</v>
      </c>
      <c r="L53" s="348"/>
      <c r="M53" s="336"/>
      <c r="N53" s="337"/>
      <c r="O53" s="337"/>
      <c r="P53" s="337"/>
      <c r="Q53" s="337"/>
      <c r="R53" s="337"/>
      <c r="S53" s="337"/>
      <c r="T53" s="337"/>
      <c r="U53" s="338"/>
    </row>
    <row r="54" spans="2:21" ht="20.100000000000001" customHeight="1">
      <c r="B54" s="343"/>
      <c r="C54" s="291" t="s">
        <v>78</v>
      </c>
      <c r="D54" s="292" t="s">
        <v>78</v>
      </c>
      <c r="E54" s="14"/>
      <c r="F54" s="12">
        <f t="shared" si="2"/>
        <v>1480</v>
      </c>
      <c r="G54" s="325" t="s">
        <v>3</v>
      </c>
      <c r="H54" s="327"/>
      <c r="I54" s="424"/>
      <c r="J54" s="425"/>
      <c r="K54" s="347">
        <f t="shared" si="3"/>
        <v>0</v>
      </c>
      <c r="L54" s="348"/>
      <c r="M54" s="336"/>
      <c r="N54" s="337"/>
      <c r="O54" s="337"/>
      <c r="P54" s="337"/>
      <c r="Q54" s="337"/>
      <c r="R54" s="337"/>
      <c r="S54" s="337"/>
      <c r="T54" s="337"/>
      <c r="U54" s="338"/>
    </row>
    <row r="55" spans="2:21" ht="20.100000000000001" customHeight="1" thickBot="1">
      <c r="B55" s="343"/>
      <c r="C55" s="291" t="s">
        <v>79</v>
      </c>
      <c r="D55" s="292" t="s">
        <v>79</v>
      </c>
      <c r="E55" s="14"/>
      <c r="F55" s="15">
        <f t="shared" si="2"/>
        <v>14800</v>
      </c>
      <c r="G55" s="345" t="s">
        <v>5</v>
      </c>
      <c r="H55" s="346"/>
      <c r="I55" s="426"/>
      <c r="J55" s="427"/>
      <c r="K55" s="347">
        <f t="shared" si="3"/>
        <v>0</v>
      </c>
      <c r="L55" s="348"/>
      <c r="M55" s="336"/>
      <c r="N55" s="337"/>
      <c r="O55" s="337"/>
      <c r="P55" s="337"/>
      <c r="Q55" s="337"/>
      <c r="R55" s="337"/>
      <c r="S55" s="337"/>
      <c r="T55" s="337"/>
      <c r="U55" s="338"/>
    </row>
    <row r="56" spans="2:21" ht="20.100000000000001" customHeight="1" thickTop="1" thickBot="1">
      <c r="B56" s="343"/>
      <c r="C56" s="396" t="s">
        <v>6</v>
      </c>
      <c r="D56" s="393"/>
      <c r="E56" s="24"/>
      <c r="F56" s="25"/>
      <c r="G56" s="394"/>
      <c r="H56" s="395"/>
      <c r="I56" s="394"/>
      <c r="J56" s="395"/>
      <c r="K56" s="428">
        <f>SUM(K39:L55)</f>
        <v>0</v>
      </c>
      <c r="L56" s="429"/>
      <c r="M56" s="339"/>
      <c r="N56" s="340"/>
      <c r="O56" s="340"/>
      <c r="P56" s="340"/>
      <c r="Q56" s="340"/>
      <c r="R56" s="340"/>
      <c r="S56" s="340"/>
      <c r="T56" s="340"/>
      <c r="U56" s="341"/>
    </row>
    <row r="57" spans="2:21" ht="25.15" customHeight="1">
      <c r="B57" s="343"/>
      <c r="C57" s="430" t="s">
        <v>18</v>
      </c>
      <c r="D57" s="405"/>
      <c r="E57" s="313" t="s">
        <v>81</v>
      </c>
      <c r="F57" s="432"/>
      <c r="G57" s="432"/>
      <c r="H57" s="432"/>
      <c r="I57" s="432"/>
      <c r="J57" s="433"/>
      <c r="K57" s="333" t="s">
        <v>114</v>
      </c>
      <c r="L57" s="334"/>
      <c r="M57" s="334"/>
      <c r="N57" s="334"/>
      <c r="O57" s="334"/>
      <c r="P57" s="334"/>
      <c r="Q57" s="334"/>
      <c r="R57" s="334"/>
      <c r="S57" s="334"/>
      <c r="T57" s="334"/>
      <c r="U57" s="335"/>
    </row>
    <row r="58" spans="2:21" ht="30.75" customHeight="1" thickBot="1">
      <c r="B58" s="343"/>
      <c r="C58" s="431"/>
      <c r="D58" s="407"/>
      <c r="E58" s="9" t="s">
        <v>36</v>
      </c>
      <c r="F58" s="10" t="s">
        <v>262</v>
      </c>
      <c r="G58" s="318" t="s">
        <v>2</v>
      </c>
      <c r="H58" s="317"/>
      <c r="I58" s="318" t="s">
        <v>12</v>
      </c>
      <c r="J58" s="320"/>
      <c r="K58" s="336"/>
      <c r="L58" s="337"/>
      <c r="M58" s="337"/>
      <c r="N58" s="337"/>
      <c r="O58" s="337"/>
      <c r="P58" s="337"/>
      <c r="Q58" s="337"/>
      <c r="R58" s="337"/>
      <c r="S58" s="337"/>
      <c r="T58" s="337"/>
      <c r="U58" s="338"/>
    </row>
    <row r="59" spans="2:21" ht="20.100000000000001" customHeight="1">
      <c r="B59" s="343"/>
      <c r="C59" s="355" t="s">
        <v>23</v>
      </c>
      <c r="D59" s="356"/>
      <c r="E59" s="26"/>
      <c r="F59" s="357">
        <v>11000</v>
      </c>
      <c r="G59" s="360" t="s">
        <v>5</v>
      </c>
      <c r="H59" s="361"/>
      <c r="I59" s="364">
        <f>E59*F59</f>
        <v>0</v>
      </c>
      <c r="J59" s="365"/>
      <c r="K59" s="336"/>
      <c r="L59" s="337"/>
      <c r="M59" s="337"/>
      <c r="N59" s="337"/>
      <c r="O59" s="337"/>
      <c r="P59" s="337"/>
      <c r="Q59" s="337"/>
      <c r="R59" s="337"/>
      <c r="S59" s="337"/>
      <c r="T59" s="337"/>
      <c r="U59" s="338"/>
    </row>
    <row r="60" spans="2:21" ht="20.100000000000001" customHeight="1">
      <c r="B60" s="343"/>
      <c r="C60" s="366" t="s">
        <v>19</v>
      </c>
      <c r="D60" s="367"/>
      <c r="E60" s="27"/>
      <c r="F60" s="358"/>
      <c r="G60" s="325"/>
      <c r="H60" s="327"/>
      <c r="I60" s="368">
        <f t="shared" ref="I60:I62" si="4">E60*F60</f>
        <v>0</v>
      </c>
      <c r="J60" s="369"/>
      <c r="K60" s="336"/>
      <c r="L60" s="337"/>
      <c r="M60" s="337"/>
      <c r="N60" s="337"/>
      <c r="O60" s="337"/>
      <c r="P60" s="337"/>
      <c r="Q60" s="337"/>
      <c r="R60" s="337"/>
      <c r="S60" s="337"/>
      <c r="T60" s="337"/>
      <c r="U60" s="338"/>
    </row>
    <row r="61" spans="2:21" ht="20.100000000000001" customHeight="1">
      <c r="B61" s="343"/>
      <c r="C61" s="387" t="s">
        <v>20</v>
      </c>
      <c r="D61" s="292"/>
      <c r="E61" s="28"/>
      <c r="F61" s="358"/>
      <c r="G61" s="325"/>
      <c r="H61" s="327"/>
      <c r="I61" s="368">
        <f t="shared" si="4"/>
        <v>0</v>
      </c>
      <c r="J61" s="369"/>
      <c r="K61" s="336"/>
      <c r="L61" s="337"/>
      <c r="M61" s="337"/>
      <c r="N61" s="337"/>
      <c r="O61" s="337"/>
      <c r="P61" s="337"/>
      <c r="Q61" s="337"/>
      <c r="R61" s="337"/>
      <c r="S61" s="337"/>
      <c r="T61" s="337"/>
      <c r="U61" s="338"/>
    </row>
    <row r="62" spans="2:21" ht="20.100000000000001" customHeight="1" thickBot="1">
      <c r="B62" s="343"/>
      <c r="C62" s="388" t="s">
        <v>21</v>
      </c>
      <c r="D62" s="389"/>
      <c r="E62" s="29"/>
      <c r="F62" s="359"/>
      <c r="G62" s="362"/>
      <c r="H62" s="363"/>
      <c r="I62" s="390">
        <f t="shared" si="4"/>
        <v>0</v>
      </c>
      <c r="J62" s="391"/>
      <c r="K62" s="336"/>
      <c r="L62" s="337"/>
      <c r="M62" s="337"/>
      <c r="N62" s="337"/>
      <c r="O62" s="337"/>
      <c r="P62" s="337"/>
      <c r="Q62" s="337"/>
      <c r="R62" s="337"/>
      <c r="S62" s="337"/>
      <c r="T62" s="337"/>
      <c r="U62" s="338"/>
    </row>
    <row r="63" spans="2:21" ht="20.100000000000001" customHeight="1" thickTop="1" thickBot="1">
      <c r="B63" s="344"/>
      <c r="C63" s="392" t="s">
        <v>6</v>
      </c>
      <c r="D63" s="393"/>
      <c r="E63" s="30"/>
      <c r="F63" s="25"/>
      <c r="G63" s="394"/>
      <c r="H63" s="395"/>
      <c r="I63" s="306">
        <f>SUM(I59:J62)</f>
        <v>0</v>
      </c>
      <c r="J63" s="308"/>
      <c r="K63" s="339"/>
      <c r="L63" s="340"/>
      <c r="M63" s="340"/>
      <c r="N63" s="340"/>
      <c r="O63" s="340"/>
      <c r="P63" s="340"/>
      <c r="Q63" s="340"/>
      <c r="R63" s="340"/>
      <c r="S63" s="340"/>
      <c r="T63" s="340"/>
      <c r="U63" s="341"/>
    </row>
    <row r="64" spans="2:21" ht="11.25" customHeight="1">
      <c r="B64" s="62"/>
      <c r="C64" s="67"/>
      <c r="D64" s="67"/>
      <c r="E64" s="129"/>
      <c r="F64" s="129"/>
      <c r="G64" s="130"/>
      <c r="H64" s="130"/>
      <c r="I64" s="131"/>
      <c r="J64" s="131"/>
      <c r="K64" s="69"/>
      <c r="L64" s="69"/>
      <c r="M64" s="69"/>
      <c r="N64" s="69"/>
      <c r="O64" s="69"/>
      <c r="P64" s="69"/>
      <c r="Q64" s="69"/>
      <c r="R64" s="69"/>
      <c r="S64" s="69"/>
      <c r="T64" s="69"/>
      <c r="U64" s="69"/>
    </row>
    <row r="65" spans="2:22" ht="11.25" customHeight="1" thickBot="1">
      <c r="B65" s="134"/>
      <c r="C65" s="48"/>
      <c r="D65" s="70"/>
      <c r="E65" s="129"/>
      <c r="F65" s="129"/>
      <c r="G65" s="130"/>
      <c r="H65" s="130"/>
      <c r="I65" s="131"/>
      <c r="J65" s="131"/>
      <c r="K65" s="72"/>
      <c r="L65" s="72"/>
      <c r="M65" s="72"/>
      <c r="N65" s="71"/>
      <c r="O65" s="71"/>
      <c r="P65" s="71"/>
      <c r="Q65" s="71"/>
      <c r="R65" s="71"/>
      <c r="S65" s="71"/>
      <c r="T65" s="71"/>
      <c r="U65" s="72"/>
    </row>
    <row r="66" spans="2:22" ht="20.100000000000001" customHeight="1">
      <c r="B66" s="342" t="s">
        <v>10</v>
      </c>
      <c r="C66" s="309" t="s">
        <v>4</v>
      </c>
      <c r="D66" s="310"/>
      <c r="E66" s="313" t="s">
        <v>83</v>
      </c>
      <c r="F66" s="314"/>
      <c r="G66" s="314"/>
      <c r="H66" s="314"/>
      <c r="I66" s="314"/>
      <c r="J66" s="314"/>
      <c r="K66" s="331"/>
      <c r="L66" s="331"/>
      <c r="M66" s="332"/>
      <c r="N66" s="607"/>
      <c r="O66" s="608"/>
      <c r="P66" s="608"/>
      <c r="Q66" s="608"/>
      <c r="R66" s="608"/>
      <c r="S66" s="608"/>
      <c r="T66" s="608"/>
      <c r="U66" s="609"/>
      <c r="V66" s="31"/>
    </row>
    <row r="67" spans="2:22" ht="39" customHeight="1" thickBot="1">
      <c r="B67" s="343"/>
      <c r="C67" s="311"/>
      <c r="D67" s="312"/>
      <c r="E67" s="316" t="s">
        <v>116</v>
      </c>
      <c r="F67" s="317"/>
      <c r="G67" s="10" t="s">
        <v>262</v>
      </c>
      <c r="H67" s="318" t="s">
        <v>2</v>
      </c>
      <c r="I67" s="319"/>
      <c r="J67" s="317"/>
      <c r="K67" s="318" t="s">
        <v>12</v>
      </c>
      <c r="L67" s="319"/>
      <c r="M67" s="320"/>
      <c r="N67" s="610"/>
      <c r="O67" s="611"/>
      <c r="P67" s="611"/>
      <c r="Q67" s="611"/>
      <c r="R67" s="611"/>
      <c r="S67" s="611"/>
      <c r="T67" s="611"/>
      <c r="U67" s="612"/>
    </row>
    <row r="68" spans="2:22" ht="20.100000000000001" customHeight="1">
      <c r="B68" s="343"/>
      <c r="C68" s="434" t="s">
        <v>111</v>
      </c>
      <c r="D68" s="434"/>
      <c r="E68" s="435"/>
      <c r="F68" s="436"/>
      <c r="G68" s="15">
        <v>1036</v>
      </c>
      <c r="H68" s="437" t="s">
        <v>7</v>
      </c>
      <c r="I68" s="438"/>
      <c r="J68" s="439"/>
      <c r="K68" s="440">
        <f t="shared" ref="K68:K80" si="5">E68*G68</f>
        <v>0</v>
      </c>
      <c r="L68" s="441"/>
      <c r="M68" s="442"/>
      <c r="N68" s="610"/>
      <c r="O68" s="611"/>
      <c r="P68" s="611"/>
      <c r="Q68" s="611"/>
      <c r="R68" s="611"/>
      <c r="S68" s="611"/>
      <c r="T68" s="611"/>
      <c r="U68" s="612"/>
    </row>
    <row r="69" spans="2:22" ht="20.100000000000001" customHeight="1">
      <c r="B69" s="343"/>
      <c r="C69" s="13"/>
      <c r="D69" s="13" t="s">
        <v>34</v>
      </c>
      <c r="E69" s="323"/>
      <c r="F69" s="324"/>
      <c r="G69" s="12">
        <v>1036</v>
      </c>
      <c r="H69" s="325" t="s">
        <v>7</v>
      </c>
      <c r="I69" s="326"/>
      <c r="J69" s="327"/>
      <c r="K69" s="328">
        <f t="shared" si="5"/>
        <v>0</v>
      </c>
      <c r="L69" s="329"/>
      <c r="M69" s="330"/>
      <c r="N69" s="610"/>
      <c r="O69" s="611"/>
      <c r="P69" s="611"/>
      <c r="Q69" s="611"/>
      <c r="R69" s="611"/>
      <c r="S69" s="611"/>
      <c r="T69" s="611"/>
      <c r="U69" s="612"/>
    </row>
    <row r="70" spans="2:22" ht="20.100000000000001" customHeight="1">
      <c r="B70" s="343"/>
      <c r="C70" s="291" t="s">
        <v>110</v>
      </c>
      <c r="D70" s="292" t="s">
        <v>66</v>
      </c>
      <c r="E70" s="323"/>
      <c r="F70" s="324"/>
      <c r="G70" s="12">
        <v>1036</v>
      </c>
      <c r="H70" s="325" t="s">
        <v>7</v>
      </c>
      <c r="I70" s="326"/>
      <c r="J70" s="327"/>
      <c r="K70" s="328">
        <f t="shared" si="5"/>
        <v>0</v>
      </c>
      <c r="L70" s="329"/>
      <c r="M70" s="330"/>
      <c r="N70" s="610"/>
      <c r="O70" s="611"/>
      <c r="P70" s="611"/>
      <c r="Q70" s="611"/>
      <c r="R70" s="611"/>
      <c r="S70" s="611"/>
      <c r="T70" s="611"/>
      <c r="U70" s="612"/>
    </row>
    <row r="71" spans="2:22" ht="20.100000000000001" customHeight="1">
      <c r="B71" s="343"/>
      <c r="C71" s="291" t="s">
        <v>109</v>
      </c>
      <c r="D71" s="292" t="s">
        <v>67</v>
      </c>
      <c r="E71" s="323"/>
      <c r="F71" s="324"/>
      <c r="G71" s="12">
        <v>1036</v>
      </c>
      <c r="H71" s="325" t="s">
        <v>7</v>
      </c>
      <c r="I71" s="326"/>
      <c r="J71" s="327"/>
      <c r="K71" s="328">
        <f t="shared" si="5"/>
        <v>0</v>
      </c>
      <c r="L71" s="329"/>
      <c r="M71" s="330"/>
      <c r="N71" s="610"/>
      <c r="O71" s="611"/>
      <c r="P71" s="611"/>
      <c r="Q71" s="611"/>
      <c r="R71" s="611"/>
      <c r="S71" s="611"/>
      <c r="T71" s="611"/>
      <c r="U71" s="612"/>
    </row>
    <row r="72" spans="2:22" ht="20.100000000000001" customHeight="1">
      <c r="B72" s="343"/>
      <c r="C72" s="291" t="s">
        <v>112</v>
      </c>
      <c r="D72" s="292" t="s">
        <v>69</v>
      </c>
      <c r="E72" s="323"/>
      <c r="F72" s="324"/>
      <c r="G72" s="12">
        <v>1036</v>
      </c>
      <c r="H72" s="325" t="s">
        <v>7</v>
      </c>
      <c r="I72" s="326"/>
      <c r="J72" s="327"/>
      <c r="K72" s="328">
        <f t="shared" si="5"/>
        <v>0</v>
      </c>
      <c r="L72" s="329"/>
      <c r="M72" s="330"/>
      <c r="N72" s="610"/>
      <c r="O72" s="611"/>
      <c r="P72" s="611"/>
      <c r="Q72" s="611"/>
      <c r="R72" s="611"/>
      <c r="S72" s="611"/>
      <c r="T72" s="611"/>
      <c r="U72" s="612"/>
    </row>
    <row r="73" spans="2:22" ht="20.100000000000001" customHeight="1">
      <c r="B73" s="343"/>
      <c r="C73" s="420" t="s">
        <v>70</v>
      </c>
      <c r="D73" s="421" t="s">
        <v>70</v>
      </c>
      <c r="E73" s="323"/>
      <c r="F73" s="324"/>
      <c r="G73" s="12">
        <v>1036</v>
      </c>
      <c r="H73" s="325" t="s">
        <v>7</v>
      </c>
      <c r="I73" s="326"/>
      <c r="J73" s="327"/>
      <c r="K73" s="328">
        <f t="shared" si="5"/>
        <v>0</v>
      </c>
      <c r="L73" s="329"/>
      <c r="M73" s="330"/>
      <c r="N73" s="610"/>
      <c r="O73" s="611"/>
      <c r="P73" s="611"/>
      <c r="Q73" s="611"/>
      <c r="R73" s="611"/>
      <c r="S73" s="611"/>
      <c r="T73" s="611"/>
      <c r="U73" s="612"/>
    </row>
    <row r="74" spans="2:22" ht="20.100000000000001" customHeight="1">
      <c r="B74" s="343"/>
      <c r="C74" s="291" t="s">
        <v>108</v>
      </c>
      <c r="D74" s="292" t="s">
        <v>71</v>
      </c>
      <c r="E74" s="323"/>
      <c r="F74" s="324"/>
      <c r="G74" s="12">
        <v>1036</v>
      </c>
      <c r="H74" s="325" t="s">
        <v>7</v>
      </c>
      <c r="I74" s="326"/>
      <c r="J74" s="327"/>
      <c r="K74" s="328">
        <f t="shared" si="5"/>
        <v>0</v>
      </c>
      <c r="L74" s="329"/>
      <c r="M74" s="330"/>
      <c r="N74" s="610"/>
      <c r="O74" s="611"/>
      <c r="P74" s="611"/>
      <c r="Q74" s="611"/>
      <c r="R74" s="611"/>
      <c r="S74" s="611"/>
      <c r="T74" s="611"/>
      <c r="U74" s="612"/>
    </row>
    <row r="75" spans="2:22" ht="20.100000000000001" customHeight="1">
      <c r="B75" s="343"/>
      <c r="C75" s="291" t="s">
        <v>107</v>
      </c>
      <c r="D75" s="292" t="s">
        <v>73</v>
      </c>
      <c r="E75" s="323"/>
      <c r="F75" s="324"/>
      <c r="G75" s="12">
        <v>1036</v>
      </c>
      <c r="H75" s="325" t="s">
        <v>7</v>
      </c>
      <c r="I75" s="326"/>
      <c r="J75" s="327"/>
      <c r="K75" s="328">
        <f t="shared" si="5"/>
        <v>0</v>
      </c>
      <c r="L75" s="329"/>
      <c r="M75" s="330"/>
      <c r="N75" s="610"/>
      <c r="O75" s="611"/>
      <c r="P75" s="611"/>
      <c r="Q75" s="611"/>
      <c r="R75" s="611"/>
      <c r="S75" s="611"/>
      <c r="T75" s="611"/>
      <c r="U75" s="612"/>
    </row>
    <row r="76" spans="2:22" ht="20.100000000000001" customHeight="1">
      <c r="B76" s="343"/>
      <c r="C76" s="321" t="s">
        <v>260</v>
      </c>
      <c r="D76" s="322" t="s">
        <v>259</v>
      </c>
      <c r="E76" s="323"/>
      <c r="F76" s="324"/>
      <c r="G76" s="12">
        <v>1036</v>
      </c>
      <c r="H76" s="325" t="s">
        <v>7</v>
      </c>
      <c r="I76" s="326"/>
      <c r="J76" s="327"/>
      <c r="K76" s="328">
        <f t="shared" si="5"/>
        <v>0</v>
      </c>
      <c r="L76" s="329"/>
      <c r="M76" s="330"/>
      <c r="N76" s="610"/>
      <c r="O76" s="611"/>
      <c r="P76" s="611"/>
      <c r="Q76" s="611"/>
      <c r="R76" s="611"/>
      <c r="S76" s="611"/>
      <c r="T76" s="611"/>
      <c r="U76" s="612"/>
      <c r="V76" s="208"/>
    </row>
    <row r="77" spans="2:22" ht="20.100000000000001" customHeight="1">
      <c r="B77" s="343"/>
      <c r="C77" s="291" t="s">
        <v>105</v>
      </c>
      <c r="D77" s="292" t="s">
        <v>72</v>
      </c>
      <c r="E77" s="323"/>
      <c r="F77" s="324"/>
      <c r="G77" s="12">
        <v>17400</v>
      </c>
      <c r="H77" s="345" t="s">
        <v>82</v>
      </c>
      <c r="I77" s="445"/>
      <c r="J77" s="346"/>
      <c r="K77" s="328">
        <f t="shared" si="5"/>
        <v>0</v>
      </c>
      <c r="L77" s="329"/>
      <c r="M77" s="330"/>
      <c r="N77" s="610"/>
      <c r="O77" s="611"/>
      <c r="P77" s="611"/>
      <c r="Q77" s="611"/>
      <c r="R77" s="611"/>
      <c r="S77" s="611"/>
      <c r="T77" s="611"/>
      <c r="U77" s="612"/>
    </row>
    <row r="78" spans="2:22" ht="20.100000000000001" customHeight="1">
      <c r="B78" s="343"/>
      <c r="C78" s="291" t="s">
        <v>233</v>
      </c>
      <c r="D78" s="292" t="s">
        <v>79</v>
      </c>
      <c r="E78" s="293"/>
      <c r="F78" s="294"/>
      <c r="G78" s="22">
        <v>520</v>
      </c>
      <c r="H78" s="295" t="s">
        <v>7</v>
      </c>
      <c r="I78" s="296"/>
      <c r="J78" s="297"/>
      <c r="K78" s="298">
        <f t="shared" si="5"/>
        <v>0</v>
      </c>
      <c r="L78" s="299"/>
      <c r="M78" s="300"/>
      <c r="N78" s="610"/>
      <c r="O78" s="611"/>
      <c r="P78" s="611"/>
      <c r="Q78" s="611"/>
      <c r="R78" s="611"/>
      <c r="S78" s="611"/>
      <c r="T78" s="611"/>
      <c r="U78" s="612"/>
    </row>
    <row r="79" spans="2:22" ht="20.100000000000001" customHeight="1">
      <c r="B79" s="343"/>
      <c r="C79" s="291" t="s">
        <v>234</v>
      </c>
      <c r="D79" s="292" t="s">
        <v>79</v>
      </c>
      <c r="E79" s="293"/>
      <c r="F79" s="294"/>
      <c r="G79" s="22">
        <v>520</v>
      </c>
      <c r="H79" s="295" t="s">
        <v>7</v>
      </c>
      <c r="I79" s="296"/>
      <c r="J79" s="297"/>
      <c r="K79" s="298">
        <f t="shared" ref="K79" si="6">E79*G79</f>
        <v>0</v>
      </c>
      <c r="L79" s="299"/>
      <c r="M79" s="300"/>
      <c r="N79" s="610"/>
      <c r="O79" s="611"/>
      <c r="P79" s="611"/>
      <c r="Q79" s="611"/>
      <c r="R79" s="611"/>
      <c r="S79" s="611"/>
      <c r="T79" s="611"/>
      <c r="U79" s="612"/>
    </row>
    <row r="80" spans="2:22" ht="20.100000000000001" customHeight="1" thickBot="1">
      <c r="B80" s="343"/>
      <c r="C80" s="291" t="s">
        <v>106</v>
      </c>
      <c r="D80" s="292" t="s">
        <v>79</v>
      </c>
      <c r="E80" s="293"/>
      <c r="F80" s="294"/>
      <c r="G80" s="22">
        <v>5200</v>
      </c>
      <c r="H80" s="295" t="s">
        <v>82</v>
      </c>
      <c r="I80" s="296"/>
      <c r="J80" s="297"/>
      <c r="K80" s="298">
        <f t="shared" si="5"/>
        <v>0</v>
      </c>
      <c r="L80" s="299"/>
      <c r="M80" s="300"/>
      <c r="N80" s="610"/>
      <c r="O80" s="611"/>
      <c r="P80" s="611"/>
      <c r="Q80" s="611"/>
      <c r="R80" s="611"/>
      <c r="S80" s="611"/>
      <c r="T80" s="611"/>
      <c r="U80" s="612"/>
    </row>
    <row r="81" spans="2:22" ht="20.100000000000001" customHeight="1" thickTop="1" thickBot="1">
      <c r="B81" s="343"/>
      <c r="C81" s="16"/>
      <c r="D81" s="17" t="s">
        <v>6</v>
      </c>
      <c r="E81" s="301"/>
      <c r="F81" s="302"/>
      <c r="G81" s="19"/>
      <c r="H81" s="303"/>
      <c r="I81" s="304"/>
      <c r="J81" s="305"/>
      <c r="K81" s="306">
        <f>SUM(K68:M80)</f>
        <v>0</v>
      </c>
      <c r="L81" s="307"/>
      <c r="M81" s="308"/>
      <c r="N81" s="610"/>
      <c r="O81" s="611"/>
      <c r="P81" s="611"/>
      <c r="Q81" s="611"/>
      <c r="R81" s="611"/>
      <c r="S81" s="611"/>
      <c r="T81" s="611"/>
      <c r="U81" s="612"/>
    </row>
    <row r="82" spans="2:22" ht="20.100000000000001" customHeight="1">
      <c r="B82" s="343"/>
      <c r="C82" s="309" t="s">
        <v>4</v>
      </c>
      <c r="D82" s="310"/>
      <c r="E82" s="313" t="s">
        <v>170</v>
      </c>
      <c r="F82" s="314"/>
      <c r="G82" s="314"/>
      <c r="H82" s="314"/>
      <c r="I82" s="314"/>
      <c r="J82" s="314"/>
      <c r="K82" s="314"/>
      <c r="L82" s="314"/>
      <c r="M82" s="315"/>
      <c r="N82" s="607"/>
      <c r="O82" s="608"/>
      <c r="P82" s="608"/>
      <c r="Q82" s="608"/>
      <c r="R82" s="608"/>
      <c r="S82" s="608"/>
      <c r="T82" s="608"/>
      <c r="U82" s="609"/>
    </row>
    <row r="83" spans="2:22" ht="42.75" customHeight="1" thickBot="1">
      <c r="B83" s="343"/>
      <c r="C83" s="311"/>
      <c r="D83" s="312"/>
      <c r="E83" s="316" t="s">
        <v>97</v>
      </c>
      <c r="F83" s="317"/>
      <c r="G83" s="10" t="s">
        <v>263</v>
      </c>
      <c r="H83" s="318" t="s">
        <v>2</v>
      </c>
      <c r="I83" s="319"/>
      <c r="J83" s="317"/>
      <c r="K83" s="318" t="s">
        <v>12</v>
      </c>
      <c r="L83" s="319"/>
      <c r="M83" s="320"/>
      <c r="N83" s="610"/>
      <c r="O83" s="611"/>
      <c r="P83" s="611"/>
      <c r="Q83" s="611"/>
      <c r="R83" s="611"/>
      <c r="S83" s="611"/>
      <c r="T83" s="611"/>
      <c r="U83" s="612"/>
    </row>
    <row r="84" spans="2:22" ht="20.100000000000001" customHeight="1">
      <c r="B84" s="343"/>
      <c r="C84" s="434" t="s">
        <v>100</v>
      </c>
      <c r="D84" s="434"/>
      <c r="E84" s="435"/>
      <c r="F84" s="436"/>
      <c r="G84" s="32">
        <v>520</v>
      </c>
      <c r="H84" s="437" t="s">
        <v>7</v>
      </c>
      <c r="I84" s="438"/>
      <c r="J84" s="439"/>
      <c r="K84" s="440">
        <f t="shared" ref="K84:K96" si="7">E84*G84</f>
        <v>0</v>
      </c>
      <c r="L84" s="441"/>
      <c r="M84" s="442"/>
      <c r="N84" s="610"/>
      <c r="O84" s="611"/>
      <c r="P84" s="611"/>
      <c r="Q84" s="611"/>
      <c r="R84" s="611"/>
      <c r="S84" s="611"/>
      <c r="T84" s="611"/>
      <c r="U84" s="612"/>
    </row>
    <row r="85" spans="2:22" ht="20.100000000000001" customHeight="1">
      <c r="B85" s="343"/>
      <c r="C85" s="13"/>
      <c r="D85" s="13" t="s">
        <v>34</v>
      </c>
      <c r="E85" s="323"/>
      <c r="F85" s="324"/>
      <c r="G85" s="12">
        <v>520</v>
      </c>
      <c r="H85" s="325" t="s">
        <v>7</v>
      </c>
      <c r="I85" s="326"/>
      <c r="J85" s="327"/>
      <c r="K85" s="328">
        <f t="shared" si="7"/>
        <v>0</v>
      </c>
      <c r="L85" s="329"/>
      <c r="M85" s="330"/>
      <c r="N85" s="610"/>
      <c r="O85" s="611"/>
      <c r="P85" s="611"/>
      <c r="Q85" s="611"/>
      <c r="R85" s="611"/>
      <c r="S85" s="611"/>
      <c r="T85" s="611"/>
      <c r="U85" s="612"/>
    </row>
    <row r="86" spans="2:22" ht="20.100000000000001" customHeight="1">
      <c r="B86" s="343"/>
      <c r="C86" s="443" t="s">
        <v>88</v>
      </c>
      <c r="D86" s="444" t="s">
        <v>66</v>
      </c>
      <c r="E86" s="323"/>
      <c r="F86" s="324"/>
      <c r="G86" s="12">
        <v>520</v>
      </c>
      <c r="H86" s="325" t="s">
        <v>7</v>
      </c>
      <c r="I86" s="326"/>
      <c r="J86" s="327"/>
      <c r="K86" s="328">
        <f t="shared" si="7"/>
        <v>0</v>
      </c>
      <c r="L86" s="329"/>
      <c r="M86" s="330"/>
      <c r="N86" s="610"/>
      <c r="O86" s="611"/>
      <c r="P86" s="611"/>
      <c r="Q86" s="611"/>
      <c r="R86" s="611"/>
      <c r="S86" s="611"/>
      <c r="T86" s="611"/>
      <c r="U86" s="612"/>
    </row>
    <row r="87" spans="2:22" ht="20.100000000000001" customHeight="1">
      <c r="B87" s="343"/>
      <c r="C87" s="443" t="s">
        <v>89</v>
      </c>
      <c r="D87" s="444" t="s">
        <v>67</v>
      </c>
      <c r="E87" s="323"/>
      <c r="F87" s="324"/>
      <c r="G87" s="12">
        <v>520</v>
      </c>
      <c r="H87" s="325" t="s">
        <v>7</v>
      </c>
      <c r="I87" s="326"/>
      <c r="J87" s="327"/>
      <c r="K87" s="328">
        <f t="shared" si="7"/>
        <v>0</v>
      </c>
      <c r="L87" s="329"/>
      <c r="M87" s="330"/>
      <c r="N87" s="610"/>
      <c r="O87" s="611"/>
      <c r="P87" s="611"/>
      <c r="Q87" s="611"/>
      <c r="R87" s="611"/>
      <c r="S87" s="611"/>
      <c r="T87" s="611"/>
      <c r="U87" s="612"/>
    </row>
    <row r="88" spans="2:22" ht="20.100000000000001" customHeight="1">
      <c r="B88" s="343"/>
      <c r="C88" s="443" t="s">
        <v>90</v>
      </c>
      <c r="D88" s="444" t="s">
        <v>69</v>
      </c>
      <c r="E88" s="323"/>
      <c r="F88" s="324"/>
      <c r="G88" s="12">
        <v>520</v>
      </c>
      <c r="H88" s="325" t="s">
        <v>7</v>
      </c>
      <c r="I88" s="326"/>
      <c r="J88" s="327"/>
      <c r="K88" s="328">
        <f t="shared" si="7"/>
        <v>0</v>
      </c>
      <c r="L88" s="329"/>
      <c r="M88" s="330"/>
      <c r="N88" s="610"/>
      <c r="O88" s="611"/>
      <c r="P88" s="611"/>
      <c r="Q88" s="611"/>
      <c r="R88" s="611"/>
      <c r="S88" s="611"/>
      <c r="T88" s="611"/>
      <c r="U88" s="612"/>
    </row>
    <row r="89" spans="2:22" ht="20.100000000000001" customHeight="1">
      <c r="B89" s="343"/>
      <c r="C89" s="443" t="s">
        <v>91</v>
      </c>
      <c r="D89" s="444" t="s">
        <v>70</v>
      </c>
      <c r="E89" s="323"/>
      <c r="F89" s="324"/>
      <c r="G89" s="12">
        <v>520</v>
      </c>
      <c r="H89" s="325" t="s">
        <v>7</v>
      </c>
      <c r="I89" s="326"/>
      <c r="J89" s="327"/>
      <c r="K89" s="328">
        <f t="shared" si="7"/>
        <v>0</v>
      </c>
      <c r="L89" s="329"/>
      <c r="M89" s="330"/>
      <c r="N89" s="610"/>
      <c r="O89" s="611"/>
      <c r="P89" s="611"/>
      <c r="Q89" s="611"/>
      <c r="R89" s="611"/>
      <c r="S89" s="611"/>
      <c r="T89" s="611"/>
      <c r="U89" s="612"/>
    </row>
    <row r="90" spans="2:22" ht="20.100000000000001" customHeight="1">
      <c r="B90" s="343"/>
      <c r="C90" s="443" t="s">
        <v>92</v>
      </c>
      <c r="D90" s="448" t="s">
        <v>71</v>
      </c>
      <c r="E90" s="323"/>
      <c r="F90" s="324"/>
      <c r="G90" s="12">
        <v>520</v>
      </c>
      <c r="H90" s="345" t="s">
        <v>11</v>
      </c>
      <c r="I90" s="445"/>
      <c r="J90" s="346"/>
      <c r="K90" s="328">
        <f t="shared" si="7"/>
        <v>0</v>
      </c>
      <c r="L90" s="329"/>
      <c r="M90" s="330"/>
      <c r="N90" s="610"/>
      <c r="O90" s="611"/>
      <c r="P90" s="611"/>
      <c r="Q90" s="611"/>
      <c r="R90" s="611"/>
      <c r="S90" s="611"/>
      <c r="T90" s="611"/>
      <c r="U90" s="612"/>
    </row>
    <row r="91" spans="2:22" ht="20.100000000000001" customHeight="1">
      <c r="B91" s="343"/>
      <c r="C91" s="446" t="s">
        <v>93</v>
      </c>
      <c r="D91" s="447" t="s">
        <v>73</v>
      </c>
      <c r="E91" s="323"/>
      <c r="F91" s="324"/>
      <c r="G91" s="12">
        <v>520</v>
      </c>
      <c r="H91" s="345" t="s">
        <v>11</v>
      </c>
      <c r="I91" s="445"/>
      <c r="J91" s="346"/>
      <c r="K91" s="328">
        <f t="shared" si="7"/>
        <v>0</v>
      </c>
      <c r="L91" s="329"/>
      <c r="M91" s="330"/>
      <c r="N91" s="610"/>
      <c r="O91" s="611"/>
      <c r="P91" s="611"/>
      <c r="Q91" s="611"/>
      <c r="R91" s="611"/>
      <c r="S91" s="611"/>
      <c r="T91" s="611"/>
      <c r="U91" s="612"/>
    </row>
    <row r="92" spans="2:22" ht="20.100000000000001" customHeight="1">
      <c r="B92" s="343"/>
      <c r="C92" s="321" t="s">
        <v>260</v>
      </c>
      <c r="D92" s="322" t="s">
        <v>259</v>
      </c>
      <c r="E92" s="323"/>
      <c r="F92" s="324"/>
      <c r="G92" s="12">
        <v>520</v>
      </c>
      <c r="H92" s="325" t="s">
        <v>7</v>
      </c>
      <c r="I92" s="326"/>
      <c r="J92" s="327"/>
      <c r="K92" s="328">
        <f t="shared" si="7"/>
        <v>0</v>
      </c>
      <c r="L92" s="329"/>
      <c r="M92" s="330"/>
      <c r="N92" s="610"/>
      <c r="O92" s="611"/>
      <c r="P92" s="611"/>
      <c r="Q92" s="611"/>
      <c r="R92" s="611"/>
      <c r="S92" s="611"/>
      <c r="T92" s="611"/>
      <c r="U92" s="612"/>
      <c r="V92" s="208"/>
    </row>
    <row r="93" spans="2:22" ht="20.100000000000001" customHeight="1">
      <c r="B93" s="343"/>
      <c r="C93" s="291" t="s">
        <v>72</v>
      </c>
      <c r="D93" s="292" t="s">
        <v>72</v>
      </c>
      <c r="E93" s="323"/>
      <c r="F93" s="324"/>
      <c r="G93" s="12">
        <v>8640</v>
      </c>
      <c r="H93" s="345" t="s">
        <v>5</v>
      </c>
      <c r="I93" s="445"/>
      <c r="J93" s="346"/>
      <c r="K93" s="328">
        <f t="shared" si="7"/>
        <v>0</v>
      </c>
      <c r="L93" s="329"/>
      <c r="M93" s="330"/>
      <c r="N93" s="610"/>
      <c r="O93" s="611"/>
      <c r="P93" s="611"/>
      <c r="Q93" s="611"/>
      <c r="R93" s="611"/>
      <c r="S93" s="611"/>
      <c r="T93" s="611"/>
      <c r="U93" s="612"/>
    </row>
    <row r="94" spans="2:22" ht="20.100000000000001" customHeight="1">
      <c r="B94" s="343"/>
      <c r="C94" s="291" t="s">
        <v>233</v>
      </c>
      <c r="D94" s="292" t="s">
        <v>79</v>
      </c>
      <c r="E94" s="293"/>
      <c r="F94" s="294"/>
      <c r="G94" s="22">
        <v>260</v>
      </c>
      <c r="H94" s="295" t="s">
        <v>7</v>
      </c>
      <c r="I94" s="296"/>
      <c r="J94" s="297"/>
      <c r="K94" s="298">
        <f t="shared" si="7"/>
        <v>0</v>
      </c>
      <c r="L94" s="299"/>
      <c r="M94" s="300"/>
      <c r="N94" s="610"/>
      <c r="O94" s="611"/>
      <c r="P94" s="611"/>
      <c r="Q94" s="611"/>
      <c r="R94" s="611"/>
      <c r="S94" s="611"/>
      <c r="T94" s="611"/>
      <c r="U94" s="612"/>
    </row>
    <row r="95" spans="2:22" ht="20.100000000000001" customHeight="1">
      <c r="B95" s="343"/>
      <c r="C95" s="291" t="s">
        <v>234</v>
      </c>
      <c r="D95" s="292" t="s">
        <v>79</v>
      </c>
      <c r="E95" s="293"/>
      <c r="F95" s="294"/>
      <c r="G95" s="22">
        <v>260</v>
      </c>
      <c r="H95" s="295" t="s">
        <v>7</v>
      </c>
      <c r="I95" s="296"/>
      <c r="J95" s="297"/>
      <c r="K95" s="298">
        <f t="shared" si="7"/>
        <v>0</v>
      </c>
      <c r="L95" s="299"/>
      <c r="M95" s="300"/>
      <c r="N95" s="610"/>
      <c r="O95" s="611"/>
      <c r="P95" s="611"/>
      <c r="Q95" s="611"/>
      <c r="R95" s="611"/>
      <c r="S95" s="611"/>
      <c r="T95" s="611"/>
      <c r="U95" s="612"/>
    </row>
    <row r="96" spans="2:22" ht="20.100000000000001" customHeight="1" thickBot="1">
      <c r="B96" s="343"/>
      <c r="C96" s="462" t="s">
        <v>79</v>
      </c>
      <c r="D96" s="520" t="s">
        <v>79</v>
      </c>
      <c r="E96" s="293"/>
      <c r="F96" s="294"/>
      <c r="G96" s="22">
        <v>2600</v>
      </c>
      <c r="H96" s="295" t="s">
        <v>5</v>
      </c>
      <c r="I96" s="296"/>
      <c r="J96" s="297"/>
      <c r="K96" s="298">
        <f t="shared" si="7"/>
        <v>0</v>
      </c>
      <c r="L96" s="299"/>
      <c r="M96" s="300"/>
      <c r="N96" s="610"/>
      <c r="O96" s="611"/>
      <c r="P96" s="611"/>
      <c r="Q96" s="611"/>
      <c r="R96" s="611"/>
      <c r="S96" s="611"/>
      <c r="T96" s="611"/>
      <c r="U96" s="612"/>
    </row>
    <row r="97" spans="2:21" ht="20.100000000000001" customHeight="1" thickTop="1" thickBot="1">
      <c r="B97" s="343"/>
      <c r="C97" s="16"/>
      <c r="D97" s="17" t="s">
        <v>6</v>
      </c>
      <c r="E97" s="637"/>
      <c r="F97" s="638"/>
      <c r="G97" s="19"/>
      <c r="H97" s="303"/>
      <c r="I97" s="304"/>
      <c r="J97" s="305"/>
      <c r="K97" s="306">
        <f>SUM(K84:M96)</f>
        <v>0</v>
      </c>
      <c r="L97" s="307"/>
      <c r="M97" s="308"/>
      <c r="N97" s="613"/>
      <c r="O97" s="614"/>
      <c r="P97" s="614"/>
      <c r="Q97" s="614"/>
      <c r="R97" s="614"/>
      <c r="S97" s="614"/>
      <c r="T97" s="614"/>
      <c r="U97" s="615"/>
    </row>
    <row r="98" spans="2:21" ht="25.15" customHeight="1" thickBot="1">
      <c r="B98" s="343"/>
      <c r="C98" s="508" t="s">
        <v>275</v>
      </c>
      <c r="D98" s="509"/>
      <c r="E98" s="509"/>
      <c r="F98" s="509"/>
      <c r="G98" s="509"/>
      <c r="H98" s="509"/>
      <c r="I98" s="509"/>
      <c r="J98" s="510"/>
      <c r="K98" s="411"/>
      <c r="L98" s="412"/>
      <c r="M98" s="412"/>
      <c r="N98" s="412"/>
      <c r="O98" s="412"/>
      <c r="P98" s="412"/>
      <c r="Q98" s="412"/>
      <c r="R98" s="412"/>
      <c r="S98" s="412"/>
      <c r="T98" s="412"/>
      <c r="U98" s="413"/>
    </row>
    <row r="99" spans="2:21" ht="27" customHeight="1">
      <c r="B99" s="343"/>
      <c r="C99" s="349" t="s">
        <v>1</v>
      </c>
      <c r="D99" s="350"/>
      <c r="E99" s="211" t="s">
        <v>29</v>
      </c>
      <c r="F99" s="212" t="s">
        <v>262</v>
      </c>
      <c r="G99" s="380" t="s">
        <v>2</v>
      </c>
      <c r="H99" s="381"/>
      <c r="I99" s="380" t="s">
        <v>12</v>
      </c>
      <c r="J99" s="382"/>
      <c r="K99" s="414"/>
      <c r="L99" s="415"/>
      <c r="M99" s="415"/>
      <c r="N99" s="415"/>
      <c r="O99" s="415"/>
      <c r="P99" s="415"/>
      <c r="Q99" s="415"/>
      <c r="R99" s="415"/>
      <c r="S99" s="415"/>
      <c r="T99" s="415"/>
      <c r="U99" s="416"/>
    </row>
    <row r="100" spans="2:21" ht="20.100000000000001" customHeight="1" thickBot="1">
      <c r="B100" s="343"/>
      <c r="C100" s="351" t="s">
        <v>39</v>
      </c>
      <c r="D100" s="352"/>
      <c r="E100" s="213"/>
      <c r="F100" s="214">
        <v>124</v>
      </c>
      <c r="G100" s="513" t="s">
        <v>53</v>
      </c>
      <c r="H100" s="514"/>
      <c r="I100" s="383">
        <f>E100*F100</f>
        <v>0</v>
      </c>
      <c r="J100" s="384"/>
      <c r="K100" s="414"/>
      <c r="L100" s="415"/>
      <c r="M100" s="415"/>
      <c r="N100" s="415"/>
      <c r="O100" s="415"/>
      <c r="P100" s="415"/>
      <c r="Q100" s="415"/>
      <c r="R100" s="415"/>
      <c r="S100" s="415"/>
      <c r="T100" s="415"/>
      <c r="U100" s="416"/>
    </row>
    <row r="101" spans="2:21" ht="20.100000000000001" customHeight="1" thickTop="1" thickBot="1">
      <c r="B101" s="343"/>
      <c r="C101" s="353" t="s">
        <v>6</v>
      </c>
      <c r="D101" s="354"/>
      <c r="E101" s="215"/>
      <c r="F101" s="216"/>
      <c r="G101" s="647"/>
      <c r="H101" s="648"/>
      <c r="I101" s="385">
        <f>SUM(I100:J100)</f>
        <v>0</v>
      </c>
      <c r="J101" s="386"/>
      <c r="K101" s="417"/>
      <c r="L101" s="418"/>
      <c r="M101" s="418"/>
      <c r="N101" s="418"/>
      <c r="O101" s="418"/>
      <c r="P101" s="418"/>
      <c r="Q101" s="418"/>
      <c r="R101" s="418"/>
      <c r="S101" s="418"/>
      <c r="T101" s="418"/>
      <c r="U101" s="419"/>
    </row>
    <row r="102" spans="2:21" ht="11.25" customHeight="1">
      <c r="B102" s="133"/>
      <c r="C102" s="67"/>
      <c r="D102" s="67"/>
      <c r="E102" s="129"/>
      <c r="F102" s="129"/>
      <c r="G102" s="130"/>
      <c r="H102" s="130"/>
      <c r="I102" s="131"/>
      <c r="J102" s="131"/>
      <c r="K102" s="69"/>
      <c r="L102" s="69"/>
      <c r="M102" s="69"/>
      <c r="N102" s="69"/>
      <c r="O102" s="69"/>
      <c r="P102" s="69"/>
      <c r="Q102" s="69"/>
      <c r="R102" s="69"/>
      <c r="S102" s="69"/>
      <c r="T102" s="69"/>
      <c r="U102" s="69"/>
    </row>
    <row r="103" spans="2:21" ht="11.25" customHeight="1" thickBot="1">
      <c r="B103" s="135"/>
      <c r="C103" s="48"/>
      <c r="D103" s="70"/>
      <c r="E103" s="129"/>
      <c r="F103" s="129"/>
      <c r="G103" s="130"/>
      <c r="H103" s="130"/>
      <c r="I103" s="131"/>
      <c r="J103" s="131"/>
      <c r="K103" s="72"/>
      <c r="L103" s="72"/>
      <c r="M103" s="72"/>
      <c r="N103" s="71"/>
      <c r="O103" s="71"/>
      <c r="P103" s="71"/>
      <c r="Q103" s="71"/>
      <c r="R103" s="71"/>
      <c r="S103" s="71"/>
      <c r="T103" s="71"/>
      <c r="U103" s="72"/>
    </row>
    <row r="104" spans="2:21" ht="25.15" customHeight="1" thickBot="1">
      <c r="B104" s="342" t="s">
        <v>171</v>
      </c>
      <c r="C104" s="449" t="s">
        <v>94</v>
      </c>
      <c r="D104" s="450"/>
      <c r="E104" s="450"/>
      <c r="F104" s="450"/>
      <c r="G104" s="450"/>
      <c r="H104" s="450"/>
      <c r="I104" s="450"/>
      <c r="J104" s="450"/>
      <c r="K104" s="450"/>
      <c r="L104" s="450"/>
      <c r="M104" s="451"/>
      <c r="N104" s="411"/>
      <c r="O104" s="412"/>
      <c r="P104" s="412"/>
      <c r="Q104" s="412"/>
      <c r="R104" s="412"/>
      <c r="S104" s="412"/>
      <c r="T104" s="412"/>
      <c r="U104" s="413"/>
    </row>
    <row r="105" spans="2:21" ht="27" customHeight="1">
      <c r="B105" s="343"/>
      <c r="C105" s="452"/>
      <c r="D105" s="63" t="s">
        <v>45</v>
      </c>
      <c r="E105" s="454" t="s">
        <v>46</v>
      </c>
      <c r="F105" s="455"/>
      <c r="G105" s="456" t="s">
        <v>9</v>
      </c>
      <c r="H105" s="456"/>
      <c r="I105" s="457" t="s">
        <v>262</v>
      </c>
      <c r="J105" s="456"/>
      <c r="K105" s="295" t="s">
        <v>42</v>
      </c>
      <c r="L105" s="297"/>
      <c r="M105" s="64" t="s">
        <v>41</v>
      </c>
      <c r="N105" s="414"/>
      <c r="O105" s="415"/>
      <c r="P105" s="415"/>
      <c r="Q105" s="415"/>
      <c r="R105" s="415"/>
      <c r="S105" s="415"/>
      <c r="T105" s="415"/>
      <c r="U105" s="416"/>
    </row>
    <row r="106" spans="2:21" ht="36" customHeight="1">
      <c r="B106" s="343"/>
      <c r="C106" s="452"/>
      <c r="D106" s="458" t="s">
        <v>235</v>
      </c>
      <c r="E106" s="639" t="s">
        <v>24</v>
      </c>
      <c r="F106" s="193" t="s">
        <v>238</v>
      </c>
      <c r="G106" s="460"/>
      <c r="H106" s="460"/>
      <c r="I106" s="467">
        <v>1480</v>
      </c>
      <c r="J106" s="467"/>
      <c r="K106" s="345" t="s">
        <v>44</v>
      </c>
      <c r="L106" s="346"/>
      <c r="M106" s="35">
        <f t="shared" ref="M106:M111" si="8">G106*I106</f>
        <v>0</v>
      </c>
      <c r="N106" s="414"/>
      <c r="O106" s="415"/>
      <c r="P106" s="415"/>
      <c r="Q106" s="415"/>
      <c r="R106" s="415"/>
      <c r="S106" s="415"/>
      <c r="T106" s="415"/>
      <c r="U106" s="416"/>
    </row>
    <row r="107" spans="2:21" ht="36" customHeight="1">
      <c r="B107" s="343"/>
      <c r="C107" s="452"/>
      <c r="D107" s="459"/>
      <c r="E107" s="640"/>
      <c r="F107" s="191" t="s">
        <v>237</v>
      </c>
      <c r="G107" s="489"/>
      <c r="H107" s="482"/>
      <c r="I107" s="643">
        <v>1480</v>
      </c>
      <c r="J107" s="644"/>
      <c r="K107" s="345" t="s">
        <v>44</v>
      </c>
      <c r="L107" s="346"/>
      <c r="M107" s="190">
        <f t="shared" si="8"/>
        <v>0</v>
      </c>
      <c r="N107" s="414"/>
      <c r="O107" s="415"/>
      <c r="P107" s="415"/>
      <c r="Q107" s="415"/>
      <c r="R107" s="415"/>
      <c r="S107" s="415"/>
      <c r="T107" s="415"/>
      <c r="U107" s="416"/>
    </row>
    <row r="108" spans="2:21" ht="36" customHeight="1">
      <c r="B108" s="343"/>
      <c r="C108" s="452"/>
      <c r="D108" s="459"/>
      <c r="E108" s="641"/>
      <c r="F108" s="191" t="s">
        <v>236</v>
      </c>
      <c r="G108" s="489"/>
      <c r="H108" s="482"/>
      <c r="I108" s="643">
        <v>1480</v>
      </c>
      <c r="J108" s="644"/>
      <c r="K108" s="345" t="s">
        <v>44</v>
      </c>
      <c r="L108" s="346"/>
      <c r="M108" s="190">
        <f t="shared" si="8"/>
        <v>0</v>
      </c>
      <c r="N108" s="414"/>
      <c r="O108" s="415"/>
      <c r="P108" s="415"/>
      <c r="Q108" s="415"/>
      <c r="R108" s="415"/>
      <c r="S108" s="415"/>
      <c r="T108" s="415"/>
      <c r="U108" s="416"/>
    </row>
    <row r="109" spans="2:21" ht="36" customHeight="1">
      <c r="B109" s="343"/>
      <c r="C109" s="452"/>
      <c r="D109" s="459"/>
      <c r="E109" s="640" t="s">
        <v>56</v>
      </c>
      <c r="F109" s="193" t="s">
        <v>238</v>
      </c>
      <c r="G109" s="645"/>
      <c r="H109" s="645"/>
      <c r="I109" s="646">
        <v>2960</v>
      </c>
      <c r="J109" s="646"/>
      <c r="K109" s="295" t="s">
        <v>44</v>
      </c>
      <c r="L109" s="297"/>
      <c r="M109" s="190">
        <f t="shared" si="8"/>
        <v>0</v>
      </c>
      <c r="N109" s="414"/>
      <c r="O109" s="415"/>
      <c r="P109" s="415"/>
      <c r="Q109" s="415"/>
      <c r="R109" s="415"/>
      <c r="S109" s="415"/>
      <c r="T109" s="415"/>
      <c r="U109" s="416"/>
    </row>
    <row r="110" spans="2:21" ht="36" customHeight="1">
      <c r="B110" s="343"/>
      <c r="C110" s="452"/>
      <c r="D110" s="459"/>
      <c r="E110" s="640"/>
      <c r="F110" s="191" t="s">
        <v>237</v>
      </c>
      <c r="G110" s="489"/>
      <c r="H110" s="482"/>
      <c r="I110" s="643">
        <v>2960</v>
      </c>
      <c r="J110" s="644"/>
      <c r="K110" s="345" t="s">
        <v>44</v>
      </c>
      <c r="L110" s="346"/>
      <c r="M110" s="190">
        <f t="shared" si="8"/>
        <v>0</v>
      </c>
      <c r="N110" s="414"/>
      <c r="O110" s="415"/>
      <c r="P110" s="415"/>
      <c r="Q110" s="415"/>
      <c r="R110" s="415"/>
      <c r="S110" s="415"/>
      <c r="T110" s="415"/>
      <c r="U110" s="416"/>
    </row>
    <row r="111" spans="2:21" ht="36" customHeight="1" thickBot="1">
      <c r="B111" s="343"/>
      <c r="C111" s="452"/>
      <c r="D111" s="459"/>
      <c r="E111" s="642"/>
      <c r="F111" s="192" t="s">
        <v>236</v>
      </c>
      <c r="G111" s="472"/>
      <c r="H111" s="473"/>
      <c r="I111" s="474">
        <v>2960</v>
      </c>
      <c r="J111" s="475"/>
      <c r="K111" s="476" t="s">
        <v>44</v>
      </c>
      <c r="L111" s="477"/>
      <c r="M111" s="190">
        <f t="shared" si="8"/>
        <v>0</v>
      </c>
      <c r="N111" s="414"/>
      <c r="O111" s="415"/>
      <c r="P111" s="415"/>
      <c r="Q111" s="415"/>
      <c r="R111" s="415"/>
      <c r="S111" s="415"/>
      <c r="T111" s="415"/>
      <c r="U111" s="416"/>
    </row>
    <row r="112" spans="2:21" ht="20.100000000000001" customHeight="1" thickTop="1" thickBot="1">
      <c r="B112" s="343"/>
      <c r="C112" s="452"/>
      <c r="D112" s="459"/>
      <c r="E112" s="464" t="s">
        <v>25</v>
      </c>
      <c r="F112" s="465"/>
      <c r="G112" s="465"/>
      <c r="H112" s="465"/>
      <c r="I112" s="465"/>
      <c r="J112" s="465"/>
      <c r="K112" s="465"/>
      <c r="L112" s="466"/>
      <c r="M112" s="36">
        <f>SUM(M106:M111)</f>
        <v>0</v>
      </c>
      <c r="N112" s="414"/>
      <c r="O112" s="415"/>
      <c r="P112" s="415"/>
      <c r="Q112" s="415"/>
      <c r="R112" s="415"/>
      <c r="S112" s="415"/>
      <c r="T112" s="415"/>
      <c r="U112" s="416"/>
    </row>
    <row r="113" spans="2:21" ht="27" customHeight="1">
      <c r="B113" s="343"/>
      <c r="C113" s="452"/>
      <c r="D113" s="470" t="s">
        <v>57</v>
      </c>
      <c r="E113" s="483" t="s">
        <v>48</v>
      </c>
      <c r="F113" s="484"/>
      <c r="G113" s="461" t="s">
        <v>9</v>
      </c>
      <c r="H113" s="461"/>
      <c r="I113" s="485" t="s">
        <v>262</v>
      </c>
      <c r="J113" s="461"/>
      <c r="K113" s="486" t="s">
        <v>42</v>
      </c>
      <c r="L113" s="487"/>
      <c r="M113" s="37" t="s">
        <v>41</v>
      </c>
      <c r="N113" s="414"/>
      <c r="O113" s="415"/>
      <c r="P113" s="415"/>
      <c r="Q113" s="415"/>
      <c r="R113" s="415"/>
      <c r="S113" s="415"/>
      <c r="T113" s="415"/>
      <c r="U113" s="416"/>
    </row>
    <row r="114" spans="2:21" ht="20.100000000000001" customHeight="1">
      <c r="B114" s="343"/>
      <c r="C114" s="452"/>
      <c r="D114" s="459"/>
      <c r="E114" s="462" t="s">
        <v>102</v>
      </c>
      <c r="F114" s="463"/>
      <c r="G114" s="460"/>
      <c r="H114" s="460"/>
      <c r="I114" s="467">
        <v>906</v>
      </c>
      <c r="J114" s="467"/>
      <c r="K114" s="345" t="s">
        <v>44</v>
      </c>
      <c r="L114" s="346"/>
      <c r="M114" s="35">
        <f>G114*I114</f>
        <v>0</v>
      </c>
      <c r="N114" s="414"/>
      <c r="O114" s="415"/>
      <c r="P114" s="415"/>
      <c r="Q114" s="415"/>
      <c r="R114" s="415"/>
      <c r="S114" s="415"/>
      <c r="T114" s="415"/>
      <c r="U114" s="416"/>
    </row>
    <row r="115" spans="2:21" ht="20.100000000000001" customHeight="1" thickBot="1">
      <c r="B115" s="343"/>
      <c r="C115" s="452"/>
      <c r="D115" s="459"/>
      <c r="E115" s="478" t="s">
        <v>34</v>
      </c>
      <c r="F115" s="479"/>
      <c r="G115" s="473"/>
      <c r="H115" s="488"/>
      <c r="I115" s="480">
        <v>906</v>
      </c>
      <c r="J115" s="480"/>
      <c r="K115" s="476" t="s">
        <v>43</v>
      </c>
      <c r="L115" s="477"/>
      <c r="M115" s="38">
        <f>G115*I115</f>
        <v>0</v>
      </c>
      <c r="N115" s="414"/>
      <c r="O115" s="415"/>
      <c r="P115" s="415"/>
      <c r="Q115" s="415"/>
      <c r="R115" s="415"/>
      <c r="S115" s="415"/>
      <c r="T115" s="415"/>
      <c r="U115" s="416"/>
    </row>
    <row r="116" spans="2:21" ht="20.100000000000001" customHeight="1" thickTop="1" thickBot="1">
      <c r="B116" s="343"/>
      <c r="C116" s="452"/>
      <c r="D116" s="471"/>
      <c r="E116" s="464" t="s">
        <v>47</v>
      </c>
      <c r="F116" s="465"/>
      <c r="G116" s="465"/>
      <c r="H116" s="465"/>
      <c r="I116" s="465"/>
      <c r="J116" s="465"/>
      <c r="K116" s="465"/>
      <c r="L116" s="466"/>
      <c r="M116" s="36">
        <f>SUM(M114:M115)</f>
        <v>0</v>
      </c>
      <c r="N116" s="414"/>
      <c r="O116" s="415"/>
      <c r="P116" s="415"/>
      <c r="Q116" s="415"/>
      <c r="R116" s="415"/>
      <c r="S116" s="415"/>
      <c r="T116" s="415"/>
      <c r="U116" s="416"/>
    </row>
    <row r="117" spans="2:21" ht="27" customHeight="1">
      <c r="B117" s="343"/>
      <c r="C117" s="452"/>
      <c r="D117" s="470" t="s">
        <v>38</v>
      </c>
      <c r="E117" s="483" t="s">
        <v>48</v>
      </c>
      <c r="F117" s="484"/>
      <c r="G117" s="461" t="s">
        <v>9</v>
      </c>
      <c r="H117" s="461"/>
      <c r="I117" s="485" t="s">
        <v>263</v>
      </c>
      <c r="J117" s="461"/>
      <c r="K117" s="486" t="s">
        <v>42</v>
      </c>
      <c r="L117" s="487"/>
      <c r="M117" s="34" t="s">
        <v>41</v>
      </c>
      <c r="N117" s="414"/>
      <c r="O117" s="415"/>
      <c r="P117" s="415"/>
      <c r="Q117" s="415"/>
      <c r="R117" s="415"/>
      <c r="S117" s="415"/>
      <c r="T117" s="415"/>
      <c r="U117" s="416"/>
    </row>
    <row r="118" spans="2:21" ht="20.100000000000001" customHeight="1">
      <c r="B118" s="343"/>
      <c r="C118" s="452"/>
      <c r="D118" s="459"/>
      <c r="E118" s="462" t="s">
        <v>102</v>
      </c>
      <c r="F118" s="463"/>
      <c r="G118" s="460"/>
      <c r="H118" s="460"/>
      <c r="I118" s="467">
        <v>4330</v>
      </c>
      <c r="J118" s="467"/>
      <c r="K118" s="345" t="s">
        <v>5</v>
      </c>
      <c r="L118" s="346"/>
      <c r="M118" s="35">
        <f t="shared" ref="M118:M126" si="9">G118*I118</f>
        <v>0</v>
      </c>
      <c r="N118" s="414"/>
      <c r="O118" s="415"/>
      <c r="P118" s="415"/>
      <c r="Q118" s="415"/>
      <c r="R118" s="415"/>
      <c r="S118" s="415"/>
      <c r="T118" s="415"/>
      <c r="U118" s="416"/>
    </row>
    <row r="119" spans="2:21" ht="20.100000000000001" customHeight="1">
      <c r="B119" s="343"/>
      <c r="C119" s="452"/>
      <c r="D119" s="459"/>
      <c r="E119" s="291" t="s">
        <v>16</v>
      </c>
      <c r="F119" s="481"/>
      <c r="G119" s="482"/>
      <c r="H119" s="460"/>
      <c r="I119" s="467">
        <v>4330</v>
      </c>
      <c r="J119" s="467"/>
      <c r="K119" s="345" t="s">
        <v>5</v>
      </c>
      <c r="L119" s="346"/>
      <c r="M119" s="35">
        <f t="shared" si="9"/>
        <v>0</v>
      </c>
      <c r="N119" s="414"/>
      <c r="O119" s="415"/>
      <c r="P119" s="415"/>
      <c r="Q119" s="415"/>
      <c r="R119" s="415"/>
      <c r="S119" s="415"/>
      <c r="T119" s="415"/>
      <c r="U119" s="416"/>
    </row>
    <row r="120" spans="2:21" ht="20.100000000000001" customHeight="1">
      <c r="B120" s="343"/>
      <c r="C120" s="452"/>
      <c r="D120" s="459"/>
      <c r="E120" s="443" t="s">
        <v>26</v>
      </c>
      <c r="F120" s="448"/>
      <c r="G120" s="482"/>
      <c r="H120" s="460"/>
      <c r="I120" s="467">
        <v>4330</v>
      </c>
      <c r="J120" s="467"/>
      <c r="K120" s="345" t="s">
        <v>5</v>
      </c>
      <c r="L120" s="346"/>
      <c r="M120" s="35">
        <f t="shared" si="9"/>
        <v>0</v>
      </c>
      <c r="N120" s="414"/>
      <c r="O120" s="415"/>
      <c r="P120" s="415"/>
      <c r="Q120" s="415"/>
      <c r="R120" s="415"/>
      <c r="S120" s="415"/>
      <c r="T120" s="415"/>
      <c r="U120" s="416"/>
    </row>
    <row r="121" spans="2:21" ht="20.100000000000001" customHeight="1">
      <c r="B121" s="343"/>
      <c r="C121" s="452"/>
      <c r="D121" s="459"/>
      <c r="E121" s="443" t="s">
        <v>103</v>
      </c>
      <c r="F121" s="448"/>
      <c r="G121" s="482"/>
      <c r="H121" s="460"/>
      <c r="I121" s="467">
        <v>4330</v>
      </c>
      <c r="J121" s="467"/>
      <c r="K121" s="345" t="s">
        <v>5</v>
      </c>
      <c r="L121" s="346"/>
      <c r="M121" s="35">
        <f t="shared" si="9"/>
        <v>0</v>
      </c>
      <c r="N121" s="414"/>
      <c r="O121" s="415"/>
      <c r="P121" s="415"/>
      <c r="Q121" s="415"/>
      <c r="R121" s="415"/>
      <c r="S121" s="415"/>
      <c r="T121" s="415"/>
      <c r="U121" s="416"/>
    </row>
    <row r="122" spans="2:21" ht="20.100000000000001" customHeight="1">
      <c r="B122" s="343"/>
      <c r="C122" s="452"/>
      <c r="D122" s="459"/>
      <c r="E122" s="443" t="s">
        <v>239</v>
      </c>
      <c r="F122" s="448"/>
      <c r="G122" s="482"/>
      <c r="H122" s="460"/>
      <c r="I122" s="467">
        <v>4330</v>
      </c>
      <c r="J122" s="467"/>
      <c r="K122" s="345" t="s">
        <v>5</v>
      </c>
      <c r="L122" s="346"/>
      <c r="M122" s="35">
        <f t="shared" si="9"/>
        <v>0</v>
      </c>
      <c r="N122" s="414"/>
      <c r="O122" s="415"/>
      <c r="P122" s="415"/>
      <c r="Q122" s="415"/>
      <c r="R122" s="415"/>
      <c r="S122" s="415"/>
      <c r="T122" s="415"/>
      <c r="U122" s="416"/>
    </row>
    <row r="123" spans="2:21" ht="20.100000000000001" customHeight="1">
      <c r="B123" s="343"/>
      <c r="C123" s="452"/>
      <c r="D123" s="459"/>
      <c r="E123" s="443" t="s">
        <v>0</v>
      </c>
      <c r="F123" s="448"/>
      <c r="G123" s="482"/>
      <c r="H123" s="460"/>
      <c r="I123" s="467">
        <v>4330</v>
      </c>
      <c r="J123" s="467"/>
      <c r="K123" s="345" t="s">
        <v>5</v>
      </c>
      <c r="L123" s="346"/>
      <c r="M123" s="35">
        <f>G123*I123</f>
        <v>0</v>
      </c>
      <c r="N123" s="414"/>
      <c r="O123" s="415"/>
      <c r="P123" s="415"/>
      <c r="Q123" s="415"/>
      <c r="R123" s="415"/>
      <c r="S123" s="415"/>
      <c r="T123" s="415"/>
      <c r="U123" s="416"/>
    </row>
    <row r="124" spans="2:21" ht="20.100000000000001" customHeight="1">
      <c r="B124" s="343"/>
      <c r="C124" s="452"/>
      <c r="D124" s="459"/>
      <c r="E124" s="443" t="s">
        <v>14</v>
      </c>
      <c r="F124" s="448"/>
      <c r="G124" s="482"/>
      <c r="H124" s="460"/>
      <c r="I124" s="467">
        <v>4330</v>
      </c>
      <c r="J124" s="467"/>
      <c r="K124" s="468" t="s">
        <v>5</v>
      </c>
      <c r="L124" s="469"/>
      <c r="M124" s="35">
        <f>G124*I124</f>
        <v>0</v>
      </c>
      <c r="N124" s="414"/>
      <c r="O124" s="415"/>
      <c r="P124" s="415"/>
      <c r="Q124" s="415"/>
      <c r="R124" s="415"/>
      <c r="S124" s="415"/>
      <c r="T124" s="415"/>
      <c r="U124" s="416"/>
    </row>
    <row r="125" spans="2:21" ht="20.100000000000001" customHeight="1">
      <c r="B125" s="343"/>
      <c r="C125" s="452"/>
      <c r="D125" s="459"/>
      <c r="E125" s="443" t="s">
        <v>15</v>
      </c>
      <c r="F125" s="448"/>
      <c r="G125" s="489"/>
      <c r="H125" s="482"/>
      <c r="I125" s="467">
        <v>4330</v>
      </c>
      <c r="J125" s="467"/>
      <c r="K125" s="345" t="s">
        <v>5</v>
      </c>
      <c r="L125" s="346"/>
      <c r="M125" s="35">
        <f>G125*I125</f>
        <v>0</v>
      </c>
      <c r="N125" s="414"/>
      <c r="O125" s="415"/>
      <c r="P125" s="415"/>
      <c r="Q125" s="415"/>
      <c r="R125" s="415"/>
      <c r="S125" s="415"/>
      <c r="T125" s="415"/>
      <c r="U125" s="416"/>
    </row>
    <row r="126" spans="2:21" ht="20.100000000000001" customHeight="1" thickBot="1">
      <c r="B126" s="343"/>
      <c r="C126" s="452"/>
      <c r="D126" s="459"/>
      <c r="E126" s="291" t="s">
        <v>258</v>
      </c>
      <c r="F126" s="481"/>
      <c r="G126" s="482"/>
      <c r="H126" s="460"/>
      <c r="I126" s="467">
        <v>4330</v>
      </c>
      <c r="J126" s="467"/>
      <c r="K126" s="476" t="s">
        <v>5</v>
      </c>
      <c r="L126" s="477"/>
      <c r="M126" s="35">
        <f t="shared" si="9"/>
        <v>0</v>
      </c>
      <c r="N126" s="414"/>
      <c r="O126" s="415"/>
      <c r="P126" s="415"/>
      <c r="Q126" s="415"/>
      <c r="R126" s="415"/>
      <c r="S126" s="415"/>
      <c r="T126" s="415"/>
      <c r="U126" s="416"/>
    </row>
    <row r="127" spans="2:21" ht="20.100000000000001" customHeight="1" thickTop="1" thickBot="1">
      <c r="B127" s="343"/>
      <c r="C127" s="452"/>
      <c r="D127" s="471"/>
      <c r="E127" s="464" t="s">
        <v>52</v>
      </c>
      <c r="F127" s="465"/>
      <c r="G127" s="465"/>
      <c r="H127" s="465"/>
      <c r="I127" s="465"/>
      <c r="J127" s="465"/>
      <c r="K127" s="465"/>
      <c r="L127" s="466"/>
      <c r="M127" s="36">
        <f>SUM(M118:M126)</f>
        <v>0</v>
      </c>
      <c r="N127" s="414"/>
      <c r="O127" s="415"/>
      <c r="P127" s="415"/>
      <c r="Q127" s="415"/>
      <c r="R127" s="415"/>
      <c r="S127" s="415"/>
      <c r="T127" s="415"/>
      <c r="U127" s="416"/>
    </row>
    <row r="128" spans="2:21" ht="27" customHeight="1">
      <c r="B128" s="343"/>
      <c r="C128" s="452"/>
      <c r="D128" s="517" t="s">
        <v>37</v>
      </c>
      <c r="E128" s="483" t="s">
        <v>48</v>
      </c>
      <c r="F128" s="484"/>
      <c r="G128" s="461" t="s">
        <v>9</v>
      </c>
      <c r="H128" s="461"/>
      <c r="I128" s="485" t="s">
        <v>262</v>
      </c>
      <c r="J128" s="461"/>
      <c r="K128" s="486" t="s">
        <v>42</v>
      </c>
      <c r="L128" s="487"/>
      <c r="M128" s="37" t="s">
        <v>41</v>
      </c>
      <c r="N128" s="414"/>
      <c r="O128" s="415"/>
      <c r="P128" s="415"/>
      <c r="Q128" s="415"/>
      <c r="R128" s="415"/>
      <c r="S128" s="415"/>
      <c r="T128" s="415"/>
      <c r="U128" s="416"/>
    </row>
    <row r="129" spans="2:21" ht="20.100000000000001" customHeight="1">
      <c r="B129" s="343"/>
      <c r="C129" s="452"/>
      <c r="D129" s="518"/>
      <c r="E129" s="462" t="s">
        <v>244</v>
      </c>
      <c r="F129" s="505"/>
      <c r="G129" s="482"/>
      <c r="H129" s="460"/>
      <c r="I129" s="467">
        <v>1290</v>
      </c>
      <c r="J129" s="467"/>
      <c r="K129" s="345" t="s">
        <v>49</v>
      </c>
      <c r="L129" s="346"/>
      <c r="M129" s="35">
        <f>G129*I129</f>
        <v>0</v>
      </c>
      <c r="N129" s="414"/>
      <c r="O129" s="415"/>
      <c r="P129" s="415"/>
      <c r="Q129" s="415"/>
      <c r="R129" s="415"/>
      <c r="S129" s="415"/>
      <c r="T129" s="415"/>
      <c r="U129" s="416"/>
    </row>
    <row r="130" spans="2:21" ht="20.100000000000001" customHeight="1">
      <c r="B130" s="343"/>
      <c r="C130" s="452"/>
      <c r="D130" s="518"/>
      <c r="E130" s="462" t="s">
        <v>50</v>
      </c>
      <c r="F130" s="505"/>
      <c r="G130" s="482"/>
      <c r="H130" s="460"/>
      <c r="I130" s="467">
        <v>1290</v>
      </c>
      <c r="J130" s="467"/>
      <c r="K130" s="345" t="s">
        <v>49</v>
      </c>
      <c r="L130" s="346"/>
      <c r="M130" s="35">
        <f>G130*I130</f>
        <v>0</v>
      </c>
      <c r="N130" s="414"/>
      <c r="O130" s="415"/>
      <c r="P130" s="415"/>
      <c r="Q130" s="415"/>
      <c r="R130" s="415"/>
      <c r="S130" s="415"/>
      <c r="T130" s="415"/>
      <c r="U130" s="416"/>
    </row>
    <row r="131" spans="2:21" ht="20.100000000000001" customHeight="1">
      <c r="B131" s="343"/>
      <c r="C131" s="452"/>
      <c r="D131" s="518"/>
      <c r="E131" s="462" t="s">
        <v>19</v>
      </c>
      <c r="F131" s="505"/>
      <c r="G131" s="482"/>
      <c r="H131" s="460"/>
      <c r="I131" s="467">
        <v>1290</v>
      </c>
      <c r="J131" s="467"/>
      <c r="K131" s="345" t="s">
        <v>49</v>
      </c>
      <c r="L131" s="346"/>
      <c r="M131" s="35">
        <f>G131*I131</f>
        <v>0</v>
      </c>
      <c r="N131" s="414"/>
      <c r="O131" s="415"/>
      <c r="P131" s="415"/>
      <c r="Q131" s="415"/>
      <c r="R131" s="415"/>
      <c r="S131" s="415"/>
      <c r="T131" s="415"/>
      <c r="U131" s="416"/>
    </row>
    <row r="132" spans="2:21" ht="20.100000000000001" customHeight="1" thickBot="1">
      <c r="B132" s="343"/>
      <c r="C132" s="452"/>
      <c r="D132" s="518"/>
      <c r="E132" s="462" t="s">
        <v>20</v>
      </c>
      <c r="F132" s="505"/>
      <c r="G132" s="473"/>
      <c r="H132" s="488"/>
      <c r="I132" s="480">
        <v>1290</v>
      </c>
      <c r="J132" s="480"/>
      <c r="K132" s="476" t="s">
        <v>49</v>
      </c>
      <c r="L132" s="477"/>
      <c r="M132" s="38">
        <f>G132*I132</f>
        <v>0</v>
      </c>
      <c r="N132" s="414"/>
      <c r="O132" s="415"/>
      <c r="P132" s="415"/>
      <c r="Q132" s="415"/>
      <c r="R132" s="415"/>
      <c r="S132" s="415"/>
      <c r="T132" s="415"/>
      <c r="U132" s="416"/>
    </row>
    <row r="133" spans="2:21" ht="20.100000000000001" customHeight="1" thickTop="1" thickBot="1">
      <c r="B133" s="344"/>
      <c r="C133" s="453"/>
      <c r="D133" s="519"/>
      <c r="E133" s="464" t="s">
        <v>51</v>
      </c>
      <c r="F133" s="465"/>
      <c r="G133" s="465"/>
      <c r="H133" s="465"/>
      <c r="I133" s="465"/>
      <c r="J133" s="465"/>
      <c r="K133" s="506"/>
      <c r="L133" s="507"/>
      <c r="M133" s="39">
        <f>SUM(M129:M132)</f>
        <v>0</v>
      </c>
      <c r="N133" s="417"/>
      <c r="O133" s="418"/>
      <c r="P133" s="418"/>
      <c r="Q133" s="418"/>
      <c r="R133" s="418"/>
      <c r="S133" s="418"/>
      <c r="T133" s="418"/>
      <c r="U133" s="419"/>
    </row>
    <row r="134" spans="2:21" ht="11.25" customHeight="1">
      <c r="B134" s="133"/>
      <c r="C134" s="67"/>
      <c r="D134" s="67"/>
      <c r="E134" s="129"/>
      <c r="F134" s="129"/>
      <c r="G134" s="130"/>
      <c r="H134" s="130"/>
      <c r="I134" s="131"/>
      <c r="J134" s="131"/>
      <c r="K134" s="69"/>
      <c r="L134" s="69"/>
      <c r="M134" s="69"/>
      <c r="N134" s="69"/>
      <c r="O134" s="69"/>
      <c r="P134" s="69"/>
      <c r="Q134" s="69"/>
      <c r="R134" s="69"/>
      <c r="S134" s="69"/>
      <c r="T134" s="69"/>
      <c r="U134" s="69"/>
    </row>
    <row r="135" spans="2:21" ht="11.25" customHeight="1" thickBot="1">
      <c r="B135" s="135"/>
      <c r="C135" s="48"/>
      <c r="D135" s="70"/>
      <c r="E135" s="129"/>
      <c r="F135" s="129"/>
      <c r="G135" s="130"/>
      <c r="H135" s="130"/>
      <c r="I135" s="131"/>
      <c r="J135" s="131"/>
      <c r="K135" s="72"/>
      <c r="L135" s="72"/>
      <c r="M135" s="72"/>
      <c r="N135" s="71"/>
      <c r="O135" s="71"/>
      <c r="P135" s="71"/>
      <c r="Q135" s="71"/>
      <c r="R135" s="71"/>
      <c r="S135" s="71"/>
      <c r="T135" s="71"/>
      <c r="U135" s="72"/>
    </row>
    <row r="136" spans="2:21" ht="25.15" customHeight="1" thickBot="1">
      <c r="B136" s="342" t="s">
        <v>171</v>
      </c>
      <c r="C136" s="508" t="s">
        <v>276</v>
      </c>
      <c r="D136" s="509"/>
      <c r="E136" s="509"/>
      <c r="F136" s="509"/>
      <c r="G136" s="509"/>
      <c r="H136" s="509"/>
      <c r="I136" s="509"/>
      <c r="J136" s="510"/>
      <c r="K136" s="411"/>
      <c r="L136" s="412"/>
      <c r="M136" s="412"/>
      <c r="N136" s="412"/>
      <c r="O136" s="412"/>
      <c r="P136" s="412"/>
      <c r="Q136" s="412"/>
      <c r="R136" s="412"/>
      <c r="S136" s="412"/>
      <c r="T136" s="412"/>
      <c r="U136" s="413"/>
    </row>
    <row r="137" spans="2:21" ht="27" customHeight="1">
      <c r="B137" s="343"/>
      <c r="C137" s="511"/>
      <c r="D137" s="217" t="s">
        <v>1</v>
      </c>
      <c r="E137" s="211" t="s">
        <v>97</v>
      </c>
      <c r="F137" s="212" t="s">
        <v>262</v>
      </c>
      <c r="G137" s="380" t="s">
        <v>2</v>
      </c>
      <c r="H137" s="381"/>
      <c r="I137" s="380" t="s">
        <v>12</v>
      </c>
      <c r="J137" s="382"/>
      <c r="K137" s="414"/>
      <c r="L137" s="415"/>
      <c r="M137" s="415"/>
      <c r="N137" s="415"/>
      <c r="O137" s="415"/>
      <c r="P137" s="415"/>
      <c r="Q137" s="415"/>
      <c r="R137" s="415"/>
      <c r="S137" s="415"/>
      <c r="T137" s="415"/>
      <c r="U137" s="416"/>
    </row>
    <row r="138" spans="2:21" ht="20.100000000000001" customHeight="1">
      <c r="B138" s="343"/>
      <c r="C138" s="512"/>
      <c r="D138" s="218" t="s">
        <v>30</v>
      </c>
      <c r="E138" s="213"/>
      <c r="F138" s="214">
        <v>6930</v>
      </c>
      <c r="G138" s="513" t="s">
        <v>31</v>
      </c>
      <c r="H138" s="514"/>
      <c r="I138" s="383">
        <f>E138*F138</f>
        <v>0</v>
      </c>
      <c r="J138" s="384"/>
      <c r="K138" s="414"/>
      <c r="L138" s="415"/>
      <c r="M138" s="415"/>
      <c r="N138" s="415"/>
      <c r="O138" s="415"/>
      <c r="P138" s="415"/>
      <c r="Q138" s="415"/>
      <c r="R138" s="415"/>
      <c r="S138" s="415"/>
      <c r="T138" s="415"/>
      <c r="U138" s="416"/>
    </row>
    <row r="139" spans="2:21" ht="20.100000000000001" customHeight="1">
      <c r="B139" s="343"/>
      <c r="C139" s="512"/>
      <c r="D139" s="219" t="s">
        <v>27</v>
      </c>
      <c r="E139" s="213"/>
      <c r="F139" s="214">
        <v>5670</v>
      </c>
      <c r="G139" s="513" t="s">
        <v>31</v>
      </c>
      <c r="H139" s="514"/>
      <c r="I139" s="383">
        <f t="shared" ref="I139:I140" si="10">E139*F139</f>
        <v>0</v>
      </c>
      <c r="J139" s="384"/>
      <c r="K139" s="414"/>
      <c r="L139" s="415"/>
      <c r="M139" s="415"/>
      <c r="N139" s="415"/>
      <c r="O139" s="415"/>
      <c r="P139" s="415"/>
      <c r="Q139" s="415"/>
      <c r="R139" s="415"/>
      <c r="S139" s="415"/>
      <c r="T139" s="415"/>
      <c r="U139" s="416"/>
    </row>
    <row r="140" spans="2:21" ht="20.100000000000001" customHeight="1" thickBot="1">
      <c r="B140" s="343"/>
      <c r="C140" s="512"/>
      <c r="D140" s="220" t="s">
        <v>28</v>
      </c>
      <c r="E140" s="221"/>
      <c r="F140" s="222">
        <v>5540</v>
      </c>
      <c r="G140" s="515" t="s">
        <v>32</v>
      </c>
      <c r="H140" s="516"/>
      <c r="I140" s="383">
        <f t="shared" si="10"/>
        <v>0</v>
      </c>
      <c r="J140" s="384"/>
      <c r="K140" s="414"/>
      <c r="L140" s="415"/>
      <c r="M140" s="415"/>
      <c r="N140" s="415"/>
      <c r="O140" s="415"/>
      <c r="P140" s="415"/>
      <c r="Q140" s="415"/>
      <c r="R140" s="415"/>
      <c r="S140" s="415"/>
      <c r="T140" s="415"/>
      <c r="U140" s="416"/>
    </row>
    <row r="141" spans="2:21" ht="20.100000000000001" customHeight="1" thickTop="1" thickBot="1">
      <c r="B141" s="344"/>
      <c r="C141" s="223"/>
      <c r="D141" s="224" t="s">
        <v>6</v>
      </c>
      <c r="E141" s="225"/>
      <c r="F141" s="226"/>
      <c r="G141" s="490"/>
      <c r="H141" s="491"/>
      <c r="I141" s="492">
        <f>SUM(I138:J140)</f>
        <v>0</v>
      </c>
      <c r="J141" s="493"/>
      <c r="K141" s="414"/>
      <c r="L141" s="415"/>
      <c r="M141" s="415"/>
      <c r="N141" s="415"/>
      <c r="O141" s="415"/>
      <c r="P141" s="415"/>
      <c r="Q141" s="415"/>
      <c r="R141" s="418"/>
      <c r="S141" s="418"/>
      <c r="T141" s="418"/>
      <c r="U141" s="419"/>
    </row>
    <row r="142" spans="2:21" ht="11.25" customHeight="1">
      <c r="B142" s="133"/>
      <c r="C142" s="67"/>
      <c r="D142" s="67"/>
      <c r="E142" s="136"/>
      <c r="F142" s="136"/>
      <c r="G142" s="137"/>
      <c r="H142" s="137"/>
      <c r="I142" s="138"/>
      <c r="J142" s="138"/>
      <c r="K142" s="69"/>
      <c r="L142" s="69"/>
      <c r="M142" s="69"/>
      <c r="N142" s="69"/>
      <c r="O142" s="69"/>
      <c r="P142" s="69"/>
      <c r="Q142" s="69"/>
      <c r="R142" s="69"/>
      <c r="S142" s="69"/>
      <c r="T142" s="69"/>
      <c r="U142" s="69"/>
    </row>
    <row r="143" spans="2:21" ht="11.25" customHeight="1" thickBot="1">
      <c r="B143" s="135"/>
      <c r="C143" s="48"/>
      <c r="D143" s="70"/>
      <c r="E143" s="129"/>
      <c r="F143" s="129"/>
      <c r="G143" s="130"/>
      <c r="H143" s="130"/>
      <c r="I143" s="131"/>
      <c r="J143" s="131"/>
      <c r="K143" s="72"/>
      <c r="L143" s="72"/>
      <c r="M143" s="72"/>
      <c r="N143" s="72"/>
      <c r="O143" s="72"/>
      <c r="P143" s="72"/>
      <c r="Q143" s="72"/>
      <c r="R143" s="72"/>
      <c r="S143" s="72"/>
      <c r="T143" s="72"/>
      <c r="U143" s="72"/>
    </row>
    <row r="144" spans="2:21" ht="20.100000000000001" customHeight="1" thickBot="1">
      <c r="B144" s="342" t="s">
        <v>10</v>
      </c>
      <c r="C144" s="649" t="s">
        <v>62</v>
      </c>
      <c r="D144" s="650"/>
      <c r="E144" s="650"/>
      <c r="F144" s="650"/>
      <c r="G144" s="650"/>
      <c r="H144" s="650"/>
      <c r="I144" s="650"/>
      <c r="J144" s="651"/>
      <c r="K144" s="333" t="s">
        <v>247</v>
      </c>
      <c r="L144" s="334"/>
      <c r="M144" s="334"/>
      <c r="N144" s="334"/>
      <c r="O144" s="334"/>
      <c r="P144" s="334"/>
      <c r="Q144" s="334"/>
      <c r="R144" s="334"/>
      <c r="S144" s="334"/>
      <c r="T144" s="334"/>
      <c r="U144" s="335"/>
    </row>
    <row r="145" spans="2:21" ht="20.100000000000001" customHeight="1">
      <c r="B145" s="343"/>
      <c r="C145" s="494" t="s">
        <v>4</v>
      </c>
      <c r="D145" s="495"/>
      <c r="E145" s="313" t="s">
        <v>95</v>
      </c>
      <c r="F145" s="314"/>
      <c r="G145" s="314"/>
      <c r="H145" s="314"/>
      <c r="I145" s="314"/>
      <c r="J145" s="315"/>
      <c r="K145" s="336"/>
      <c r="L145" s="337"/>
      <c r="M145" s="337"/>
      <c r="N145" s="337"/>
      <c r="O145" s="337"/>
      <c r="P145" s="337"/>
      <c r="Q145" s="337"/>
      <c r="R145" s="337"/>
      <c r="S145" s="337"/>
      <c r="T145" s="337"/>
      <c r="U145" s="338"/>
    </row>
    <row r="146" spans="2:21" ht="20.100000000000001" customHeight="1">
      <c r="B146" s="343"/>
      <c r="C146" s="496"/>
      <c r="D146" s="497"/>
      <c r="E146" s="499" t="s">
        <v>54</v>
      </c>
      <c r="F146" s="501" t="s">
        <v>55</v>
      </c>
      <c r="G146" s="468" t="s">
        <v>262</v>
      </c>
      <c r="H146" s="469"/>
      <c r="I146" s="468" t="s">
        <v>245</v>
      </c>
      <c r="J146" s="469"/>
      <c r="K146" s="336"/>
      <c r="L146" s="337"/>
      <c r="M146" s="337"/>
      <c r="N146" s="337"/>
      <c r="O146" s="337"/>
      <c r="P146" s="337"/>
      <c r="Q146" s="337"/>
      <c r="R146" s="337"/>
      <c r="S146" s="337"/>
      <c r="T146" s="337"/>
      <c r="U146" s="338"/>
    </row>
    <row r="147" spans="2:21" ht="20.100000000000001" customHeight="1" thickBot="1">
      <c r="B147" s="343"/>
      <c r="C147" s="498"/>
      <c r="D147" s="398"/>
      <c r="E147" s="500"/>
      <c r="F147" s="502"/>
      <c r="G147" s="503"/>
      <c r="H147" s="504"/>
      <c r="I147" s="503"/>
      <c r="J147" s="504"/>
      <c r="K147" s="336"/>
      <c r="L147" s="337"/>
      <c r="M147" s="337"/>
      <c r="N147" s="337"/>
      <c r="O147" s="337"/>
      <c r="P147" s="337"/>
      <c r="Q147" s="337"/>
      <c r="R147" s="337"/>
      <c r="S147" s="337"/>
      <c r="T147" s="337"/>
      <c r="U147" s="338"/>
    </row>
    <row r="148" spans="2:21" ht="20.100000000000001" customHeight="1">
      <c r="B148" s="343"/>
      <c r="C148" s="525" t="s">
        <v>104</v>
      </c>
      <c r="D148" s="526"/>
      <c r="E148" s="41"/>
      <c r="F148" s="42"/>
      <c r="G148" s="521">
        <v>5340</v>
      </c>
      <c r="H148" s="522"/>
      <c r="I148" s="527">
        <f t="shared" ref="I148:I159" si="11">ROUNDDOWN((F148*G148*1/3),0)</f>
        <v>0</v>
      </c>
      <c r="J148" s="528"/>
      <c r="K148" s="336"/>
      <c r="L148" s="337"/>
      <c r="M148" s="337"/>
      <c r="N148" s="337"/>
      <c r="O148" s="337"/>
      <c r="P148" s="337"/>
      <c r="Q148" s="337"/>
      <c r="R148" s="337"/>
      <c r="S148" s="337"/>
      <c r="T148" s="337"/>
      <c r="U148" s="338"/>
    </row>
    <row r="149" spans="2:21" ht="20.100000000000001" customHeight="1">
      <c r="B149" s="343"/>
      <c r="C149" s="291" t="s">
        <v>84</v>
      </c>
      <c r="D149" s="292"/>
      <c r="E149" s="43"/>
      <c r="F149" s="44"/>
      <c r="G149" s="521">
        <v>5340</v>
      </c>
      <c r="H149" s="522"/>
      <c r="I149" s="523">
        <f t="shared" si="11"/>
        <v>0</v>
      </c>
      <c r="J149" s="524"/>
      <c r="K149" s="336"/>
      <c r="L149" s="337"/>
      <c r="M149" s="337"/>
      <c r="N149" s="337"/>
      <c r="O149" s="337"/>
      <c r="P149" s="337"/>
      <c r="Q149" s="337"/>
      <c r="R149" s="337"/>
      <c r="S149" s="337"/>
      <c r="T149" s="337"/>
      <c r="U149" s="338"/>
    </row>
    <row r="150" spans="2:21" ht="20.100000000000001" customHeight="1">
      <c r="B150" s="343"/>
      <c r="C150" s="291" t="s">
        <v>120</v>
      </c>
      <c r="D150" s="292"/>
      <c r="E150" s="43"/>
      <c r="F150" s="44"/>
      <c r="G150" s="521">
        <v>5340</v>
      </c>
      <c r="H150" s="522"/>
      <c r="I150" s="523">
        <f t="shared" si="11"/>
        <v>0</v>
      </c>
      <c r="J150" s="524"/>
      <c r="K150" s="336"/>
      <c r="L150" s="337"/>
      <c r="M150" s="337"/>
      <c r="N150" s="337"/>
      <c r="O150" s="337"/>
      <c r="P150" s="337"/>
      <c r="Q150" s="337"/>
      <c r="R150" s="337"/>
      <c r="S150" s="337"/>
      <c r="T150" s="337"/>
      <c r="U150" s="338"/>
    </row>
    <row r="151" spans="2:21" ht="20.100000000000001" customHeight="1">
      <c r="B151" s="343"/>
      <c r="C151" s="291" t="s">
        <v>121</v>
      </c>
      <c r="D151" s="292"/>
      <c r="E151" s="43"/>
      <c r="F151" s="44"/>
      <c r="G151" s="521">
        <v>5340</v>
      </c>
      <c r="H151" s="522"/>
      <c r="I151" s="523">
        <f t="shared" si="11"/>
        <v>0</v>
      </c>
      <c r="J151" s="524"/>
      <c r="K151" s="336"/>
      <c r="L151" s="337"/>
      <c r="M151" s="337"/>
      <c r="N151" s="337"/>
      <c r="O151" s="337"/>
      <c r="P151" s="337"/>
      <c r="Q151" s="337"/>
      <c r="R151" s="337"/>
      <c r="S151" s="337"/>
      <c r="T151" s="337"/>
      <c r="U151" s="338"/>
    </row>
    <row r="152" spans="2:21" ht="20.100000000000001" customHeight="1">
      <c r="B152" s="343"/>
      <c r="C152" s="291" t="s">
        <v>122</v>
      </c>
      <c r="D152" s="292"/>
      <c r="E152" s="43"/>
      <c r="F152" s="44"/>
      <c r="G152" s="521">
        <v>5340</v>
      </c>
      <c r="H152" s="522"/>
      <c r="I152" s="523">
        <f t="shared" si="11"/>
        <v>0</v>
      </c>
      <c r="J152" s="524"/>
      <c r="K152" s="336"/>
      <c r="L152" s="337"/>
      <c r="M152" s="337"/>
      <c r="N152" s="337"/>
      <c r="O152" s="337"/>
      <c r="P152" s="337"/>
      <c r="Q152" s="337"/>
      <c r="R152" s="337"/>
      <c r="S152" s="337"/>
      <c r="T152" s="337"/>
      <c r="U152" s="338"/>
    </row>
    <row r="153" spans="2:21" ht="20.100000000000001" customHeight="1">
      <c r="B153" s="343"/>
      <c r="C153" s="291" t="s">
        <v>123</v>
      </c>
      <c r="D153" s="292"/>
      <c r="E153" s="43"/>
      <c r="F153" s="44"/>
      <c r="G153" s="521">
        <v>5340</v>
      </c>
      <c r="H153" s="522"/>
      <c r="I153" s="523">
        <f t="shared" si="11"/>
        <v>0</v>
      </c>
      <c r="J153" s="524"/>
      <c r="K153" s="336"/>
      <c r="L153" s="337"/>
      <c r="M153" s="337"/>
      <c r="N153" s="337"/>
      <c r="O153" s="337"/>
      <c r="P153" s="337"/>
      <c r="Q153" s="337"/>
      <c r="R153" s="337"/>
      <c r="S153" s="337"/>
      <c r="T153" s="337"/>
      <c r="U153" s="338"/>
    </row>
    <row r="154" spans="2:21" ht="20.100000000000001" customHeight="1">
      <c r="B154" s="343"/>
      <c r="C154" s="291" t="s">
        <v>85</v>
      </c>
      <c r="D154" s="292"/>
      <c r="E154" s="43"/>
      <c r="F154" s="44"/>
      <c r="G154" s="521">
        <v>5340</v>
      </c>
      <c r="H154" s="522"/>
      <c r="I154" s="523">
        <f t="shared" si="11"/>
        <v>0</v>
      </c>
      <c r="J154" s="524"/>
      <c r="K154" s="336"/>
      <c r="L154" s="337"/>
      <c r="M154" s="337"/>
      <c r="N154" s="337"/>
      <c r="O154" s="337"/>
      <c r="P154" s="337"/>
      <c r="Q154" s="337"/>
      <c r="R154" s="337"/>
      <c r="S154" s="337"/>
      <c r="T154" s="337"/>
      <c r="U154" s="338"/>
    </row>
    <row r="155" spans="2:21" ht="20.100000000000001" customHeight="1">
      <c r="B155" s="343"/>
      <c r="C155" s="291" t="s">
        <v>86</v>
      </c>
      <c r="D155" s="292"/>
      <c r="E155" s="43"/>
      <c r="F155" s="44"/>
      <c r="G155" s="521">
        <v>5340</v>
      </c>
      <c r="H155" s="522"/>
      <c r="I155" s="523">
        <f t="shared" si="11"/>
        <v>0</v>
      </c>
      <c r="J155" s="524"/>
      <c r="K155" s="336"/>
      <c r="L155" s="337"/>
      <c r="M155" s="337"/>
      <c r="N155" s="337"/>
      <c r="O155" s="337"/>
      <c r="P155" s="337"/>
      <c r="Q155" s="337"/>
      <c r="R155" s="337"/>
      <c r="S155" s="337"/>
      <c r="T155" s="337"/>
      <c r="U155" s="338"/>
    </row>
    <row r="156" spans="2:21" ht="20.100000000000001" customHeight="1">
      <c r="B156" s="343"/>
      <c r="C156" s="291" t="s">
        <v>124</v>
      </c>
      <c r="D156" s="292"/>
      <c r="E156" s="43"/>
      <c r="F156" s="44"/>
      <c r="G156" s="521">
        <v>5340</v>
      </c>
      <c r="H156" s="522"/>
      <c r="I156" s="523">
        <f t="shared" si="11"/>
        <v>0</v>
      </c>
      <c r="J156" s="524"/>
      <c r="K156" s="336"/>
      <c r="L156" s="337"/>
      <c r="M156" s="337"/>
      <c r="N156" s="337"/>
      <c r="O156" s="337"/>
      <c r="P156" s="337"/>
      <c r="Q156" s="337"/>
      <c r="R156" s="337"/>
      <c r="S156" s="337"/>
      <c r="T156" s="337"/>
      <c r="U156" s="338"/>
    </row>
    <row r="157" spans="2:21" ht="20.100000000000001" customHeight="1">
      <c r="B157" s="343"/>
      <c r="C157" s="291" t="s">
        <v>87</v>
      </c>
      <c r="D157" s="292"/>
      <c r="E157" s="43"/>
      <c r="F157" s="44"/>
      <c r="G157" s="521">
        <v>5340</v>
      </c>
      <c r="H157" s="522"/>
      <c r="I157" s="523">
        <f t="shared" si="11"/>
        <v>0</v>
      </c>
      <c r="J157" s="524"/>
      <c r="K157" s="336"/>
      <c r="L157" s="337"/>
      <c r="M157" s="337"/>
      <c r="N157" s="337"/>
      <c r="O157" s="337"/>
      <c r="P157" s="337"/>
      <c r="Q157" s="337"/>
      <c r="R157" s="337"/>
      <c r="S157" s="337"/>
      <c r="T157" s="337"/>
      <c r="U157" s="338"/>
    </row>
    <row r="158" spans="2:21" ht="20.100000000000001" customHeight="1">
      <c r="B158" s="343"/>
      <c r="C158" s="462" t="s">
        <v>125</v>
      </c>
      <c r="D158" s="520"/>
      <c r="E158" s="43"/>
      <c r="F158" s="44"/>
      <c r="G158" s="521">
        <v>5340</v>
      </c>
      <c r="H158" s="522"/>
      <c r="I158" s="523">
        <f t="shared" si="11"/>
        <v>0</v>
      </c>
      <c r="J158" s="524"/>
      <c r="K158" s="336"/>
      <c r="L158" s="337"/>
      <c r="M158" s="337"/>
      <c r="N158" s="337"/>
      <c r="O158" s="337"/>
      <c r="P158" s="337"/>
      <c r="Q158" s="337"/>
      <c r="R158" s="337"/>
      <c r="S158" s="337"/>
      <c r="T158" s="337"/>
      <c r="U158" s="338"/>
    </row>
    <row r="159" spans="2:21" ht="20.100000000000001" customHeight="1" thickBot="1">
      <c r="B159" s="343"/>
      <c r="C159" s="462" t="s">
        <v>126</v>
      </c>
      <c r="D159" s="520"/>
      <c r="E159" s="45"/>
      <c r="F159" s="46"/>
      <c r="G159" s="548">
        <v>5340</v>
      </c>
      <c r="H159" s="549"/>
      <c r="I159" s="550">
        <f t="shared" si="11"/>
        <v>0</v>
      </c>
      <c r="J159" s="551"/>
      <c r="K159" s="336"/>
      <c r="L159" s="337"/>
      <c r="M159" s="337"/>
      <c r="N159" s="337"/>
      <c r="O159" s="337"/>
      <c r="P159" s="337"/>
      <c r="Q159" s="337"/>
      <c r="R159" s="337"/>
      <c r="S159" s="337"/>
      <c r="T159" s="337"/>
      <c r="U159" s="338"/>
    </row>
    <row r="160" spans="2:21" ht="20.100000000000001" customHeight="1" thickTop="1" thickBot="1">
      <c r="B160" s="343"/>
      <c r="C160" s="47"/>
      <c r="D160" s="48" t="s">
        <v>6</v>
      </c>
      <c r="E160" s="49"/>
      <c r="F160" s="50"/>
      <c r="G160" s="552"/>
      <c r="H160" s="553"/>
      <c r="I160" s="554">
        <f>SUM(I148:J159)</f>
        <v>0</v>
      </c>
      <c r="J160" s="555"/>
      <c r="K160" s="339"/>
      <c r="L160" s="340"/>
      <c r="M160" s="340"/>
      <c r="N160" s="340"/>
      <c r="O160" s="340"/>
      <c r="P160" s="340"/>
      <c r="Q160" s="340"/>
      <c r="R160" s="340"/>
      <c r="S160" s="340"/>
      <c r="T160" s="340"/>
      <c r="U160" s="341"/>
    </row>
    <row r="161" spans="2:28" ht="20.100000000000001" customHeight="1">
      <c r="B161" s="343"/>
      <c r="C161" s="494" t="s">
        <v>4</v>
      </c>
      <c r="D161" s="495"/>
      <c r="E161" s="313" t="s">
        <v>63</v>
      </c>
      <c r="F161" s="314"/>
      <c r="G161" s="314"/>
      <c r="H161" s="314"/>
      <c r="I161" s="314"/>
      <c r="J161" s="314"/>
      <c r="K161" s="314"/>
      <c r="L161" s="314"/>
      <c r="M161" s="314"/>
      <c r="N161" s="314"/>
      <c r="O161" s="314"/>
      <c r="P161" s="314"/>
      <c r="Q161" s="314"/>
      <c r="R161" s="529"/>
      <c r="S161" s="529"/>
      <c r="T161" s="209"/>
      <c r="U161" s="377" t="s">
        <v>242</v>
      </c>
      <c r="W161" s="1" t="s">
        <v>60</v>
      </c>
    </row>
    <row r="162" spans="2:28" ht="20.100000000000001" customHeight="1">
      <c r="B162" s="343"/>
      <c r="C162" s="496"/>
      <c r="D162" s="497"/>
      <c r="E162" s="556" t="s">
        <v>117</v>
      </c>
      <c r="F162" s="455" t="s">
        <v>262</v>
      </c>
      <c r="G162" s="468" t="s">
        <v>246</v>
      </c>
      <c r="H162" s="531"/>
      <c r="I162" s="530" t="s">
        <v>118</v>
      </c>
      <c r="J162" s="469"/>
      <c r="K162" s="557" t="s">
        <v>262</v>
      </c>
      <c r="L162" s="557"/>
      <c r="M162" s="558" t="s">
        <v>246</v>
      </c>
      <c r="N162" s="534" t="s">
        <v>119</v>
      </c>
      <c r="O162" s="530"/>
      <c r="P162" s="469"/>
      <c r="Q162" s="455" t="s">
        <v>263</v>
      </c>
      <c r="R162" s="468" t="s">
        <v>246</v>
      </c>
      <c r="S162" s="530"/>
      <c r="T162" s="531"/>
      <c r="U162" s="378"/>
      <c r="W162" s="1" t="s">
        <v>59</v>
      </c>
    </row>
    <row r="163" spans="2:28" ht="20.100000000000001" customHeight="1" thickBot="1">
      <c r="B163" s="343"/>
      <c r="C163" s="498"/>
      <c r="D163" s="398"/>
      <c r="E163" s="316"/>
      <c r="F163" s="502"/>
      <c r="G163" s="503"/>
      <c r="H163" s="533"/>
      <c r="I163" s="532"/>
      <c r="J163" s="504"/>
      <c r="K163" s="532"/>
      <c r="L163" s="532"/>
      <c r="M163" s="559"/>
      <c r="N163" s="535"/>
      <c r="O163" s="532"/>
      <c r="P163" s="504"/>
      <c r="Q163" s="502"/>
      <c r="R163" s="503"/>
      <c r="S163" s="532"/>
      <c r="T163" s="533"/>
      <c r="U163" s="378"/>
      <c r="W163" s="1" t="s">
        <v>58</v>
      </c>
    </row>
    <row r="164" spans="2:28" ht="20.100000000000001" customHeight="1">
      <c r="B164" s="343"/>
      <c r="C164" s="462" t="s">
        <v>104</v>
      </c>
      <c r="D164" s="520"/>
      <c r="E164" s="41"/>
      <c r="F164" s="194">
        <v>1240</v>
      </c>
      <c r="G164" s="631">
        <f t="shared" ref="G164:G175" si="12">ROUNDDOWN((E164*F164*1/3),0)</f>
        <v>0</v>
      </c>
      <c r="H164" s="632"/>
      <c r="I164" s="633"/>
      <c r="J164" s="634"/>
      <c r="K164" s="635">
        <v>7410</v>
      </c>
      <c r="L164" s="636"/>
      <c r="M164" s="51">
        <f t="shared" ref="M164:M175" si="13">ROUNDDOWN((I164*K164*1/3),0)</f>
        <v>0</v>
      </c>
      <c r="N164" s="536"/>
      <c r="O164" s="537"/>
      <c r="P164" s="538"/>
      <c r="Q164" s="66">
        <v>4330</v>
      </c>
      <c r="R164" s="539">
        <f t="shared" ref="R164:R175" si="14">ROUNDDOWN((N164*Q164*1/3),0)</f>
        <v>0</v>
      </c>
      <c r="S164" s="540"/>
      <c r="T164" s="541"/>
      <c r="U164" s="378"/>
      <c r="W164" s="1" t="s">
        <v>115</v>
      </c>
    </row>
    <row r="165" spans="2:28" ht="20.100000000000001" customHeight="1">
      <c r="B165" s="343"/>
      <c r="C165" s="387" t="s">
        <v>84</v>
      </c>
      <c r="D165" s="387"/>
      <c r="E165" s="43"/>
      <c r="F165" s="205">
        <v>1240</v>
      </c>
      <c r="G165" s="544">
        <f t="shared" si="12"/>
        <v>0</v>
      </c>
      <c r="H165" s="545"/>
      <c r="I165" s="546"/>
      <c r="J165" s="547"/>
      <c r="K165" s="542">
        <v>7410</v>
      </c>
      <c r="L165" s="543"/>
      <c r="M165" s="52">
        <f t="shared" si="13"/>
        <v>0</v>
      </c>
      <c r="N165" s="288"/>
      <c r="O165" s="289"/>
      <c r="P165" s="290"/>
      <c r="Q165" s="198">
        <v>4330</v>
      </c>
      <c r="R165" s="279">
        <f t="shared" si="14"/>
        <v>0</v>
      </c>
      <c r="S165" s="280"/>
      <c r="T165" s="281"/>
      <c r="U165" s="378"/>
    </row>
    <row r="166" spans="2:28" ht="20.100000000000001" customHeight="1">
      <c r="B166" s="343"/>
      <c r="C166" s="291" t="s">
        <v>120</v>
      </c>
      <c r="D166" s="292"/>
      <c r="E166" s="43"/>
      <c r="F166" s="204">
        <v>1240</v>
      </c>
      <c r="G166" s="544">
        <f t="shared" si="12"/>
        <v>0</v>
      </c>
      <c r="H166" s="545"/>
      <c r="I166" s="546"/>
      <c r="J166" s="547"/>
      <c r="K166" s="542">
        <v>7410</v>
      </c>
      <c r="L166" s="543"/>
      <c r="M166" s="52">
        <f t="shared" si="13"/>
        <v>0</v>
      </c>
      <c r="N166" s="288"/>
      <c r="O166" s="289"/>
      <c r="P166" s="290"/>
      <c r="Q166" s="207">
        <v>4330</v>
      </c>
      <c r="R166" s="282">
        <f t="shared" si="14"/>
        <v>0</v>
      </c>
      <c r="S166" s="283"/>
      <c r="T166" s="284"/>
      <c r="U166" s="378"/>
    </row>
    <row r="167" spans="2:28" ht="20.100000000000001" customHeight="1">
      <c r="B167" s="343"/>
      <c r="C167" s="387" t="s">
        <v>121</v>
      </c>
      <c r="D167" s="387"/>
      <c r="E167" s="43"/>
      <c r="F167" s="204">
        <v>1240</v>
      </c>
      <c r="G167" s="544">
        <f t="shared" si="12"/>
        <v>0</v>
      </c>
      <c r="H167" s="545"/>
      <c r="I167" s="546"/>
      <c r="J167" s="547"/>
      <c r="K167" s="542">
        <v>7410</v>
      </c>
      <c r="L167" s="543"/>
      <c r="M167" s="52">
        <f t="shared" si="13"/>
        <v>0</v>
      </c>
      <c r="N167" s="288"/>
      <c r="O167" s="289"/>
      <c r="P167" s="290"/>
      <c r="Q167" s="206">
        <v>4330</v>
      </c>
      <c r="R167" s="279">
        <f t="shared" si="14"/>
        <v>0</v>
      </c>
      <c r="S167" s="280"/>
      <c r="T167" s="281"/>
      <c r="U167" s="378"/>
    </row>
    <row r="168" spans="2:28" ht="20.100000000000001" customHeight="1">
      <c r="B168" s="343"/>
      <c r="C168" s="387" t="s">
        <v>122</v>
      </c>
      <c r="D168" s="387"/>
      <c r="E168" s="43"/>
      <c r="F168" s="204">
        <v>1240</v>
      </c>
      <c r="G168" s="544">
        <f t="shared" si="12"/>
        <v>0</v>
      </c>
      <c r="H168" s="545"/>
      <c r="I168" s="546"/>
      <c r="J168" s="547"/>
      <c r="K168" s="542">
        <v>7410</v>
      </c>
      <c r="L168" s="543"/>
      <c r="M168" s="52">
        <f t="shared" si="13"/>
        <v>0</v>
      </c>
      <c r="N168" s="288"/>
      <c r="O168" s="289"/>
      <c r="P168" s="290"/>
      <c r="Q168" s="207">
        <v>4330</v>
      </c>
      <c r="R168" s="276">
        <f t="shared" si="14"/>
        <v>0</v>
      </c>
      <c r="S168" s="277"/>
      <c r="T168" s="278"/>
      <c r="U168" s="378"/>
    </row>
    <row r="169" spans="2:28" ht="20.100000000000001" customHeight="1">
      <c r="B169" s="343"/>
      <c r="C169" s="387" t="s">
        <v>123</v>
      </c>
      <c r="D169" s="387"/>
      <c r="E169" s="43"/>
      <c r="F169" s="204">
        <v>1240</v>
      </c>
      <c r="G169" s="544">
        <f t="shared" si="12"/>
        <v>0</v>
      </c>
      <c r="H169" s="545"/>
      <c r="I169" s="546"/>
      <c r="J169" s="547"/>
      <c r="K169" s="542">
        <v>7410</v>
      </c>
      <c r="L169" s="543"/>
      <c r="M169" s="52">
        <f t="shared" si="13"/>
        <v>0</v>
      </c>
      <c r="N169" s="288"/>
      <c r="O169" s="289"/>
      <c r="P169" s="290"/>
      <c r="Q169" s="207">
        <v>4330</v>
      </c>
      <c r="R169" s="276">
        <f t="shared" si="14"/>
        <v>0</v>
      </c>
      <c r="S169" s="277"/>
      <c r="T169" s="278"/>
      <c r="U169" s="378"/>
    </row>
    <row r="170" spans="2:28" ht="20.100000000000001" customHeight="1">
      <c r="B170" s="343"/>
      <c r="C170" s="387" t="s">
        <v>85</v>
      </c>
      <c r="D170" s="387"/>
      <c r="E170" s="43"/>
      <c r="F170" s="204">
        <v>1240</v>
      </c>
      <c r="G170" s="544">
        <f t="shared" si="12"/>
        <v>0</v>
      </c>
      <c r="H170" s="545"/>
      <c r="I170" s="546"/>
      <c r="J170" s="547"/>
      <c r="K170" s="542">
        <v>7410</v>
      </c>
      <c r="L170" s="543"/>
      <c r="M170" s="52">
        <f t="shared" si="13"/>
        <v>0</v>
      </c>
      <c r="N170" s="288"/>
      <c r="O170" s="289"/>
      <c r="P170" s="290"/>
      <c r="Q170" s="207">
        <v>4330</v>
      </c>
      <c r="R170" s="282">
        <f t="shared" si="14"/>
        <v>0</v>
      </c>
      <c r="S170" s="283"/>
      <c r="T170" s="284"/>
      <c r="U170" s="378"/>
    </row>
    <row r="171" spans="2:28" ht="20.100000000000001" customHeight="1">
      <c r="B171" s="343"/>
      <c r="C171" s="387" t="s">
        <v>86</v>
      </c>
      <c r="D171" s="387"/>
      <c r="E171" s="53"/>
      <c r="F171" s="205">
        <v>1240</v>
      </c>
      <c r="G171" s="652">
        <f t="shared" si="12"/>
        <v>0</v>
      </c>
      <c r="H171" s="653"/>
      <c r="I171" s="654"/>
      <c r="J171" s="655"/>
      <c r="K171" s="616">
        <v>7410</v>
      </c>
      <c r="L171" s="617"/>
      <c r="M171" s="52">
        <f t="shared" si="13"/>
        <v>0</v>
      </c>
      <c r="N171" s="288"/>
      <c r="O171" s="289"/>
      <c r="P171" s="290"/>
      <c r="Q171" s="207">
        <v>4330</v>
      </c>
      <c r="R171" s="279">
        <f t="shared" si="14"/>
        <v>0</v>
      </c>
      <c r="S171" s="280"/>
      <c r="T171" s="281"/>
      <c r="U171" s="378"/>
      <c r="AB171" s="54"/>
    </row>
    <row r="172" spans="2:28" ht="20.100000000000001" customHeight="1">
      <c r="B172" s="343"/>
      <c r="C172" s="387" t="s">
        <v>124</v>
      </c>
      <c r="D172" s="387"/>
      <c r="E172" s="43"/>
      <c r="F172" s="204">
        <v>1240</v>
      </c>
      <c r="G172" s="544">
        <f t="shared" si="12"/>
        <v>0</v>
      </c>
      <c r="H172" s="545"/>
      <c r="I172" s="546"/>
      <c r="J172" s="547"/>
      <c r="K172" s="625">
        <v>7410</v>
      </c>
      <c r="L172" s="626"/>
      <c r="M172" s="52">
        <f t="shared" si="13"/>
        <v>0</v>
      </c>
      <c r="N172" s="288"/>
      <c r="O172" s="289"/>
      <c r="P172" s="290"/>
      <c r="Q172" s="207">
        <v>4330</v>
      </c>
      <c r="R172" s="276">
        <f t="shared" si="14"/>
        <v>0</v>
      </c>
      <c r="S172" s="277"/>
      <c r="T172" s="278"/>
      <c r="U172" s="378"/>
    </row>
    <row r="173" spans="2:28" ht="20.100000000000001" customHeight="1">
      <c r="B173" s="343"/>
      <c r="C173" s="291" t="s">
        <v>87</v>
      </c>
      <c r="D173" s="292"/>
      <c r="E173" s="43"/>
      <c r="F173" s="204">
        <v>1240</v>
      </c>
      <c r="G173" s="560">
        <f t="shared" si="12"/>
        <v>0</v>
      </c>
      <c r="H173" s="561"/>
      <c r="I173" s="546"/>
      <c r="J173" s="547"/>
      <c r="K173" s="542">
        <v>7410</v>
      </c>
      <c r="L173" s="543"/>
      <c r="M173" s="52">
        <f t="shared" si="13"/>
        <v>0</v>
      </c>
      <c r="N173" s="288"/>
      <c r="O173" s="289"/>
      <c r="P173" s="290"/>
      <c r="Q173" s="207">
        <v>4330</v>
      </c>
      <c r="R173" s="276">
        <f t="shared" si="14"/>
        <v>0</v>
      </c>
      <c r="S173" s="277"/>
      <c r="T173" s="278"/>
      <c r="U173" s="378"/>
    </row>
    <row r="174" spans="2:28" ht="20.100000000000001" customHeight="1">
      <c r="B174" s="343"/>
      <c r="C174" s="462" t="s">
        <v>125</v>
      </c>
      <c r="D174" s="520"/>
      <c r="E174" s="43"/>
      <c r="F174" s="204">
        <v>1240</v>
      </c>
      <c r="G174" s="544">
        <f t="shared" si="12"/>
        <v>0</v>
      </c>
      <c r="H174" s="545"/>
      <c r="I174" s="546"/>
      <c r="J174" s="547"/>
      <c r="K174" s="542">
        <v>7410</v>
      </c>
      <c r="L174" s="543"/>
      <c r="M174" s="52">
        <f t="shared" si="13"/>
        <v>0</v>
      </c>
      <c r="N174" s="288"/>
      <c r="O174" s="289"/>
      <c r="P174" s="290"/>
      <c r="Q174" s="207">
        <v>4330</v>
      </c>
      <c r="R174" s="276">
        <f t="shared" si="14"/>
        <v>0</v>
      </c>
      <c r="S174" s="277"/>
      <c r="T174" s="278"/>
      <c r="U174" s="378"/>
    </row>
    <row r="175" spans="2:28" ht="20.100000000000001" customHeight="1" thickBot="1">
      <c r="B175" s="343"/>
      <c r="C175" s="462" t="s">
        <v>126</v>
      </c>
      <c r="D175" s="520"/>
      <c r="E175" s="45"/>
      <c r="F175" s="197">
        <v>1240</v>
      </c>
      <c r="G175" s="621">
        <f t="shared" si="12"/>
        <v>0</v>
      </c>
      <c r="H175" s="622"/>
      <c r="I175" s="623"/>
      <c r="J175" s="624"/>
      <c r="K175" s="616">
        <v>7410</v>
      </c>
      <c r="L175" s="617"/>
      <c r="M175" s="196">
        <f t="shared" si="13"/>
        <v>0</v>
      </c>
      <c r="N175" s="285"/>
      <c r="O175" s="286"/>
      <c r="P175" s="287"/>
      <c r="Q175" s="206">
        <v>4330</v>
      </c>
      <c r="R175" s="276">
        <f t="shared" si="14"/>
        <v>0</v>
      </c>
      <c r="S175" s="277"/>
      <c r="T175" s="278"/>
      <c r="U175" s="378"/>
    </row>
    <row r="176" spans="2:28" ht="20.100000000000001" customHeight="1" thickTop="1" thickBot="1">
      <c r="B176" s="343"/>
      <c r="C176" s="47"/>
      <c r="D176" s="48" t="s">
        <v>6</v>
      </c>
      <c r="E176" s="49"/>
      <c r="F176" s="19"/>
      <c r="G176" s="554">
        <f>SUM(G164:H175)</f>
        <v>0</v>
      </c>
      <c r="H176" s="628"/>
      <c r="I176" s="629"/>
      <c r="J176" s="630"/>
      <c r="K176" s="627"/>
      <c r="L176" s="272"/>
      <c r="M176" s="195">
        <f>SUM(M164:M175)</f>
        <v>0</v>
      </c>
      <c r="N176" s="270"/>
      <c r="O176" s="271"/>
      <c r="P176" s="272"/>
      <c r="Q176" s="199"/>
      <c r="R176" s="273">
        <f>SUM(R164:S175)</f>
        <v>0</v>
      </c>
      <c r="S176" s="274"/>
      <c r="T176" s="275"/>
      <c r="U176" s="379"/>
    </row>
    <row r="177" spans="2:21" ht="20.100000000000001" customHeight="1" thickBot="1">
      <c r="B177" s="343"/>
      <c r="C177" s="494" t="s">
        <v>4</v>
      </c>
      <c r="D177" s="495"/>
      <c r="E177" s="596" t="s">
        <v>64</v>
      </c>
      <c r="F177" s="529"/>
      <c r="G177" s="529"/>
      <c r="H177" s="529"/>
      <c r="I177" s="529"/>
      <c r="J177" s="597"/>
      <c r="K177" s="563"/>
      <c r="L177" s="564"/>
      <c r="M177" s="564"/>
      <c r="N177" s="564"/>
      <c r="O177" s="564"/>
      <c r="P177" s="564"/>
      <c r="Q177" s="564"/>
      <c r="R177" s="564"/>
      <c r="S177" s="564"/>
      <c r="T177" s="564"/>
      <c r="U177" s="565"/>
    </row>
    <row r="178" spans="2:21" ht="20.100000000000001" customHeight="1">
      <c r="B178" s="343"/>
      <c r="C178" s="496"/>
      <c r="D178" s="497"/>
      <c r="E178" s="618" t="s">
        <v>96</v>
      </c>
      <c r="F178" s="484" t="s">
        <v>264</v>
      </c>
      <c r="G178" s="575" t="s">
        <v>2</v>
      </c>
      <c r="H178" s="620"/>
      <c r="I178" s="575" t="s">
        <v>246</v>
      </c>
      <c r="J178" s="576"/>
      <c r="K178" s="566"/>
      <c r="L178" s="567"/>
      <c r="M178" s="567"/>
      <c r="N178" s="567"/>
      <c r="O178" s="567"/>
      <c r="P178" s="567"/>
      <c r="Q178" s="567"/>
      <c r="R178" s="567"/>
      <c r="S178" s="567"/>
      <c r="T178" s="567"/>
      <c r="U178" s="568"/>
    </row>
    <row r="179" spans="2:21" ht="20.100000000000001" customHeight="1" thickBot="1">
      <c r="B179" s="343"/>
      <c r="C179" s="498"/>
      <c r="D179" s="398"/>
      <c r="E179" s="535"/>
      <c r="F179" s="619"/>
      <c r="G179" s="503"/>
      <c r="H179" s="504"/>
      <c r="I179" s="503"/>
      <c r="J179" s="533"/>
      <c r="K179" s="566"/>
      <c r="L179" s="567"/>
      <c r="M179" s="567"/>
      <c r="N179" s="567"/>
      <c r="O179" s="567"/>
      <c r="P179" s="567"/>
      <c r="Q179" s="567"/>
      <c r="R179" s="567"/>
      <c r="S179" s="567"/>
      <c r="T179" s="567"/>
      <c r="U179" s="568"/>
    </row>
    <row r="180" spans="2:21" ht="20.100000000000001" customHeight="1">
      <c r="B180" s="343"/>
      <c r="C180" s="462" t="s">
        <v>101</v>
      </c>
      <c r="D180" s="520"/>
      <c r="E180" s="41"/>
      <c r="F180" s="22">
        <v>1220</v>
      </c>
      <c r="G180" s="577" t="s">
        <v>7</v>
      </c>
      <c r="H180" s="577"/>
      <c r="I180" s="573">
        <f t="shared" ref="I180:I190" si="15">ROUNDDOWN((E180*F180*1/3),0)</f>
        <v>0</v>
      </c>
      <c r="J180" s="574"/>
      <c r="K180" s="566"/>
      <c r="L180" s="567"/>
      <c r="M180" s="567"/>
      <c r="N180" s="567"/>
      <c r="O180" s="567"/>
      <c r="P180" s="567"/>
      <c r="Q180" s="567"/>
      <c r="R180" s="567"/>
      <c r="S180" s="567"/>
      <c r="T180" s="567"/>
      <c r="U180" s="568"/>
    </row>
    <row r="181" spans="2:21" ht="20.100000000000001" customHeight="1">
      <c r="B181" s="343"/>
      <c r="C181" s="387" t="s">
        <v>84</v>
      </c>
      <c r="D181" s="387"/>
      <c r="E181" s="43"/>
      <c r="F181" s="22">
        <v>1220</v>
      </c>
      <c r="G181" s="572" t="s">
        <v>7</v>
      </c>
      <c r="H181" s="572"/>
      <c r="I181" s="573">
        <f t="shared" si="15"/>
        <v>0</v>
      </c>
      <c r="J181" s="574"/>
      <c r="K181" s="566"/>
      <c r="L181" s="567"/>
      <c r="M181" s="567"/>
      <c r="N181" s="567"/>
      <c r="O181" s="567"/>
      <c r="P181" s="567"/>
      <c r="Q181" s="567"/>
      <c r="R181" s="567"/>
      <c r="S181" s="567"/>
      <c r="T181" s="567"/>
      <c r="U181" s="568"/>
    </row>
    <row r="182" spans="2:21" ht="20.100000000000001" customHeight="1">
      <c r="B182" s="343"/>
      <c r="C182" s="291" t="s">
        <v>127</v>
      </c>
      <c r="D182" s="292"/>
      <c r="E182" s="43"/>
      <c r="F182" s="22">
        <v>1220</v>
      </c>
      <c r="G182" s="572" t="s">
        <v>7</v>
      </c>
      <c r="H182" s="572"/>
      <c r="I182" s="573">
        <f t="shared" si="15"/>
        <v>0</v>
      </c>
      <c r="J182" s="574"/>
      <c r="K182" s="566"/>
      <c r="L182" s="567"/>
      <c r="M182" s="567"/>
      <c r="N182" s="567"/>
      <c r="O182" s="567"/>
      <c r="P182" s="567"/>
      <c r="Q182" s="567"/>
      <c r="R182" s="567"/>
      <c r="S182" s="567"/>
      <c r="T182" s="567"/>
      <c r="U182" s="568"/>
    </row>
    <row r="183" spans="2:21" ht="20.100000000000001" customHeight="1">
      <c r="B183" s="343"/>
      <c r="C183" s="387" t="s">
        <v>121</v>
      </c>
      <c r="D183" s="387"/>
      <c r="E183" s="43"/>
      <c r="F183" s="22">
        <v>1220</v>
      </c>
      <c r="G183" s="572" t="s">
        <v>7</v>
      </c>
      <c r="H183" s="572"/>
      <c r="I183" s="573">
        <f t="shared" si="15"/>
        <v>0</v>
      </c>
      <c r="J183" s="574"/>
      <c r="K183" s="566"/>
      <c r="L183" s="567"/>
      <c r="M183" s="567"/>
      <c r="N183" s="567"/>
      <c r="O183" s="567"/>
      <c r="P183" s="567"/>
      <c r="Q183" s="567"/>
      <c r="R183" s="567"/>
      <c r="S183" s="567"/>
      <c r="T183" s="567"/>
      <c r="U183" s="568"/>
    </row>
    <row r="184" spans="2:21" ht="20.100000000000001" customHeight="1">
      <c r="B184" s="343"/>
      <c r="C184" s="387" t="s">
        <v>122</v>
      </c>
      <c r="D184" s="387"/>
      <c r="E184" s="43"/>
      <c r="F184" s="22">
        <v>1220</v>
      </c>
      <c r="G184" s="572" t="s">
        <v>7</v>
      </c>
      <c r="H184" s="572"/>
      <c r="I184" s="573">
        <f t="shared" si="15"/>
        <v>0</v>
      </c>
      <c r="J184" s="574"/>
      <c r="K184" s="566"/>
      <c r="L184" s="567"/>
      <c r="M184" s="567"/>
      <c r="N184" s="567"/>
      <c r="O184" s="567"/>
      <c r="P184" s="567"/>
      <c r="Q184" s="567"/>
      <c r="R184" s="567"/>
      <c r="S184" s="567"/>
      <c r="T184" s="567"/>
      <c r="U184" s="568"/>
    </row>
    <row r="185" spans="2:21" ht="20.100000000000001" customHeight="1">
      <c r="B185" s="343"/>
      <c r="C185" s="387" t="s">
        <v>123</v>
      </c>
      <c r="D185" s="387"/>
      <c r="E185" s="43"/>
      <c r="F185" s="22">
        <v>1220</v>
      </c>
      <c r="G185" s="572" t="s">
        <v>7</v>
      </c>
      <c r="H185" s="572"/>
      <c r="I185" s="573">
        <f t="shared" si="15"/>
        <v>0</v>
      </c>
      <c r="J185" s="574"/>
      <c r="K185" s="566"/>
      <c r="L185" s="567"/>
      <c r="M185" s="567"/>
      <c r="N185" s="567"/>
      <c r="O185" s="567"/>
      <c r="P185" s="567"/>
      <c r="Q185" s="567"/>
      <c r="R185" s="567"/>
      <c r="S185" s="567"/>
      <c r="T185" s="567"/>
      <c r="U185" s="568"/>
    </row>
    <row r="186" spans="2:21" ht="20.100000000000001" customHeight="1">
      <c r="B186" s="343"/>
      <c r="C186" s="387" t="s">
        <v>85</v>
      </c>
      <c r="D186" s="387"/>
      <c r="E186" s="43"/>
      <c r="F186" s="22">
        <v>1220</v>
      </c>
      <c r="G186" s="572" t="s">
        <v>7</v>
      </c>
      <c r="H186" s="572"/>
      <c r="I186" s="573">
        <f t="shared" si="15"/>
        <v>0</v>
      </c>
      <c r="J186" s="574"/>
      <c r="K186" s="566"/>
      <c r="L186" s="567"/>
      <c r="M186" s="567"/>
      <c r="N186" s="567"/>
      <c r="O186" s="567"/>
      <c r="P186" s="567"/>
      <c r="Q186" s="567"/>
      <c r="R186" s="567"/>
      <c r="S186" s="567"/>
      <c r="T186" s="567"/>
      <c r="U186" s="568"/>
    </row>
    <row r="187" spans="2:21" ht="20.100000000000001" customHeight="1">
      <c r="B187" s="343"/>
      <c r="C187" s="387" t="s">
        <v>86</v>
      </c>
      <c r="D187" s="387"/>
      <c r="E187" s="43"/>
      <c r="F187" s="22">
        <v>1220</v>
      </c>
      <c r="G187" s="572" t="s">
        <v>7</v>
      </c>
      <c r="H187" s="572"/>
      <c r="I187" s="573">
        <f t="shared" si="15"/>
        <v>0</v>
      </c>
      <c r="J187" s="574"/>
      <c r="K187" s="566"/>
      <c r="L187" s="567"/>
      <c r="M187" s="567"/>
      <c r="N187" s="567"/>
      <c r="O187" s="567"/>
      <c r="P187" s="567"/>
      <c r="Q187" s="567"/>
      <c r="R187" s="567"/>
      <c r="S187" s="567"/>
      <c r="T187" s="567"/>
      <c r="U187" s="568"/>
    </row>
    <row r="188" spans="2:21" ht="20.100000000000001" customHeight="1">
      <c r="B188" s="343"/>
      <c r="C188" s="387" t="s">
        <v>124</v>
      </c>
      <c r="D188" s="387"/>
      <c r="E188" s="43"/>
      <c r="F188" s="22">
        <v>1220</v>
      </c>
      <c r="G188" s="572" t="s">
        <v>7</v>
      </c>
      <c r="H188" s="572"/>
      <c r="I188" s="573">
        <f t="shared" si="15"/>
        <v>0</v>
      </c>
      <c r="J188" s="574"/>
      <c r="K188" s="566"/>
      <c r="L188" s="567"/>
      <c r="M188" s="567"/>
      <c r="N188" s="567"/>
      <c r="O188" s="567"/>
      <c r="P188" s="567"/>
      <c r="Q188" s="567"/>
      <c r="R188" s="567"/>
      <c r="S188" s="567"/>
      <c r="T188" s="567"/>
      <c r="U188" s="568"/>
    </row>
    <row r="189" spans="2:21" ht="20.100000000000001" customHeight="1">
      <c r="B189" s="343"/>
      <c r="C189" s="462" t="s">
        <v>125</v>
      </c>
      <c r="D189" s="520"/>
      <c r="E189" s="43"/>
      <c r="F189" s="22">
        <v>1220</v>
      </c>
      <c r="G189" s="572" t="s">
        <v>7</v>
      </c>
      <c r="H189" s="572"/>
      <c r="I189" s="573">
        <f t="shared" si="15"/>
        <v>0</v>
      </c>
      <c r="J189" s="574"/>
      <c r="K189" s="566"/>
      <c r="L189" s="567"/>
      <c r="M189" s="567"/>
      <c r="N189" s="567"/>
      <c r="O189" s="567"/>
      <c r="P189" s="567"/>
      <c r="Q189" s="567"/>
      <c r="R189" s="567"/>
      <c r="S189" s="567"/>
      <c r="T189" s="567"/>
      <c r="U189" s="568"/>
    </row>
    <row r="190" spans="2:21" ht="20.100000000000001" customHeight="1" thickBot="1">
      <c r="B190" s="343"/>
      <c r="C190" s="462" t="s">
        <v>126</v>
      </c>
      <c r="D190" s="520"/>
      <c r="E190" s="45"/>
      <c r="F190" s="55">
        <v>1220</v>
      </c>
      <c r="G190" s="577" t="s">
        <v>7</v>
      </c>
      <c r="H190" s="577"/>
      <c r="I190" s="573">
        <f t="shared" si="15"/>
        <v>0</v>
      </c>
      <c r="J190" s="574"/>
      <c r="K190" s="566"/>
      <c r="L190" s="567"/>
      <c r="M190" s="567"/>
      <c r="N190" s="567"/>
      <c r="O190" s="567"/>
      <c r="P190" s="567"/>
      <c r="Q190" s="567"/>
      <c r="R190" s="567"/>
      <c r="S190" s="567"/>
      <c r="T190" s="567"/>
      <c r="U190" s="568"/>
    </row>
    <row r="191" spans="2:21" ht="20.100000000000001" customHeight="1" thickTop="1" thickBot="1">
      <c r="B191" s="343"/>
      <c r="C191" s="40"/>
      <c r="D191" s="33" t="s">
        <v>6</v>
      </c>
      <c r="E191" s="56"/>
      <c r="F191" s="57"/>
      <c r="G191" s="578"/>
      <c r="H191" s="579"/>
      <c r="I191" s="580">
        <v>0</v>
      </c>
      <c r="J191" s="581"/>
      <c r="K191" s="569"/>
      <c r="L191" s="570"/>
      <c r="M191" s="570"/>
      <c r="N191" s="570"/>
      <c r="O191" s="570"/>
      <c r="P191" s="570"/>
      <c r="Q191" s="570"/>
      <c r="R191" s="570"/>
      <c r="S191" s="570"/>
      <c r="T191" s="570"/>
      <c r="U191" s="571"/>
    </row>
    <row r="192" spans="2:21" ht="11.25" customHeight="1">
      <c r="B192" s="343"/>
      <c r="C192" s="67"/>
      <c r="D192" s="67"/>
      <c r="E192" s="136"/>
      <c r="F192" s="136"/>
      <c r="G192" s="137"/>
      <c r="H192" s="137"/>
      <c r="I192" s="138"/>
      <c r="J192" s="138"/>
      <c r="K192" s="69"/>
      <c r="L192" s="69"/>
      <c r="M192" s="69"/>
      <c r="N192" s="69"/>
      <c r="O192" s="69"/>
      <c r="P192" s="69"/>
      <c r="Q192" s="69"/>
      <c r="R192" s="69"/>
      <c r="S192" s="69"/>
      <c r="T192" s="69"/>
      <c r="U192" s="69"/>
    </row>
    <row r="193" spans="2:21" ht="11.25" customHeight="1" thickBot="1">
      <c r="B193" s="343"/>
      <c r="C193" s="48"/>
      <c r="D193" s="70"/>
      <c r="E193" s="129"/>
      <c r="F193" s="129"/>
      <c r="G193" s="130"/>
      <c r="H193" s="130"/>
      <c r="I193" s="131"/>
      <c r="J193" s="131"/>
      <c r="K193" s="72"/>
      <c r="L193" s="72"/>
      <c r="M193" s="72"/>
      <c r="N193" s="72"/>
      <c r="O193" s="72"/>
      <c r="P193" s="72"/>
      <c r="Q193" s="72"/>
      <c r="R193" s="72"/>
      <c r="S193" s="72"/>
      <c r="T193" s="72"/>
      <c r="U193" s="72"/>
    </row>
    <row r="194" spans="2:21" ht="20.100000000000001" customHeight="1" thickBot="1">
      <c r="B194" s="343"/>
      <c r="C194" s="596" t="s">
        <v>65</v>
      </c>
      <c r="D194" s="529"/>
      <c r="E194" s="529"/>
      <c r="F194" s="529"/>
      <c r="G194" s="529"/>
      <c r="H194" s="529"/>
      <c r="I194" s="529"/>
      <c r="J194" s="597"/>
      <c r="K194" s="333" t="s">
        <v>243</v>
      </c>
      <c r="L194" s="334"/>
      <c r="M194" s="334"/>
      <c r="N194" s="334"/>
      <c r="O194" s="334"/>
      <c r="P194" s="334"/>
      <c r="Q194" s="334"/>
      <c r="R194" s="334"/>
      <c r="S194" s="334"/>
      <c r="T194" s="334"/>
      <c r="U194" s="335"/>
    </row>
    <row r="195" spans="2:21" ht="27" customHeight="1" thickBot="1">
      <c r="B195" s="343"/>
      <c r="C195" s="594" t="s">
        <v>40</v>
      </c>
      <c r="D195" s="595"/>
      <c r="E195" s="65" t="s">
        <v>248</v>
      </c>
      <c r="F195" s="588" t="s">
        <v>240</v>
      </c>
      <c r="G195" s="589"/>
      <c r="H195" s="590"/>
      <c r="I195" s="591" t="s">
        <v>12</v>
      </c>
      <c r="J195" s="592"/>
      <c r="K195" s="336"/>
      <c r="L195" s="337"/>
      <c r="M195" s="337"/>
      <c r="N195" s="337"/>
      <c r="O195" s="337"/>
      <c r="P195" s="337"/>
      <c r="Q195" s="337"/>
      <c r="R195" s="337"/>
      <c r="S195" s="337"/>
      <c r="T195" s="337"/>
      <c r="U195" s="338"/>
    </row>
    <row r="196" spans="2:21" ht="31.5" customHeight="1">
      <c r="B196" s="343"/>
      <c r="C196" s="593" t="s">
        <v>123</v>
      </c>
      <c r="D196" s="356"/>
      <c r="E196" s="29"/>
      <c r="F196" s="598" t="s">
        <v>241</v>
      </c>
      <c r="G196" s="605"/>
      <c r="H196" s="606"/>
      <c r="I196" s="368">
        <f>ROUNDDOWN((G196*1/3),0)</f>
        <v>0</v>
      </c>
      <c r="J196" s="369"/>
      <c r="K196" s="336"/>
      <c r="L196" s="337"/>
      <c r="M196" s="337"/>
      <c r="N196" s="337"/>
      <c r="O196" s="337"/>
      <c r="P196" s="337"/>
      <c r="Q196" s="337"/>
      <c r="R196" s="337"/>
      <c r="S196" s="337"/>
      <c r="T196" s="337"/>
      <c r="U196" s="338"/>
    </row>
    <row r="197" spans="2:21" ht="31.5" customHeight="1">
      <c r="B197" s="343"/>
      <c r="C197" s="291" t="s">
        <v>85</v>
      </c>
      <c r="D197" s="292"/>
      <c r="E197" s="27"/>
      <c r="F197" s="599"/>
      <c r="G197" s="603"/>
      <c r="H197" s="604"/>
      <c r="I197" s="368">
        <f t="shared" ref="I197:I199" si="16">ROUNDDOWN((G197*1/3),0)</f>
        <v>0</v>
      </c>
      <c r="J197" s="369"/>
      <c r="K197" s="336"/>
      <c r="L197" s="337"/>
      <c r="M197" s="337"/>
      <c r="N197" s="337"/>
      <c r="O197" s="337"/>
      <c r="P197" s="337"/>
      <c r="Q197" s="337"/>
      <c r="R197" s="337"/>
      <c r="S197" s="337"/>
      <c r="T197" s="337"/>
      <c r="U197" s="338"/>
    </row>
    <row r="198" spans="2:21" ht="31.5" customHeight="1">
      <c r="B198" s="343"/>
      <c r="C198" s="420" t="s">
        <v>128</v>
      </c>
      <c r="D198" s="421"/>
      <c r="E198" s="27"/>
      <c r="F198" s="599"/>
      <c r="G198" s="603"/>
      <c r="H198" s="604"/>
      <c r="I198" s="368">
        <f t="shared" si="16"/>
        <v>0</v>
      </c>
      <c r="J198" s="369"/>
      <c r="K198" s="336"/>
      <c r="L198" s="337"/>
      <c r="M198" s="337"/>
      <c r="N198" s="337"/>
      <c r="O198" s="337"/>
      <c r="P198" s="337"/>
      <c r="Q198" s="337"/>
      <c r="R198" s="337"/>
      <c r="S198" s="337"/>
      <c r="T198" s="337"/>
      <c r="U198" s="338"/>
    </row>
    <row r="199" spans="2:21" ht="31.5" customHeight="1" thickBot="1">
      <c r="B199" s="343"/>
      <c r="C199" s="291" t="s">
        <v>86</v>
      </c>
      <c r="D199" s="292"/>
      <c r="E199" s="27"/>
      <c r="F199" s="600"/>
      <c r="G199" s="601"/>
      <c r="H199" s="602"/>
      <c r="I199" s="368">
        <f t="shared" si="16"/>
        <v>0</v>
      </c>
      <c r="J199" s="369"/>
      <c r="K199" s="336"/>
      <c r="L199" s="337"/>
      <c r="M199" s="337"/>
      <c r="N199" s="337"/>
      <c r="O199" s="337"/>
      <c r="P199" s="337"/>
      <c r="Q199" s="337"/>
      <c r="R199" s="337"/>
      <c r="S199" s="337"/>
      <c r="T199" s="337"/>
      <c r="U199" s="338"/>
    </row>
    <row r="200" spans="2:21" ht="20.100000000000001" customHeight="1" thickTop="1" thickBot="1">
      <c r="B200" s="343"/>
      <c r="C200" s="16"/>
      <c r="D200" s="17" t="s">
        <v>6</v>
      </c>
      <c r="E200" s="58"/>
      <c r="F200" s="303"/>
      <c r="G200" s="304"/>
      <c r="H200" s="305"/>
      <c r="I200" s="306">
        <f>SUM(I196:J199)</f>
        <v>0</v>
      </c>
      <c r="J200" s="308"/>
      <c r="K200" s="339"/>
      <c r="L200" s="340"/>
      <c r="M200" s="340"/>
      <c r="N200" s="340"/>
      <c r="O200" s="340"/>
      <c r="P200" s="340"/>
      <c r="Q200" s="340"/>
      <c r="R200" s="340"/>
      <c r="S200" s="340"/>
      <c r="T200" s="340"/>
      <c r="U200" s="341"/>
    </row>
    <row r="201" spans="2:21" ht="11.25" customHeight="1">
      <c r="B201" s="343"/>
      <c r="C201" s="67"/>
      <c r="D201" s="67"/>
      <c r="E201" s="136"/>
      <c r="F201" s="136"/>
      <c r="G201" s="137"/>
      <c r="H201" s="137"/>
      <c r="I201" s="138"/>
      <c r="J201" s="138"/>
      <c r="K201" s="69"/>
      <c r="L201" s="69"/>
      <c r="M201" s="69"/>
      <c r="N201" s="69"/>
      <c r="O201" s="69"/>
      <c r="P201" s="69"/>
      <c r="Q201" s="69"/>
      <c r="R201" s="69"/>
      <c r="S201" s="69"/>
      <c r="T201" s="69"/>
      <c r="U201" s="69"/>
    </row>
    <row r="202" spans="2:21" ht="11.25" customHeight="1" thickBot="1">
      <c r="B202" s="343"/>
      <c r="C202" s="48"/>
      <c r="D202" s="70"/>
      <c r="E202" s="139"/>
      <c r="F202" s="139"/>
      <c r="G202" s="140"/>
      <c r="H202" s="140"/>
      <c r="I202" s="141"/>
      <c r="J202" s="141"/>
      <c r="K202" s="72"/>
      <c r="L202" s="72"/>
      <c r="M202" s="72"/>
      <c r="N202" s="72"/>
      <c r="O202" s="72"/>
      <c r="P202" s="72"/>
      <c r="Q202" s="72"/>
      <c r="R202" s="72"/>
      <c r="S202" s="72"/>
      <c r="T202" s="72"/>
      <c r="U202" s="72"/>
    </row>
    <row r="203" spans="2:21" s="61" customFormat="1" ht="25.15" customHeight="1" thickBot="1">
      <c r="B203" s="343"/>
      <c r="C203" s="582" t="s">
        <v>8</v>
      </c>
      <c r="D203" s="583"/>
      <c r="E203" s="59"/>
      <c r="F203" s="59"/>
      <c r="G203" s="59"/>
      <c r="H203" s="59"/>
      <c r="I203" s="59"/>
      <c r="J203" s="60"/>
      <c r="K203" s="584">
        <f>I36+K56+I63+K81+I101+K97+M112+M116+M127+M133+I141+I160+G176+M176+R176+I191+I200</f>
        <v>0</v>
      </c>
      <c r="L203" s="585"/>
      <c r="M203" s="585"/>
      <c r="N203" s="585"/>
      <c r="O203" s="585"/>
      <c r="P203" s="585"/>
      <c r="Q203" s="585"/>
      <c r="R203" s="586" t="s">
        <v>13</v>
      </c>
      <c r="S203" s="586"/>
      <c r="T203" s="586"/>
      <c r="U203" s="587"/>
    </row>
    <row r="204" spans="2:21" ht="22.5" customHeight="1">
      <c r="B204" s="62"/>
      <c r="C204" s="562" t="s">
        <v>35</v>
      </c>
      <c r="D204" s="562"/>
      <c r="E204" s="562"/>
      <c r="F204" s="562"/>
      <c r="G204" s="562"/>
      <c r="H204" s="562"/>
      <c r="I204" s="562"/>
      <c r="J204" s="562"/>
      <c r="K204" s="562"/>
      <c r="L204" s="562"/>
      <c r="M204" s="562"/>
      <c r="N204" s="562"/>
      <c r="O204" s="562"/>
      <c r="P204" s="562"/>
      <c r="Q204" s="562"/>
      <c r="R204" s="562"/>
      <c r="S204" s="562"/>
      <c r="T204" s="562"/>
      <c r="U204" s="562"/>
    </row>
    <row r="205" spans="2:21" ht="22.5" customHeight="1">
      <c r="B205" s="202"/>
      <c r="C205" s="203"/>
      <c r="D205" s="203"/>
      <c r="E205" s="203"/>
      <c r="F205" s="203"/>
      <c r="G205" s="203"/>
      <c r="H205" s="203"/>
      <c r="I205" s="203"/>
      <c r="J205" s="203"/>
      <c r="K205" s="203"/>
      <c r="L205" s="203"/>
      <c r="M205" s="203"/>
      <c r="N205" s="203"/>
      <c r="O205" s="203"/>
      <c r="P205" s="203"/>
      <c r="Q205" s="203"/>
      <c r="R205" s="203"/>
      <c r="S205" s="203"/>
      <c r="T205" s="203"/>
      <c r="U205" s="203"/>
    </row>
  </sheetData>
  <sheetProtection selectLockedCells="1" selectUnlockedCells="1"/>
  <mergeCells count="617">
    <mergeCell ref="C6:D6"/>
    <mergeCell ref="E6:I6"/>
    <mergeCell ref="J6:L6"/>
    <mergeCell ref="M6:R6"/>
    <mergeCell ref="C7:D7"/>
    <mergeCell ref="E7:I7"/>
    <mergeCell ref="J7:R7"/>
    <mergeCell ref="C8:D8"/>
    <mergeCell ref="E8:I8"/>
    <mergeCell ref="J8:R12"/>
    <mergeCell ref="C9:D9"/>
    <mergeCell ref="E9:I9"/>
    <mergeCell ref="C10:D10"/>
    <mergeCell ref="E10:I10"/>
    <mergeCell ref="C11:D11"/>
    <mergeCell ref="E11:I11"/>
    <mergeCell ref="C12:D12"/>
    <mergeCell ref="E12:I12"/>
    <mergeCell ref="G101:H101"/>
    <mergeCell ref="G100:H100"/>
    <mergeCell ref="C144:J144"/>
    <mergeCell ref="C198:D198"/>
    <mergeCell ref="I198:J198"/>
    <mergeCell ref="C199:D199"/>
    <mergeCell ref="I199:J199"/>
    <mergeCell ref="C190:D190"/>
    <mergeCell ref="G190:H190"/>
    <mergeCell ref="I190:J190"/>
    <mergeCell ref="C171:D171"/>
    <mergeCell ref="G171:H171"/>
    <mergeCell ref="I171:J171"/>
    <mergeCell ref="G188:H188"/>
    <mergeCell ref="I188:J188"/>
    <mergeCell ref="C189:D189"/>
    <mergeCell ref="G189:H189"/>
    <mergeCell ref="G184:H184"/>
    <mergeCell ref="I184:J184"/>
    <mergeCell ref="C185:D185"/>
    <mergeCell ref="G185:H185"/>
    <mergeCell ref="I185:J185"/>
    <mergeCell ref="C168:D168"/>
    <mergeCell ref="G168:H168"/>
    <mergeCell ref="E106:E108"/>
    <mergeCell ref="E109:E111"/>
    <mergeCell ref="K110:L110"/>
    <mergeCell ref="I110:J110"/>
    <mergeCell ref="G110:H110"/>
    <mergeCell ref="G109:H109"/>
    <mergeCell ref="I109:J109"/>
    <mergeCell ref="K109:L109"/>
    <mergeCell ref="G107:H107"/>
    <mergeCell ref="I107:J107"/>
    <mergeCell ref="K107:L107"/>
    <mergeCell ref="G108:H108"/>
    <mergeCell ref="I108:J108"/>
    <mergeCell ref="K108:L108"/>
    <mergeCell ref="C78:D78"/>
    <mergeCell ref="E78:F78"/>
    <mergeCell ref="H78:J78"/>
    <mergeCell ref="K78:M78"/>
    <mergeCell ref="C77:D77"/>
    <mergeCell ref="E77:F77"/>
    <mergeCell ref="H77:J77"/>
    <mergeCell ref="K77:M77"/>
    <mergeCell ref="C98:J98"/>
    <mergeCell ref="E97:F97"/>
    <mergeCell ref="H97:J97"/>
    <mergeCell ref="K97:M97"/>
    <mergeCell ref="C96:D96"/>
    <mergeCell ref="E96:F96"/>
    <mergeCell ref="H96:J96"/>
    <mergeCell ref="K96:M96"/>
    <mergeCell ref="C94:D94"/>
    <mergeCell ref="E94:F94"/>
    <mergeCell ref="H94:J94"/>
    <mergeCell ref="K94:M94"/>
    <mergeCell ref="C95:D95"/>
    <mergeCell ref="E95:F95"/>
    <mergeCell ref="H95:J95"/>
    <mergeCell ref="K95:M95"/>
    <mergeCell ref="C79:D79"/>
    <mergeCell ref="E79:F79"/>
    <mergeCell ref="H79:J79"/>
    <mergeCell ref="K79:M79"/>
    <mergeCell ref="K176:L176"/>
    <mergeCell ref="C188:D188"/>
    <mergeCell ref="G176:H176"/>
    <mergeCell ref="I176:J176"/>
    <mergeCell ref="C184:D184"/>
    <mergeCell ref="I168:J168"/>
    <mergeCell ref="C170:D170"/>
    <mergeCell ref="G164:H164"/>
    <mergeCell ref="I164:J164"/>
    <mergeCell ref="K164:L164"/>
    <mergeCell ref="K167:L167"/>
    <mergeCell ref="C167:D167"/>
    <mergeCell ref="G167:H167"/>
    <mergeCell ref="I167:J167"/>
    <mergeCell ref="G170:H170"/>
    <mergeCell ref="I170:J170"/>
    <mergeCell ref="K170:L170"/>
    <mergeCell ref="C169:D169"/>
    <mergeCell ref="G169:H169"/>
    <mergeCell ref="I169:J169"/>
    <mergeCell ref="N66:U81"/>
    <mergeCell ref="N82:U97"/>
    <mergeCell ref="K98:U101"/>
    <mergeCell ref="N104:U133"/>
    <mergeCell ref="K136:U141"/>
    <mergeCell ref="K171:L171"/>
    <mergeCell ref="C177:D179"/>
    <mergeCell ref="E177:J177"/>
    <mergeCell ref="E178:E179"/>
    <mergeCell ref="F178:F179"/>
    <mergeCell ref="G178:H179"/>
    <mergeCell ref="C175:D175"/>
    <mergeCell ref="G175:H175"/>
    <mergeCell ref="I175:J175"/>
    <mergeCell ref="K175:L175"/>
    <mergeCell ref="C74:D74"/>
    <mergeCell ref="E74:F74"/>
    <mergeCell ref="H74:J74"/>
    <mergeCell ref="K74:M74"/>
    <mergeCell ref="C172:D172"/>
    <mergeCell ref="G172:H172"/>
    <mergeCell ref="I172:J172"/>
    <mergeCell ref="K172:L172"/>
    <mergeCell ref="K168:L168"/>
    <mergeCell ref="F200:H200"/>
    <mergeCell ref="I200:J200"/>
    <mergeCell ref="C203:D203"/>
    <mergeCell ref="K203:Q203"/>
    <mergeCell ref="R203:U203"/>
    <mergeCell ref="K194:U200"/>
    <mergeCell ref="F195:H195"/>
    <mergeCell ref="I195:J195"/>
    <mergeCell ref="C196:D196"/>
    <mergeCell ref="I196:J196"/>
    <mergeCell ref="C197:D197"/>
    <mergeCell ref="I197:J197"/>
    <mergeCell ref="C195:D195"/>
    <mergeCell ref="C194:J194"/>
    <mergeCell ref="F196:F199"/>
    <mergeCell ref="G199:H199"/>
    <mergeCell ref="G198:H198"/>
    <mergeCell ref="G197:H197"/>
    <mergeCell ref="G196:H196"/>
    <mergeCell ref="C204:U204"/>
    <mergeCell ref="K177:U191"/>
    <mergeCell ref="C182:D182"/>
    <mergeCell ref="G182:H182"/>
    <mergeCell ref="I182:J182"/>
    <mergeCell ref="C183:D183"/>
    <mergeCell ref="G183:H183"/>
    <mergeCell ref="I183:J183"/>
    <mergeCell ref="I178:J179"/>
    <mergeCell ref="C180:D180"/>
    <mergeCell ref="G180:H180"/>
    <mergeCell ref="I180:J180"/>
    <mergeCell ref="C181:D181"/>
    <mergeCell ref="G181:H181"/>
    <mergeCell ref="I181:J181"/>
    <mergeCell ref="G191:H191"/>
    <mergeCell ref="I191:J191"/>
    <mergeCell ref="I189:J189"/>
    <mergeCell ref="C186:D186"/>
    <mergeCell ref="G186:H186"/>
    <mergeCell ref="I186:J186"/>
    <mergeCell ref="C187:D187"/>
    <mergeCell ref="G187:H187"/>
    <mergeCell ref="I187:J187"/>
    <mergeCell ref="C174:D174"/>
    <mergeCell ref="G174:H174"/>
    <mergeCell ref="I174:J174"/>
    <mergeCell ref="K174:L174"/>
    <mergeCell ref="C173:D173"/>
    <mergeCell ref="G173:H173"/>
    <mergeCell ref="I173:J173"/>
    <mergeCell ref="K173:L173"/>
    <mergeCell ref="N173:P173"/>
    <mergeCell ref="N174:P174"/>
    <mergeCell ref="K169:L169"/>
    <mergeCell ref="C166:D166"/>
    <mergeCell ref="G166:H166"/>
    <mergeCell ref="I166:J166"/>
    <mergeCell ref="K166:L166"/>
    <mergeCell ref="C159:D159"/>
    <mergeCell ref="G159:H159"/>
    <mergeCell ref="I159:J159"/>
    <mergeCell ref="K144:U160"/>
    <mergeCell ref="G160:H160"/>
    <mergeCell ref="I160:J160"/>
    <mergeCell ref="C161:D163"/>
    <mergeCell ref="E162:E163"/>
    <mergeCell ref="F162:F163"/>
    <mergeCell ref="G162:H163"/>
    <mergeCell ref="I162:J163"/>
    <mergeCell ref="Q162:Q163"/>
    <mergeCell ref="K165:L165"/>
    <mergeCell ref="G152:H152"/>
    <mergeCell ref="C165:D165"/>
    <mergeCell ref="G165:H165"/>
    <mergeCell ref="I165:J165"/>
    <mergeCell ref="K162:L163"/>
    <mergeCell ref="M162:M163"/>
    <mergeCell ref="C164:D164"/>
    <mergeCell ref="I152:J152"/>
    <mergeCell ref="C153:D153"/>
    <mergeCell ref="G153:H153"/>
    <mergeCell ref="I153:J153"/>
    <mergeCell ref="C150:D150"/>
    <mergeCell ref="G150:H150"/>
    <mergeCell ref="I150:J150"/>
    <mergeCell ref="C151:D151"/>
    <mergeCell ref="G151:H151"/>
    <mergeCell ref="I151:J151"/>
    <mergeCell ref="E161:S161"/>
    <mergeCell ref="R162:T163"/>
    <mergeCell ref="N162:P163"/>
    <mergeCell ref="N164:P164"/>
    <mergeCell ref="R164:T164"/>
    <mergeCell ref="I140:J140"/>
    <mergeCell ref="K130:L130"/>
    <mergeCell ref="C158:D158"/>
    <mergeCell ref="G158:H158"/>
    <mergeCell ref="I158:J158"/>
    <mergeCell ref="C154:D154"/>
    <mergeCell ref="G154:H154"/>
    <mergeCell ref="I154:J154"/>
    <mergeCell ref="C155:D155"/>
    <mergeCell ref="G155:H155"/>
    <mergeCell ref="I155:J155"/>
    <mergeCell ref="C156:D156"/>
    <mergeCell ref="G156:H156"/>
    <mergeCell ref="I156:J156"/>
    <mergeCell ref="C157:D157"/>
    <mergeCell ref="G157:H157"/>
    <mergeCell ref="I157:J157"/>
    <mergeCell ref="C148:D148"/>
    <mergeCell ref="G148:H148"/>
    <mergeCell ref="I148:J148"/>
    <mergeCell ref="C149:D149"/>
    <mergeCell ref="G149:H149"/>
    <mergeCell ref="I149:J149"/>
    <mergeCell ref="C152:D152"/>
    <mergeCell ref="I131:J131"/>
    <mergeCell ref="K131:L131"/>
    <mergeCell ref="E132:F132"/>
    <mergeCell ref="G132:H132"/>
    <mergeCell ref="I132:J132"/>
    <mergeCell ref="K132:L132"/>
    <mergeCell ref="E129:F129"/>
    <mergeCell ref="G129:H129"/>
    <mergeCell ref="I129:J129"/>
    <mergeCell ref="K129:L129"/>
    <mergeCell ref="G141:H141"/>
    <mergeCell ref="I141:J141"/>
    <mergeCell ref="C145:D147"/>
    <mergeCell ref="E145:J145"/>
    <mergeCell ref="E146:E147"/>
    <mergeCell ref="F146:F147"/>
    <mergeCell ref="G146:H147"/>
    <mergeCell ref="I146:J147"/>
    <mergeCell ref="E130:F130"/>
    <mergeCell ref="G130:H130"/>
    <mergeCell ref="I130:J130"/>
    <mergeCell ref="E133:L133"/>
    <mergeCell ref="C136:J136"/>
    <mergeCell ref="C137:C140"/>
    <mergeCell ref="G137:H137"/>
    <mergeCell ref="I137:J137"/>
    <mergeCell ref="G138:H138"/>
    <mergeCell ref="I138:J138"/>
    <mergeCell ref="G139:H139"/>
    <mergeCell ref="I139:J139"/>
    <mergeCell ref="G140:H140"/>
    <mergeCell ref="D128:D133"/>
    <mergeCell ref="E131:F131"/>
    <mergeCell ref="G131:H131"/>
    <mergeCell ref="E126:F126"/>
    <mergeCell ref="G126:H126"/>
    <mergeCell ref="I126:J126"/>
    <mergeCell ref="K126:L126"/>
    <mergeCell ref="E125:F125"/>
    <mergeCell ref="G125:H125"/>
    <mergeCell ref="I125:J125"/>
    <mergeCell ref="K125:L125"/>
    <mergeCell ref="E127:L127"/>
    <mergeCell ref="E128:F128"/>
    <mergeCell ref="G128:H128"/>
    <mergeCell ref="I128:J128"/>
    <mergeCell ref="K128:L128"/>
    <mergeCell ref="D117:D127"/>
    <mergeCell ref="E117:F117"/>
    <mergeCell ref="E122:F122"/>
    <mergeCell ref="G122:H122"/>
    <mergeCell ref="I122:J122"/>
    <mergeCell ref="K122:L122"/>
    <mergeCell ref="E123:F123"/>
    <mergeCell ref="G123:H123"/>
    <mergeCell ref="I123:J123"/>
    <mergeCell ref="K123:L123"/>
    <mergeCell ref="E120:F120"/>
    <mergeCell ref="G120:H120"/>
    <mergeCell ref="I120:J120"/>
    <mergeCell ref="K120:L120"/>
    <mergeCell ref="E121:F121"/>
    <mergeCell ref="G121:H121"/>
    <mergeCell ref="I121:J121"/>
    <mergeCell ref="K121:L121"/>
    <mergeCell ref="E124:F124"/>
    <mergeCell ref="G124:H124"/>
    <mergeCell ref="E115:F115"/>
    <mergeCell ref="I115:J115"/>
    <mergeCell ref="K115:L115"/>
    <mergeCell ref="E119:F119"/>
    <mergeCell ref="G119:H119"/>
    <mergeCell ref="I119:J119"/>
    <mergeCell ref="K119:L119"/>
    <mergeCell ref="E113:F113"/>
    <mergeCell ref="G113:H113"/>
    <mergeCell ref="I113:J113"/>
    <mergeCell ref="K113:L113"/>
    <mergeCell ref="E114:F114"/>
    <mergeCell ref="G114:H114"/>
    <mergeCell ref="I114:J114"/>
    <mergeCell ref="K114:L114"/>
    <mergeCell ref="I117:J117"/>
    <mergeCell ref="K117:L117"/>
    <mergeCell ref="G118:H118"/>
    <mergeCell ref="I118:J118"/>
    <mergeCell ref="K118:L118"/>
    <mergeCell ref="G115:H115"/>
    <mergeCell ref="C92:D92"/>
    <mergeCell ref="E92:F92"/>
    <mergeCell ref="H92:J92"/>
    <mergeCell ref="K92:M92"/>
    <mergeCell ref="C104:M104"/>
    <mergeCell ref="C105:C133"/>
    <mergeCell ref="E105:F105"/>
    <mergeCell ref="G105:H105"/>
    <mergeCell ref="I105:J105"/>
    <mergeCell ref="K105:L105"/>
    <mergeCell ref="D106:D112"/>
    <mergeCell ref="G106:H106"/>
    <mergeCell ref="G117:H117"/>
    <mergeCell ref="E118:F118"/>
    <mergeCell ref="E112:L112"/>
    <mergeCell ref="I124:J124"/>
    <mergeCell ref="K124:L124"/>
    <mergeCell ref="D113:D116"/>
    <mergeCell ref="E116:L116"/>
    <mergeCell ref="I106:J106"/>
    <mergeCell ref="K106:L106"/>
    <mergeCell ref="G111:H111"/>
    <mergeCell ref="I111:J111"/>
    <mergeCell ref="K111:L111"/>
    <mergeCell ref="C84:D84"/>
    <mergeCell ref="E84:F84"/>
    <mergeCell ref="H84:J84"/>
    <mergeCell ref="K84:M84"/>
    <mergeCell ref="C87:D87"/>
    <mergeCell ref="E87:F87"/>
    <mergeCell ref="H87:J87"/>
    <mergeCell ref="K87:M87"/>
    <mergeCell ref="C93:D93"/>
    <mergeCell ref="E93:F93"/>
    <mergeCell ref="H93:J93"/>
    <mergeCell ref="K93:M93"/>
    <mergeCell ref="C91:D91"/>
    <mergeCell ref="E91:F91"/>
    <mergeCell ref="H91:J91"/>
    <mergeCell ref="K91:M91"/>
    <mergeCell ref="C89:D89"/>
    <mergeCell ref="E89:F89"/>
    <mergeCell ref="H89:J89"/>
    <mergeCell ref="K89:M89"/>
    <mergeCell ref="C90:D90"/>
    <mergeCell ref="E90:F90"/>
    <mergeCell ref="H90:J90"/>
    <mergeCell ref="K90:M90"/>
    <mergeCell ref="C88:D88"/>
    <mergeCell ref="E88:F88"/>
    <mergeCell ref="H88:J88"/>
    <mergeCell ref="K88:M88"/>
    <mergeCell ref="E85:F85"/>
    <mergeCell ref="H85:J85"/>
    <mergeCell ref="K85:M85"/>
    <mergeCell ref="C86:D86"/>
    <mergeCell ref="E86:F86"/>
    <mergeCell ref="H86:J86"/>
    <mergeCell ref="K86:M86"/>
    <mergeCell ref="K56:L56"/>
    <mergeCell ref="C57:D58"/>
    <mergeCell ref="E57:J57"/>
    <mergeCell ref="E72:F72"/>
    <mergeCell ref="H72:J72"/>
    <mergeCell ref="K72:M72"/>
    <mergeCell ref="C73:D73"/>
    <mergeCell ref="E73:F73"/>
    <mergeCell ref="H73:J73"/>
    <mergeCell ref="K73:M73"/>
    <mergeCell ref="C70:D70"/>
    <mergeCell ref="E70:F70"/>
    <mergeCell ref="H70:J70"/>
    <mergeCell ref="K70:M70"/>
    <mergeCell ref="C68:D68"/>
    <mergeCell ref="E68:F68"/>
    <mergeCell ref="H68:J68"/>
    <mergeCell ref="K68:M68"/>
    <mergeCell ref="E69:F69"/>
    <mergeCell ref="G58:H58"/>
    <mergeCell ref="I58:J58"/>
    <mergeCell ref="G56:H56"/>
    <mergeCell ref="I56:J56"/>
    <mergeCell ref="M37:U56"/>
    <mergeCell ref="K40:L40"/>
    <mergeCell ref="C41:D41"/>
    <mergeCell ref="G41:H41"/>
    <mergeCell ref="K41:L41"/>
    <mergeCell ref="C42:D42"/>
    <mergeCell ref="C51:D51"/>
    <mergeCell ref="C53:D53"/>
    <mergeCell ref="K51:L51"/>
    <mergeCell ref="C52:D52"/>
    <mergeCell ref="G52:H52"/>
    <mergeCell ref="K52:L52"/>
    <mergeCell ref="G21:H21"/>
    <mergeCell ref="I21:J21"/>
    <mergeCell ref="C22:D22"/>
    <mergeCell ref="G22:H22"/>
    <mergeCell ref="I22:J22"/>
    <mergeCell ref="C23:D23"/>
    <mergeCell ref="G23:H23"/>
    <mergeCell ref="K49:L49"/>
    <mergeCell ref="C50:D50"/>
    <mergeCell ref="G50:H50"/>
    <mergeCell ref="K50:L50"/>
    <mergeCell ref="C49:D49"/>
    <mergeCell ref="G49:H49"/>
    <mergeCell ref="I39:J55"/>
    <mergeCell ref="C45:D45"/>
    <mergeCell ref="G45:H45"/>
    <mergeCell ref="K45:L45"/>
    <mergeCell ref="C47:D47"/>
    <mergeCell ref="C48:D48"/>
    <mergeCell ref="G48:H48"/>
    <mergeCell ref="K48:L48"/>
    <mergeCell ref="G47:H47"/>
    <mergeCell ref="C46:D46"/>
    <mergeCell ref="K47:L47"/>
    <mergeCell ref="G36:H36"/>
    <mergeCell ref="I36:J36"/>
    <mergeCell ref="C37:D38"/>
    <mergeCell ref="E37:L37"/>
    <mergeCell ref="C35:D35"/>
    <mergeCell ref="G35:H35"/>
    <mergeCell ref="I26:J26"/>
    <mergeCell ref="K17:U36"/>
    <mergeCell ref="G30:H30"/>
    <mergeCell ref="I30:J30"/>
    <mergeCell ref="C27:D27"/>
    <mergeCell ref="G27:H27"/>
    <mergeCell ref="I27:J27"/>
    <mergeCell ref="C28:D28"/>
    <mergeCell ref="G28:H28"/>
    <mergeCell ref="I28:J28"/>
    <mergeCell ref="C17:D18"/>
    <mergeCell ref="I18:J18"/>
    <mergeCell ref="C19:D19"/>
    <mergeCell ref="G19:H19"/>
    <mergeCell ref="I19:J19"/>
    <mergeCell ref="G20:H20"/>
    <mergeCell ref="I20:J20"/>
    <mergeCell ref="C21:D21"/>
    <mergeCell ref="C56:D56"/>
    <mergeCell ref="G51:H51"/>
    <mergeCell ref="K38:L38"/>
    <mergeCell ref="C43:D43"/>
    <mergeCell ref="G43:H43"/>
    <mergeCell ref="K42:L42"/>
    <mergeCell ref="K43:L43"/>
    <mergeCell ref="C44:D44"/>
    <mergeCell ref="G44:H44"/>
    <mergeCell ref="G38:H38"/>
    <mergeCell ref="I38:J38"/>
    <mergeCell ref="G46:H46"/>
    <mergeCell ref="K46:L46"/>
    <mergeCell ref="K44:L44"/>
    <mergeCell ref="G42:H42"/>
    <mergeCell ref="G53:H53"/>
    <mergeCell ref="K53:L53"/>
    <mergeCell ref="C54:D54"/>
    <mergeCell ref="G54:H54"/>
    <mergeCell ref="K54:L54"/>
    <mergeCell ref="C39:D39"/>
    <mergeCell ref="G39:H39"/>
    <mergeCell ref="K39:L39"/>
    <mergeCell ref="G40:H40"/>
    <mergeCell ref="I32:J32"/>
    <mergeCell ref="C34:D34"/>
    <mergeCell ref="G34:H34"/>
    <mergeCell ref="I34:J34"/>
    <mergeCell ref="C26:D26"/>
    <mergeCell ref="C29:D29"/>
    <mergeCell ref="G29:H29"/>
    <mergeCell ref="I29:J29"/>
    <mergeCell ref="C30:D30"/>
    <mergeCell ref="C31:D31"/>
    <mergeCell ref="G31:H31"/>
    <mergeCell ref="I31:J31"/>
    <mergeCell ref="B14:E14"/>
    <mergeCell ref="E16:M16"/>
    <mergeCell ref="I14:N14"/>
    <mergeCell ref="B2:D2"/>
    <mergeCell ref="M2:U2"/>
    <mergeCell ref="B3:U3"/>
    <mergeCell ref="G18:H18"/>
    <mergeCell ref="U161:U176"/>
    <mergeCell ref="G99:H99"/>
    <mergeCell ref="I99:J99"/>
    <mergeCell ref="I100:J100"/>
    <mergeCell ref="I101:J101"/>
    <mergeCell ref="C61:D61"/>
    <mergeCell ref="I61:J61"/>
    <mergeCell ref="C62:D62"/>
    <mergeCell ref="I62:J62"/>
    <mergeCell ref="K75:M75"/>
    <mergeCell ref="C71:D71"/>
    <mergeCell ref="E71:F71"/>
    <mergeCell ref="H71:J71"/>
    <mergeCell ref="K71:M71"/>
    <mergeCell ref="C72:D72"/>
    <mergeCell ref="C63:D63"/>
    <mergeCell ref="G63:H63"/>
    <mergeCell ref="B144:B203"/>
    <mergeCell ref="B136:B141"/>
    <mergeCell ref="B104:B133"/>
    <mergeCell ref="C55:D55"/>
    <mergeCell ref="G55:H55"/>
    <mergeCell ref="K55:L55"/>
    <mergeCell ref="B17:B63"/>
    <mergeCell ref="B66:B101"/>
    <mergeCell ref="C99:D99"/>
    <mergeCell ref="C100:D100"/>
    <mergeCell ref="C101:D101"/>
    <mergeCell ref="C59:D59"/>
    <mergeCell ref="F59:F62"/>
    <mergeCell ref="G59:H62"/>
    <mergeCell ref="I59:J59"/>
    <mergeCell ref="C60:D60"/>
    <mergeCell ref="I60:J60"/>
    <mergeCell ref="C24:D24"/>
    <mergeCell ref="G24:H24"/>
    <mergeCell ref="I24:J24"/>
    <mergeCell ref="C25:D25"/>
    <mergeCell ref="G25:H25"/>
    <mergeCell ref="I25:J25"/>
    <mergeCell ref="I35:J35"/>
    <mergeCell ref="C32:D32"/>
    <mergeCell ref="E17:J17"/>
    <mergeCell ref="C76:D76"/>
    <mergeCell ref="E76:F76"/>
    <mergeCell ref="H76:J76"/>
    <mergeCell ref="K76:M76"/>
    <mergeCell ref="K67:M67"/>
    <mergeCell ref="H69:J69"/>
    <mergeCell ref="K69:M69"/>
    <mergeCell ref="C75:D75"/>
    <mergeCell ref="E75:F75"/>
    <mergeCell ref="H75:J75"/>
    <mergeCell ref="I63:J63"/>
    <mergeCell ref="C66:D67"/>
    <mergeCell ref="E66:M66"/>
    <mergeCell ref="E67:F67"/>
    <mergeCell ref="H67:J67"/>
    <mergeCell ref="I23:J23"/>
    <mergeCell ref="K57:U63"/>
    <mergeCell ref="C33:D33"/>
    <mergeCell ref="G33:H33"/>
    <mergeCell ref="I33:J33"/>
    <mergeCell ref="G26:H26"/>
    <mergeCell ref="G32:H32"/>
    <mergeCell ref="C80:D80"/>
    <mergeCell ref="E80:F80"/>
    <mergeCell ref="H80:J80"/>
    <mergeCell ref="K80:M80"/>
    <mergeCell ref="E81:F81"/>
    <mergeCell ref="H81:J81"/>
    <mergeCell ref="K81:M81"/>
    <mergeCell ref="C82:D83"/>
    <mergeCell ref="E82:M82"/>
    <mergeCell ref="E83:F83"/>
    <mergeCell ref="H83:J83"/>
    <mergeCell ref="K83:M83"/>
    <mergeCell ref="N165:P165"/>
    <mergeCell ref="N166:P166"/>
    <mergeCell ref="N167:P167"/>
    <mergeCell ref="N168:P168"/>
    <mergeCell ref="N169:P169"/>
    <mergeCell ref="N170:P170"/>
    <mergeCell ref="R168:T168"/>
    <mergeCell ref="R167:T167"/>
    <mergeCell ref="R166:T166"/>
    <mergeCell ref="R165:T165"/>
    <mergeCell ref="N176:P176"/>
    <mergeCell ref="R176:T176"/>
    <mergeCell ref="R175:T175"/>
    <mergeCell ref="R174:T174"/>
    <mergeCell ref="R173:T173"/>
    <mergeCell ref="R172:T172"/>
    <mergeCell ref="R171:T171"/>
    <mergeCell ref="R170:T170"/>
    <mergeCell ref="R169:T169"/>
    <mergeCell ref="N175:P175"/>
    <mergeCell ref="N171:P171"/>
    <mergeCell ref="N172:P172"/>
  </mergeCells>
  <phoneticPr fontId="2"/>
  <printOptions horizontalCentered="1"/>
  <pageMargins left="0.31496062992125984" right="0.31496062992125984" top="0.39370078740157483" bottom="0.39370078740157483" header="0.31496062992125984" footer="0.31496062992125984"/>
  <pageSetup paperSize="9" scale="54" fitToHeight="0" orientation="portrait" r:id="rId1"/>
  <rowBreaks count="3" manualBreakCount="3">
    <brk id="64" max="19" man="1"/>
    <brk id="102" max="19" man="1"/>
    <brk id="142" max="19"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H88"/>
  <sheetViews>
    <sheetView view="pageBreakPreview" zoomScale="55" zoomScaleNormal="100" zoomScaleSheetLayoutView="55" workbookViewId="0">
      <selection activeCell="O3" sqref="O3"/>
    </sheetView>
  </sheetViews>
  <sheetFormatPr defaultColWidth="9" defaultRowHeight="24" customHeight="1"/>
  <cols>
    <col min="1" max="1" width="3.125" style="74" customWidth="1"/>
    <col min="2" max="2" width="4.5" style="75" customWidth="1"/>
    <col min="3" max="3" width="19" style="75" customWidth="1"/>
    <col min="4" max="4" width="24.625" style="75" customWidth="1"/>
    <col min="5" max="5" width="27.125" style="75" customWidth="1"/>
    <col min="6" max="6" width="24.625" style="75" customWidth="1"/>
    <col min="7" max="7" width="13" style="76" customWidth="1"/>
    <col min="8" max="8" width="10.5" style="75" customWidth="1"/>
    <col min="9" max="9" width="17.125" style="76" customWidth="1"/>
    <col min="10" max="10" width="49.375" style="76" customWidth="1"/>
    <col min="11" max="11" width="17.75" style="78" customWidth="1"/>
    <col min="12" max="12" width="14.375" style="78" customWidth="1"/>
    <col min="13" max="13" width="14.375" style="79" customWidth="1"/>
    <col min="14" max="14" width="37.125" style="75" customWidth="1"/>
    <col min="15" max="15" width="28.125" style="75" customWidth="1"/>
    <col min="16" max="16" width="70.5" style="75" customWidth="1"/>
    <col min="17" max="17" width="2.125" style="74" customWidth="1"/>
    <col min="18" max="16384" width="9" style="74"/>
  </cols>
  <sheetData>
    <row r="1" spans="1:60" s="73" customFormat="1" ht="20.25" customHeight="1">
      <c r="A1" s="116" t="s">
        <v>231</v>
      </c>
      <c r="B1" s="187"/>
      <c r="C1" s="187"/>
      <c r="D1" s="187"/>
      <c r="E1" s="187"/>
      <c r="F1" s="187"/>
      <c r="G1" s="187"/>
      <c r="H1" s="187"/>
      <c r="I1" s="187"/>
      <c r="J1" s="187"/>
      <c r="K1" s="187"/>
      <c r="L1" s="187"/>
      <c r="M1" s="187"/>
      <c r="N1" s="187"/>
      <c r="O1" s="187"/>
      <c r="P1" s="187"/>
    </row>
    <row r="2" spans="1:60" s="73" customFormat="1" ht="33.75" customHeight="1" thickBot="1">
      <c r="A2" s="699" t="s">
        <v>265</v>
      </c>
      <c r="B2" s="699"/>
      <c r="C2" s="699"/>
      <c r="D2" s="699"/>
      <c r="E2" s="699"/>
      <c r="F2" s="699"/>
      <c r="G2" s="699"/>
      <c r="H2" s="699"/>
      <c r="I2" s="699"/>
      <c r="J2" s="699"/>
      <c r="K2" s="699"/>
      <c r="L2" s="699"/>
      <c r="M2" s="699"/>
      <c r="N2" s="699"/>
      <c r="O2" s="699"/>
      <c r="P2" s="699"/>
    </row>
    <row r="3" spans="1:60" ht="27" customHeight="1">
      <c r="B3" s="701" t="s">
        <v>172</v>
      </c>
      <c r="C3" s="702"/>
      <c r="D3" s="715"/>
      <c r="E3" s="715"/>
      <c r="F3" s="716"/>
      <c r="K3" s="77"/>
      <c r="L3" s="700"/>
      <c r="M3" s="700"/>
      <c r="Q3" s="181"/>
    </row>
    <row r="4" spans="1:60" ht="27" customHeight="1">
      <c r="B4" s="703" t="s">
        <v>173</v>
      </c>
      <c r="C4" s="704"/>
      <c r="D4" s="711"/>
      <c r="E4" s="711"/>
      <c r="F4" s="712"/>
      <c r="K4" s="77"/>
      <c r="L4" s="700"/>
      <c r="M4" s="700"/>
      <c r="Q4" s="210"/>
    </row>
    <row r="5" spans="1:60" ht="27" customHeight="1" thickBot="1">
      <c r="B5" s="682" t="s">
        <v>174</v>
      </c>
      <c r="C5" s="683"/>
      <c r="D5" s="713"/>
      <c r="E5" s="713"/>
      <c r="F5" s="714"/>
      <c r="K5" s="77"/>
      <c r="L5" s="700"/>
      <c r="M5" s="700"/>
      <c r="Q5" s="210"/>
    </row>
    <row r="6" spans="1:60" ht="14.25" customHeight="1"/>
    <row r="7" spans="1:60" ht="31.5" customHeight="1">
      <c r="B7" s="152" t="s">
        <v>190</v>
      </c>
      <c r="C7" s="153"/>
      <c r="D7" s="153"/>
      <c r="E7" s="153"/>
      <c r="F7" s="151"/>
    </row>
    <row r="8" spans="1:60" s="85" customFormat="1" ht="30.75" customHeight="1" thickBot="1">
      <c r="A8" s="80"/>
      <c r="B8" s="692" t="s">
        <v>129</v>
      </c>
      <c r="C8" s="693"/>
      <c r="D8" s="265" t="s">
        <v>130</v>
      </c>
      <c r="E8" s="265" t="s">
        <v>131</v>
      </c>
      <c r="F8" s="265" t="s">
        <v>132</v>
      </c>
      <c r="G8" s="266" t="s">
        <v>133</v>
      </c>
      <c r="H8" s="265" t="s">
        <v>134</v>
      </c>
      <c r="I8" s="266" t="s">
        <v>135</v>
      </c>
      <c r="J8" s="266" t="s">
        <v>197</v>
      </c>
      <c r="K8" s="200" t="s">
        <v>198</v>
      </c>
      <c r="L8" s="81" t="s">
        <v>199</v>
      </c>
      <c r="M8" s="82" t="s">
        <v>200</v>
      </c>
      <c r="N8" s="83" t="s">
        <v>201</v>
      </c>
      <c r="O8" s="84" t="s">
        <v>202</v>
      </c>
      <c r="P8" s="84" t="s">
        <v>203</v>
      </c>
    </row>
    <row r="9" spans="1:60" s="90" customFormat="1" ht="27" customHeight="1" thickTop="1">
      <c r="A9" s="80"/>
      <c r="B9" s="227"/>
      <c r="C9" s="115" t="e">
        <f>VLOOKUP(B9,事業一覧!$B$27:$C$43,2)</f>
        <v>#N/A</v>
      </c>
      <c r="D9" s="230"/>
      <c r="E9" s="230"/>
      <c r="F9" s="230"/>
      <c r="G9" s="233"/>
      <c r="H9" s="230"/>
      <c r="I9" s="87">
        <f>G9*H9</f>
        <v>0</v>
      </c>
      <c r="J9" s="234"/>
      <c r="K9" s="235"/>
      <c r="L9" s="235"/>
      <c r="M9" s="88">
        <f>I9-L9</f>
        <v>0</v>
      </c>
      <c r="N9" s="236"/>
      <c r="O9" s="227"/>
      <c r="P9" s="236"/>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row>
    <row r="10" spans="1:60" s="85" customFormat="1" ht="27" customHeight="1">
      <c r="A10" s="80"/>
      <c r="B10" s="227"/>
      <c r="C10" s="106" t="e">
        <f>VLOOKUP(B10,事業一覧!$B$27:$C$43,2)</f>
        <v>#N/A</v>
      </c>
      <c r="D10" s="230"/>
      <c r="E10" s="230"/>
      <c r="F10" s="230"/>
      <c r="G10" s="233"/>
      <c r="H10" s="230"/>
      <c r="I10" s="87">
        <f>G10*H10</f>
        <v>0</v>
      </c>
      <c r="J10" s="234"/>
      <c r="K10" s="235"/>
      <c r="L10" s="238"/>
      <c r="M10" s="88">
        <f>I10-L10</f>
        <v>0</v>
      </c>
      <c r="N10" s="239"/>
      <c r="O10" s="228"/>
      <c r="P10" s="239"/>
    </row>
    <row r="11" spans="1:60" s="90" customFormat="1" ht="27" customHeight="1">
      <c r="A11" s="80"/>
      <c r="B11" s="227"/>
      <c r="C11" s="107" t="e">
        <f>VLOOKUP(B11,事業一覧!$B$27:$C$43,2)</f>
        <v>#N/A</v>
      </c>
      <c r="D11" s="230"/>
      <c r="E11" s="230"/>
      <c r="F11" s="230"/>
      <c r="G11" s="233"/>
      <c r="H11" s="230"/>
      <c r="I11" s="87">
        <f>G11*H11</f>
        <v>0</v>
      </c>
      <c r="J11" s="234"/>
      <c r="K11" s="235"/>
      <c r="L11" s="235"/>
      <c r="M11" s="88">
        <f>I11-L11</f>
        <v>0</v>
      </c>
      <c r="N11" s="239"/>
      <c r="O11" s="228"/>
      <c r="P11" s="239"/>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row>
    <row r="12" spans="1:60" s="85" customFormat="1" ht="27" customHeight="1">
      <c r="A12" s="80"/>
      <c r="B12" s="227"/>
      <c r="C12" s="107" t="e">
        <f>VLOOKUP(B12,事業一覧!$B$27:$C$43,2)</f>
        <v>#N/A</v>
      </c>
      <c r="D12" s="230"/>
      <c r="E12" s="230"/>
      <c r="F12" s="230"/>
      <c r="G12" s="233"/>
      <c r="H12" s="230"/>
      <c r="I12" s="87">
        <f>G12*H12</f>
        <v>0</v>
      </c>
      <c r="J12" s="234"/>
      <c r="K12" s="235"/>
      <c r="L12" s="238"/>
      <c r="M12" s="88">
        <f>I12-L12</f>
        <v>0</v>
      </c>
      <c r="N12" s="239"/>
      <c r="O12" s="228"/>
      <c r="P12" s="239"/>
    </row>
    <row r="13" spans="1:60" s="85" customFormat="1" ht="27" customHeight="1" thickBot="1">
      <c r="A13" s="80"/>
      <c r="B13" s="227"/>
      <c r="C13" s="106" t="e">
        <f>VLOOKUP(B13,事業一覧!$B$27:$C$43,2)</f>
        <v>#N/A</v>
      </c>
      <c r="D13" s="230"/>
      <c r="E13" s="230"/>
      <c r="F13" s="230"/>
      <c r="G13" s="233"/>
      <c r="H13" s="230"/>
      <c r="I13" s="87">
        <f>G13*H13</f>
        <v>0</v>
      </c>
      <c r="J13" s="240"/>
      <c r="K13" s="267"/>
      <c r="L13" s="268"/>
      <c r="M13" s="91">
        <f>I13-L13</f>
        <v>0</v>
      </c>
      <c r="N13" s="239"/>
      <c r="O13" s="228"/>
      <c r="P13" s="239"/>
    </row>
    <row r="14" spans="1:60" s="92" customFormat="1" ht="27" customHeight="1" thickBot="1">
      <c r="B14" s="93"/>
      <c r="C14" s="93"/>
      <c r="D14" s="705" t="s">
        <v>137</v>
      </c>
      <c r="E14" s="706"/>
      <c r="F14" s="94">
        <f>COUNTA(F9:F13)</f>
        <v>0</v>
      </c>
      <c r="G14" s="95"/>
      <c r="H14" s="96">
        <f>SUM(H9:H13)</f>
        <v>0</v>
      </c>
      <c r="I14" s="97">
        <f>SUM(I9:I13)</f>
        <v>0</v>
      </c>
      <c r="J14" s="108"/>
      <c r="K14" s="98"/>
      <c r="L14" s="99">
        <f>SUM(L9:L13)</f>
        <v>0</v>
      </c>
      <c r="M14" s="100">
        <f>SUM(M9:M13)</f>
        <v>0</v>
      </c>
      <c r="N14" s="93"/>
      <c r="O14" s="101"/>
      <c r="P14" s="93"/>
    </row>
    <row r="15" spans="1:60" s="92" customFormat="1" ht="12.75" customHeight="1">
      <c r="B15" s="93"/>
      <c r="C15" s="93"/>
      <c r="D15" s="93"/>
      <c r="E15" s="93"/>
      <c r="F15" s="102"/>
      <c r="G15" s="103"/>
      <c r="H15" s="160"/>
      <c r="I15" s="161"/>
      <c r="J15" s="158"/>
      <c r="K15" s="155"/>
      <c r="L15" s="104"/>
      <c r="M15" s="154"/>
      <c r="N15" s="93"/>
      <c r="O15" s="93"/>
      <c r="P15" s="93"/>
    </row>
    <row r="16" spans="1:60" ht="31.5" customHeight="1">
      <c r="B16" s="152" t="s">
        <v>191</v>
      </c>
      <c r="C16" s="153"/>
      <c r="D16" s="153"/>
      <c r="E16" s="153"/>
      <c r="F16" s="151"/>
    </row>
    <row r="17" spans="1:60" s="85" customFormat="1" ht="30.75" customHeight="1" thickBot="1">
      <c r="B17" s="692" t="s">
        <v>129</v>
      </c>
      <c r="C17" s="693"/>
      <c r="D17" s="265" t="s">
        <v>130</v>
      </c>
      <c r="E17" s="265" t="s">
        <v>131</v>
      </c>
      <c r="F17" s="265" t="s">
        <v>132</v>
      </c>
      <c r="G17" s="266" t="s">
        <v>133</v>
      </c>
      <c r="H17" s="265" t="s">
        <v>134</v>
      </c>
      <c r="I17" s="266" t="s">
        <v>135</v>
      </c>
      <c r="J17" s="266" t="s">
        <v>197</v>
      </c>
      <c r="K17" s="200" t="s">
        <v>198</v>
      </c>
      <c r="L17" s="81" t="s">
        <v>199</v>
      </c>
      <c r="M17" s="82" t="s">
        <v>200</v>
      </c>
      <c r="N17" s="83" t="s">
        <v>201</v>
      </c>
      <c r="O17" s="84" t="s">
        <v>202</v>
      </c>
      <c r="P17" s="84" t="s">
        <v>203</v>
      </c>
    </row>
    <row r="18" spans="1:60" s="90" customFormat="1" ht="28.5" customHeight="1" thickTop="1">
      <c r="A18" s="85"/>
      <c r="B18" s="227"/>
      <c r="C18" s="86" t="e">
        <f>VLOOKUP(B18,事業一覧!$B$27:$C$43,2)</f>
        <v>#N/A</v>
      </c>
      <c r="D18" s="230"/>
      <c r="E18" s="230"/>
      <c r="F18" s="230"/>
      <c r="G18" s="233"/>
      <c r="H18" s="230"/>
      <c r="I18" s="87">
        <f>G18*H18</f>
        <v>0</v>
      </c>
      <c r="J18" s="234"/>
      <c r="K18" s="235"/>
      <c r="L18" s="235"/>
      <c r="M18" s="105">
        <f>I18-L18</f>
        <v>0</v>
      </c>
      <c r="N18" s="236"/>
      <c r="O18" s="227"/>
      <c r="P18" s="236"/>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row>
    <row r="19" spans="1:60" s="85" customFormat="1" ht="28.5" customHeight="1">
      <c r="B19" s="227"/>
      <c r="C19" s="86" t="e">
        <f>VLOOKUP(B19,事業一覧!$B$27:$C$43,2)</f>
        <v>#N/A</v>
      </c>
      <c r="D19" s="230"/>
      <c r="E19" s="230"/>
      <c r="F19" s="230"/>
      <c r="G19" s="233"/>
      <c r="H19" s="230"/>
      <c r="I19" s="87">
        <f>G19*H19</f>
        <v>0</v>
      </c>
      <c r="J19" s="234"/>
      <c r="K19" s="235"/>
      <c r="L19" s="238"/>
      <c r="M19" s="105">
        <f>I19-L19</f>
        <v>0</v>
      </c>
      <c r="N19" s="239"/>
      <c r="O19" s="228"/>
      <c r="P19" s="239"/>
    </row>
    <row r="20" spans="1:60" s="90" customFormat="1" ht="28.5" customHeight="1">
      <c r="A20" s="85"/>
      <c r="B20" s="228"/>
      <c r="C20" s="86" t="e">
        <f>VLOOKUP(B20,事業一覧!$B$27:$C$43,2)</f>
        <v>#N/A</v>
      </c>
      <c r="D20" s="230"/>
      <c r="E20" s="230"/>
      <c r="F20" s="230"/>
      <c r="G20" s="231"/>
      <c r="H20" s="232"/>
      <c r="I20" s="87">
        <f>G20*H20</f>
        <v>0</v>
      </c>
      <c r="J20" s="234"/>
      <c r="K20" s="235"/>
      <c r="L20" s="238"/>
      <c r="M20" s="105">
        <f>I20-L20</f>
        <v>0</v>
      </c>
      <c r="N20" s="239"/>
      <c r="O20" s="228"/>
      <c r="P20" s="239"/>
      <c r="Q20" s="85"/>
      <c r="R20" s="85"/>
      <c r="S20" s="92"/>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row>
    <row r="21" spans="1:60" s="90" customFormat="1" ht="28.5" customHeight="1">
      <c r="A21" s="85"/>
      <c r="B21" s="228"/>
      <c r="C21" s="106" t="e">
        <f>VLOOKUP(B21,事業一覧!$B$27:$C$43,2)</f>
        <v>#N/A</v>
      </c>
      <c r="D21" s="261"/>
      <c r="E21" s="230"/>
      <c r="F21" s="232"/>
      <c r="G21" s="231"/>
      <c r="H21" s="232"/>
      <c r="I21" s="87">
        <f>G21*H21</f>
        <v>0</v>
      </c>
      <c r="J21" s="234"/>
      <c r="K21" s="235"/>
      <c r="L21" s="238"/>
      <c r="M21" s="105">
        <f>I21-L21</f>
        <v>0</v>
      </c>
      <c r="N21" s="239"/>
      <c r="O21" s="228"/>
      <c r="P21" s="239"/>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row>
    <row r="22" spans="1:60" s="90" customFormat="1" ht="28.5" customHeight="1" thickBot="1">
      <c r="A22" s="85"/>
      <c r="B22" s="228"/>
      <c r="C22" s="144" t="e">
        <f>VLOOKUP(B22,事業一覧!$B$27:$C$43,2)</f>
        <v>#N/A</v>
      </c>
      <c r="D22" s="262"/>
      <c r="E22" s="230"/>
      <c r="F22" s="263"/>
      <c r="G22" s="231"/>
      <c r="H22" s="263"/>
      <c r="I22" s="87">
        <f>G22*H22</f>
        <v>0</v>
      </c>
      <c r="J22" s="240"/>
      <c r="K22" s="235"/>
      <c r="L22" s="238"/>
      <c r="M22" s="105">
        <f>I22-L22</f>
        <v>0</v>
      </c>
      <c r="N22" s="239"/>
      <c r="O22" s="228"/>
      <c r="P22" s="239"/>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row>
    <row r="23" spans="1:60" s="92" customFormat="1" ht="28.5" customHeight="1" thickBot="1">
      <c r="B23" s="93"/>
      <c r="C23" s="93"/>
      <c r="D23" s="705" t="s">
        <v>139</v>
      </c>
      <c r="E23" s="706"/>
      <c r="F23" s="94">
        <f>COUNTA(F18:F22)</f>
        <v>0</v>
      </c>
      <c r="G23" s="108"/>
      <c r="H23" s="96">
        <f>SUM(H18:H22)</f>
        <v>0</v>
      </c>
      <c r="I23" s="97">
        <f>SUM(I18:I22)</f>
        <v>0</v>
      </c>
      <c r="J23" s="108"/>
      <c r="K23" s="98"/>
      <c r="L23" s="99">
        <f>SUM(L18:L22)</f>
        <v>0</v>
      </c>
      <c r="M23" s="109">
        <f>SUM(M18:M22)</f>
        <v>0</v>
      </c>
      <c r="N23" s="110"/>
      <c r="O23" s="101"/>
      <c r="P23" s="93"/>
    </row>
    <row r="24" spans="1:60" s="85" customFormat="1" ht="12.75" customHeight="1">
      <c r="B24" s="111"/>
      <c r="C24" s="111"/>
      <c r="D24" s="111"/>
      <c r="E24" s="111"/>
      <c r="F24" s="111"/>
      <c r="G24" s="112"/>
      <c r="H24" s="111"/>
      <c r="I24" s="112"/>
      <c r="J24" s="112"/>
      <c r="K24" s="156"/>
      <c r="L24" s="113"/>
      <c r="M24" s="114"/>
      <c r="N24" s="111"/>
      <c r="O24" s="111"/>
      <c r="P24" s="111"/>
    </row>
    <row r="25" spans="1:60" ht="31.5" customHeight="1">
      <c r="B25" s="152" t="s">
        <v>192</v>
      </c>
      <c r="C25" s="153"/>
      <c r="D25" s="153"/>
      <c r="E25" s="153"/>
      <c r="F25" s="151"/>
      <c r="M25" s="157"/>
    </row>
    <row r="26" spans="1:60" s="85" customFormat="1" ht="30.75" customHeight="1" thickBot="1">
      <c r="B26" s="692" t="s">
        <v>129</v>
      </c>
      <c r="C26" s="693"/>
      <c r="D26" s="265" t="s">
        <v>130</v>
      </c>
      <c r="E26" s="265" t="s">
        <v>131</v>
      </c>
      <c r="F26" s="265" t="s">
        <v>132</v>
      </c>
      <c r="G26" s="266" t="s">
        <v>133</v>
      </c>
      <c r="H26" s="265" t="s">
        <v>134</v>
      </c>
      <c r="I26" s="266" t="s">
        <v>135</v>
      </c>
      <c r="J26" s="266" t="s">
        <v>197</v>
      </c>
      <c r="K26" s="200" t="s">
        <v>198</v>
      </c>
      <c r="L26" s="81" t="s">
        <v>199</v>
      </c>
      <c r="M26" s="82" t="s">
        <v>200</v>
      </c>
      <c r="N26" s="83" t="s">
        <v>201</v>
      </c>
      <c r="O26" s="84" t="s">
        <v>202</v>
      </c>
      <c r="P26" s="84" t="s">
        <v>203</v>
      </c>
    </row>
    <row r="27" spans="1:60" s="85" customFormat="1" ht="27" customHeight="1" thickTop="1">
      <c r="B27" s="228"/>
      <c r="C27" s="89" t="e">
        <f>VLOOKUP(B27,事業一覧!$B$27:$C$43,2)</f>
        <v>#N/A</v>
      </c>
      <c r="D27" s="230"/>
      <c r="E27" s="230"/>
      <c r="F27" s="230"/>
      <c r="G27" s="231"/>
      <c r="H27" s="264"/>
      <c r="I27" s="87">
        <f t="shared" ref="I27:I31" si="0">G27*H27</f>
        <v>0</v>
      </c>
      <c r="J27" s="234"/>
      <c r="K27" s="235"/>
      <c r="L27" s="235"/>
      <c r="M27" s="105">
        <f>I27-L27</f>
        <v>0</v>
      </c>
      <c r="N27" s="236"/>
      <c r="O27" s="227"/>
      <c r="P27" s="236"/>
    </row>
    <row r="28" spans="1:60" s="85" customFormat="1" ht="27" customHeight="1">
      <c r="B28" s="228"/>
      <c r="C28" s="89" t="e">
        <f>VLOOKUP(B28,事業一覧!$B$27:$C$43,2)</f>
        <v>#N/A</v>
      </c>
      <c r="D28" s="230"/>
      <c r="E28" s="230"/>
      <c r="F28" s="230"/>
      <c r="G28" s="231"/>
      <c r="H28" s="264"/>
      <c r="I28" s="87">
        <f t="shared" si="0"/>
        <v>0</v>
      </c>
      <c r="J28" s="234"/>
      <c r="K28" s="235"/>
      <c r="L28" s="235"/>
      <c r="M28" s="105">
        <f>I28-L28</f>
        <v>0</v>
      </c>
      <c r="N28" s="239"/>
      <c r="O28" s="228"/>
      <c r="P28" s="239"/>
    </row>
    <row r="29" spans="1:60" s="85" customFormat="1" ht="27" customHeight="1">
      <c r="B29" s="228"/>
      <c r="C29" s="89" t="e">
        <f>VLOOKUP(B29,事業一覧!$B$27:$C$43,2)</f>
        <v>#N/A</v>
      </c>
      <c r="D29" s="230"/>
      <c r="E29" s="230"/>
      <c r="F29" s="230"/>
      <c r="G29" s="231"/>
      <c r="H29" s="264"/>
      <c r="I29" s="87">
        <f t="shared" si="0"/>
        <v>0</v>
      </c>
      <c r="J29" s="234"/>
      <c r="K29" s="235"/>
      <c r="L29" s="235"/>
      <c r="M29" s="105">
        <f>I29-L29</f>
        <v>0</v>
      </c>
      <c r="N29" s="239"/>
      <c r="O29" s="228"/>
      <c r="P29" s="239"/>
    </row>
    <row r="30" spans="1:60" s="85" customFormat="1" ht="27" customHeight="1">
      <c r="B30" s="228"/>
      <c r="C30" s="89" t="e">
        <f>VLOOKUP(B30,事業一覧!$B$27:$C$43,2)</f>
        <v>#N/A</v>
      </c>
      <c r="D30" s="230"/>
      <c r="E30" s="230"/>
      <c r="F30" s="230"/>
      <c r="G30" s="231"/>
      <c r="H30" s="264"/>
      <c r="I30" s="87">
        <f t="shared" si="0"/>
        <v>0</v>
      </c>
      <c r="J30" s="234"/>
      <c r="K30" s="235"/>
      <c r="L30" s="235"/>
      <c r="M30" s="105">
        <f>I30-L30</f>
        <v>0</v>
      </c>
      <c r="N30" s="239"/>
      <c r="O30" s="228"/>
      <c r="P30" s="239"/>
    </row>
    <row r="31" spans="1:60" s="85" customFormat="1" ht="27" customHeight="1" thickBot="1">
      <c r="B31" s="228"/>
      <c r="C31" s="89" t="e">
        <f>VLOOKUP(B31,事業一覧!$B$27:$C$43,2)</f>
        <v>#N/A</v>
      </c>
      <c r="D31" s="230"/>
      <c r="E31" s="230"/>
      <c r="F31" s="230"/>
      <c r="G31" s="231"/>
      <c r="H31" s="264"/>
      <c r="I31" s="87">
        <f t="shared" si="0"/>
        <v>0</v>
      </c>
      <c r="J31" s="240"/>
      <c r="K31" s="235"/>
      <c r="L31" s="235"/>
      <c r="M31" s="105">
        <f>I31-L31</f>
        <v>0</v>
      </c>
      <c r="N31" s="239"/>
      <c r="O31" s="228"/>
      <c r="P31" s="239"/>
    </row>
    <row r="32" spans="1:60" s="92" customFormat="1" ht="27" customHeight="1" thickBot="1">
      <c r="B32" s="93"/>
      <c r="C32" s="93"/>
      <c r="D32" s="705" t="s">
        <v>141</v>
      </c>
      <c r="E32" s="706"/>
      <c r="F32" s="182">
        <f>COUNTA(F27:F31)</f>
        <v>0</v>
      </c>
      <c r="G32" s="108"/>
      <c r="H32" s="96">
        <f>SUM(H27:H31)</f>
        <v>0</v>
      </c>
      <c r="I32" s="97">
        <f>SUM(I27:I31)</f>
        <v>0</v>
      </c>
      <c r="J32" s="108"/>
      <c r="K32" s="98"/>
      <c r="L32" s="99">
        <f t="shared" ref="L32:M32" si="1">SUM(L27:L31)</f>
        <v>0</v>
      </c>
      <c r="M32" s="100">
        <f t="shared" si="1"/>
        <v>0</v>
      </c>
      <c r="N32" s="93"/>
      <c r="O32" s="93"/>
      <c r="P32" s="93"/>
    </row>
    <row r="33" spans="1:60" s="85" customFormat="1" ht="12.75" customHeight="1">
      <c r="B33" s="111"/>
      <c r="C33" s="111"/>
      <c r="D33" s="111"/>
      <c r="E33" s="111"/>
      <c r="F33" s="111"/>
      <c r="G33" s="112"/>
      <c r="H33" s="111"/>
      <c r="I33" s="112"/>
      <c r="J33" s="112"/>
      <c r="K33" s="113"/>
      <c r="L33" s="113"/>
      <c r="M33" s="114"/>
      <c r="N33" s="111"/>
      <c r="O33" s="111"/>
      <c r="P33" s="111"/>
    </row>
    <row r="34" spans="1:60" ht="31.5" customHeight="1">
      <c r="B34" s="152" t="s">
        <v>277</v>
      </c>
      <c r="C34" s="153"/>
      <c r="D34" s="153"/>
      <c r="E34" s="153"/>
      <c r="F34" s="151"/>
    </row>
    <row r="35" spans="1:60" s="85" customFormat="1" ht="30.75" customHeight="1" thickBot="1">
      <c r="B35" s="696" t="s">
        <v>129</v>
      </c>
      <c r="C35" s="697"/>
      <c r="D35" s="241" t="s">
        <v>130</v>
      </c>
      <c r="E35" s="241" t="s">
        <v>131</v>
      </c>
      <c r="F35" s="241" t="s">
        <v>132</v>
      </c>
      <c r="G35" s="242" t="s">
        <v>133</v>
      </c>
      <c r="H35" s="241" t="s">
        <v>134</v>
      </c>
      <c r="I35" s="242" t="s">
        <v>135</v>
      </c>
      <c r="J35" s="242" t="s">
        <v>197</v>
      </c>
      <c r="K35" s="243" t="s">
        <v>198</v>
      </c>
      <c r="L35" s="244" t="s">
        <v>199</v>
      </c>
      <c r="M35" s="245" t="s">
        <v>200</v>
      </c>
      <c r="N35" s="241" t="s">
        <v>201</v>
      </c>
      <c r="O35" s="241" t="s">
        <v>202</v>
      </c>
      <c r="P35" s="241" t="s">
        <v>203</v>
      </c>
    </row>
    <row r="36" spans="1:60" s="85" customFormat="1" ht="27" customHeight="1" thickTop="1">
      <c r="B36" s="246"/>
      <c r="C36" s="246" t="e">
        <f>VLOOKUP(B36,事業一覧!$B$27:$C$43,2)</f>
        <v>#N/A</v>
      </c>
      <c r="D36" s="246"/>
      <c r="E36" s="247"/>
      <c r="F36" s="246"/>
      <c r="G36" s="248"/>
      <c r="H36" s="249"/>
      <c r="I36" s="250">
        <f t="shared" ref="I36:I40" si="2">G36*H36</f>
        <v>0</v>
      </c>
      <c r="J36" s="251"/>
      <c r="K36" s="252"/>
      <c r="L36" s="252"/>
      <c r="M36" s="253">
        <f>I36-L36</f>
        <v>0</v>
      </c>
      <c r="N36" s="254"/>
      <c r="O36" s="255"/>
      <c r="P36" s="254"/>
    </row>
    <row r="37" spans="1:60" s="85" customFormat="1" ht="27" customHeight="1">
      <c r="B37" s="256"/>
      <c r="C37" s="256" t="e">
        <f>VLOOKUP(B37,事業一覧!$B$27:$C$43,2)</f>
        <v>#N/A</v>
      </c>
      <c r="D37" s="256"/>
      <c r="E37" s="247"/>
      <c r="F37" s="256"/>
      <c r="G37" s="257"/>
      <c r="H37" s="256"/>
      <c r="I37" s="250">
        <f t="shared" si="2"/>
        <v>0</v>
      </c>
      <c r="J37" s="251"/>
      <c r="K37" s="252"/>
      <c r="L37" s="258"/>
      <c r="M37" s="253">
        <f>I37-L37</f>
        <v>0</v>
      </c>
      <c r="N37" s="259"/>
      <c r="O37" s="256"/>
      <c r="P37" s="259"/>
    </row>
    <row r="38" spans="1:60" s="90" customFormat="1" ht="27" customHeight="1">
      <c r="A38" s="85"/>
      <c r="B38" s="256"/>
      <c r="C38" s="249" t="e">
        <f>VLOOKUP(B38,事業一覧!$B$27:$C$43,2)</f>
        <v>#N/A</v>
      </c>
      <c r="D38" s="249"/>
      <c r="E38" s="247"/>
      <c r="F38" s="249"/>
      <c r="G38" s="248"/>
      <c r="H38" s="249"/>
      <c r="I38" s="250">
        <f t="shared" si="2"/>
        <v>0</v>
      </c>
      <c r="J38" s="251"/>
      <c r="K38" s="252"/>
      <c r="L38" s="258"/>
      <c r="M38" s="253">
        <f>I38-L38</f>
        <v>0</v>
      </c>
      <c r="N38" s="259"/>
      <c r="O38" s="256"/>
      <c r="P38" s="259"/>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row>
    <row r="39" spans="1:60" s="90" customFormat="1" ht="27" customHeight="1">
      <c r="A39" s="85"/>
      <c r="B39" s="256"/>
      <c r="C39" s="249" t="e">
        <f>VLOOKUP(B39,事業一覧!$B$27:$C$43,2)</f>
        <v>#N/A</v>
      </c>
      <c r="D39" s="249"/>
      <c r="E39" s="247"/>
      <c r="F39" s="249"/>
      <c r="G39" s="248"/>
      <c r="H39" s="249"/>
      <c r="I39" s="250">
        <f t="shared" si="2"/>
        <v>0</v>
      </c>
      <c r="J39" s="251"/>
      <c r="K39" s="252"/>
      <c r="L39" s="258"/>
      <c r="M39" s="253">
        <f>I39-L39</f>
        <v>0</v>
      </c>
      <c r="N39" s="259"/>
      <c r="O39" s="256"/>
      <c r="P39" s="259"/>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row>
    <row r="40" spans="1:60" s="90" customFormat="1" ht="27" customHeight="1" thickBot="1">
      <c r="A40" s="85"/>
      <c r="B40" s="256"/>
      <c r="C40" s="256" t="e">
        <f>VLOOKUP(B40,事業一覧!$B$27:$C$43,2)</f>
        <v>#N/A</v>
      </c>
      <c r="D40" s="256"/>
      <c r="E40" s="247"/>
      <c r="F40" s="256"/>
      <c r="G40" s="257"/>
      <c r="H40" s="256"/>
      <c r="I40" s="250">
        <f t="shared" si="2"/>
        <v>0</v>
      </c>
      <c r="J40" s="260"/>
      <c r="K40" s="252"/>
      <c r="L40" s="258"/>
      <c r="M40" s="253">
        <f>I40-L40</f>
        <v>0</v>
      </c>
      <c r="N40" s="259"/>
      <c r="O40" s="256"/>
      <c r="P40" s="259"/>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row>
    <row r="41" spans="1:60" s="116" customFormat="1" ht="27" customHeight="1" thickBot="1">
      <c r="B41" s="117"/>
      <c r="C41" s="117"/>
      <c r="D41" s="694" t="s">
        <v>193</v>
      </c>
      <c r="E41" s="710"/>
      <c r="F41" s="182">
        <f>COUNTA(F36:F40)</f>
        <v>0</v>
      </c>
      <c r="G41" s="118"/>
      <c r="H41" s="96">
        <f>SUM(H36:H40)</f>
        <v>0</v>
      </c>
      <c r="I41" s="97">
        <f>SUM(I36:I40)</f>
        <v>0</v>
      </c>
      <c r="J41" s="108"/>
      <c r="K41" s="98"/>
      <c r="L41" s="99">
        <f t="shared" ref="L41:M41" si="3">SUM(L36:L40)</f>
        <v>0</v>
      </c>
      <c r="M41" s="109">
        <f t="shared" si="3"/>
        <v>0</v>
      </c>
      <c r="N41" s="110"/>
      <c r="O41" s="101"/>
      <c r="P41" s="93"/>
    </row>
    <row r="42" spans="1:60" ht="12.75" customHeight="1">
      <c r="K42" s="120"/>
      <c r="L42" s="121"/>
      <c r="M42" s="114"/>
    </row>
    <row r="43" spans="1:60" ht="31.5" customHeight="1">
      <c r="B43" s="152" t="s">
        <v>194</v>
      </c>
      <c r="C43" s="153"/>
      <c r="D43" s="153"/>
      <c r="E43" s="153"/>
      <c r="F43" s="151"/>
      <c r="K43" s="119"/>
      <c r="L43" s="119"/>
    </row>
    <row r="44" spans="1:60" s="85" customFormat="1" ht="30.75" customHeight="1" thickBot="1">
      <c r="B44" s="692" t="s">
        <v>129</v>
      </c>
      <c r="C44" s="693"/>
      <c r="D44" s="265" t="s">
        <v>130</v>
      </c>
      <c r="E44" s="265" t="s">
        <v>131</v>
      </c>
      <c r="F44" s="265" t="s">
        <v>132</v>
      </c>
      <c r="G44" s="266" t="s">
        <v>133</v>
      </c>
      <c r="H44" s="265" t="s">
        <v>134</v>
      </c>
      <c r="I44" s="266" t="s">
        <v>135</v>
      </c>
      <c r="J44" s="266" t="s">
        <v>197</v>
      </c>
      <c r="K44" s="200" t="s">
        <v>198</v>
      </c>
      <c r="L44" s="81" t="s">
        <v>199</v>
      </c>
      <c r="M44" s="82" t="s">
        <v>200</v>
      </c>
      <c r="N44" s="83" t="s">
        <v>201</v>
      </c>
      <c r="O44" s="84" t="s">
        <v>202</v>
      </c>
      <c r="P44" s="84" t="s">
        <v>203</v>
      </c>
    </row>
    <row r="45" spans="1:60" s="85" customFormat="1" ht="27" customHeight="1" thickTop="1">
      <c r="B45" s="115"/>
      <c r="C45" s="115" t="e">
        <f>VLOOKUP(B45,事業一覧!$B$27:$C$43,2)</f>
        <v>#N/A</v>
      </c>
      <c r="D45" s="229"/>
      <c r="E45" s="230"/>
      <c r="F45" s="229"/>
      <c r="G45" s="231"/>
      <c r="H45" s="232"/>
      <c r="I45" s="87">
        <f>ROUNDDOWN((G45*H45*1/3),0)</f>
        <v>0</v>
      </c>
      <c r="J45" s="234"/>
      <c r="K45" s="235"/>
      <c r="L45" s="235"/>
      <c r="M45" s="105">
        <f>I45-L45</f>
        <v>0</v>
      </c>
      <c r="N45" s="236"/>
      <c r="O45" s="227"/>
      <c r="P45" s="236"/>
    </row>
    <row r="46" spans="1:60" s="85" customFormat="1" ht="27" customHeight="1">
      <c r="B46" s="106"/>
      <c r="C46" s="106" t="e">
        <f>VLOOKUP(B46,事業一覧!$B$27:$C$43,2)</f>
        <v>#N/A</v>
      </c>
      <c r="D46" s="228"/>
      <c r="E46" s="230"/>
      <c r="F46" s="228"/>
      <c r="G46" s="237"/>
      <c r="H46" s="228"/>
      <c r="I46" s="87">
        <f t="shared" ref="I46:I49" si="4">ROUNDDOWN((G46*H46*1/3),0)</f>
        <v>0</v>
      </c>
      <c r="J46" s="234"/>
      <c r="K46" s="235"/>
      <c r="L46" s="238"/>
      <c r="M46" s="105">
        <f>I46-L46</f>
        <v>0</v>
      </c>
      <c r="N46" s="239"/>
      <c r="O46" s="228"/>
      <c r="P46" s="239"/>
    </row>
    <row r="47" spans="1:60" s="90" customFormat="1" ht="27" customHeight="1">
      <c r="A47" s="85"/>
      <c r="B47" s="106"/>
      <c r="C47" s="107" t="e">
        <f>VLOOKUP(B47,事業一覧!$B$27:$C$43,2)</f>
        <v>#N/A</v>
      </c>
      <c r="D47" s="232"/>
      <c r="E47" s="230"/>
      <c r="F47" s="232"/>
      <c r="G47" s="231"/>
      <c r="H47" s="232"/>
      <c r="I47" s="87">
        <f t="shared" si="4"/>
        <v>0</v>
      </c>
      <c r="J47" s="234"/>
      <c r="K47" s="235"/>
      <c r="L47" s="238"/>
      <c r="M47" s="105">
        <f>I47-L47</f>
        <v>0</v>
      </c>
      <c r="N47" s="239"/>
      <c r="O47" s="228"/>
      <c r="P47" s="239"/>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row>
    <row r="48" spans="1:60" s="90" customFormat="1" ht="27" customHeight="1">
      <c r="A48" s="85"/>
      <c r="B48" s="106"/>
      <c r="C48" s="107" t="e">
        <f>VLOOKUP(B48,事業一覧!$B$27:$C$43,2)</f>
        <v>#N/A</v>
      </c>
      <c r="D48" s="232"/>
      <c r="E48" s="230"/>
      <c r="F48" s="232"/>
      <c r="G48" s="231"/>
      <c r="H48" s="232"/>
      <c r="I48" s="87">
        <f t="shared" si="4"/>
        <v>0</v>
      </c>
      <c r="J48" s="234"/>
      <c r="K48" s="235"/>
      <c r="L48" s="238"/>
      <c r="M48" s="105">
        <f>I48-L48</f>
        <v>0</v>
      </c>
      <c r="N48" s="239"/>
      <c r="O48" s="228"/>
      <c r="P48" s="239"/>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row>
    <row r="49" spans="1:60" s="90" customFormat="1" ht="27" customHeight="1" thickBot="1">
      <c r="A49" s="85"/>
      <c r="B49" s="106"/>
      <c r="C49" s="106" t="e">
        <f>VLOOKUP(B49,事業一覧!$B$27:$C$43,2)</f>
        <v>#N/A</v>
      </c>
      <c r="D49" s="228"/>
      <c r="E49" s="230"/>
      <c r="F49" s="228"/>
      <c r="G49" s="237"/>
      <c r="H49" s="228"/>
      <c r="I49" s="87">
        <f t="shared" si="4"/>
        <v>0</v>
      </c>
      <c r="J49" s="240"/>
      <c r="K49" s="235"/>
      <c r="L49" s="238"/>
      <c r="M49" s="105">
        <f>I49-L49</f>
        <v>0</v>
      </c>
      <c r="N49" s="239"/>
      <c r="O49" s="228"/>
      <c r="P49" s="239"/>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row>
    <row r="50" spans="1:60" s="116" customFormat="1" ht="27" customHeight="1" thickBot="1">
      <c r="B50" s="117"/>
      <c r="C50" s="117"/>
      <c r="D50" s="694" t="s">
        <v>195</v>
      </c>
      <c r="E50" s="695"/>
      <c r="F50" s="123">
        <f>COUNTA(F45:F49)</f>
        <v>0</v>
      </c>
      <c r="G50" s="118"/>
      <c r="H50" s="96">
        <f>SUM(H45:H49)</f>
        <v>0</v>
      </c>
      <c r="I50" s="97">
        <f>SUM(I45:I49)</f>
        <v>0</v>
      </c>
      <c r="J50" s="108"/>
      <c r="K50" s="98"/>
      <c r="L50" s="99">
        <f t="shared" ref="L50" si="5">SUM(L45:L49)</f>
        <v>0</v>
      </c>
      <c r="M50" s="109">
        <f>SUM(M45:M49)</f>
        <v>0</v>
      </c>
      <c r="N50" s="110"/>
      <c r="O50" s="101"/>
      <c r="P50" s="93"/>
    </row>
    <row r="51" spans="1:60" ht="12.75" customHeight="1">
      <c r="K51" s="120"/>
      <c r="L51" s="121"/>
      <c r="M51" s="114"/>
    </row>
    <row r="52" spans="1:60" ht="31.5" customHeight="1">
      <c r="B52" s="152" t="s">
        <v>196</v>
      </c>
      <c r="C52" s="153"/>
      <c r="D52" s="153"/>
      <c r="E52" s="153"/>
      <c r="F52" s="151"/>
      <c r="L52" s="119"/>
    </row>
    <row r="53" spans="1:60" s="85" customFormat="1" ht="30.75" customHeight="1" thickBot="1">
      <c r="B53" s="692" t="s">
        <v>129</v>
      </c>
      <c r="C53" s="693"/>
      <c r="D53" s="265" t="s">
        <v>130</v>
      </c>
      <c r="E53" s="265" t="s">
        <v>131</v>
      </c>
      <c r="F53" s="265" t="s">
        <v>132</v>
      </c>
      <c r="G53" s="684" t="s">
        <v>249</v>
      </c>
      <c r="H53" s="685"/>
      <c r="I53" s="266" t="s">
        <v>250</v>
      </c>
      <c r="J53" s="266" t="s">
        <v>251</v>
      </c>
      <c r="K53" s="200" t="s">
        <v>252</v>
      </c>
      <c r="L53" s="81" t="s">
        <v>253</v>
      </c>
      <c r="M53" s="82" t="s">
        <v>254</v>
      </c>
      <c r="N53" s="83" t="s">
        <v>255</v>
      </c>
      <c r="O53" s="84" t="s">
        <v>256</v>
      </c>
      <c r="P53" s="84" t="s">
        <v>257</v>
      </c>
    </row>
    <row r="54" spans="1:60" s="90" customFormat="1" ht="27.75" customHeight="1" thickTop="1">
      <c r="A54" s="85"/>
      <c r="B54" s="150"/>
      <c r="C54" s="86" t="e">
        <f>VLOOKUP(B54,事業一覧!$B$27:$C$43,2)</f>
        <v>#N/A</v>
      </c>
      <c r="D54" s="228"/>
      <c r="E54" s="230"/>
      <c r="F54" s="228"/>
      <c r="G54" s="690"/>
      <c r="H54" s="691"/>
      <c r="I54" s="87">
        <f>ROUNDDOWN((G54*1/3),0)</f>
        <v>0</v>
      </c>
      <c r="J54" s="234"/>
      <c r="K54" s="235"/>
      <c r="L54" s="235"/>
      <c r="M54" s="105">
        <f>I54-L54</f>
        <v>0</v>
      </c>
      <c r="N54" s="236"/>
      <c r="O54" s="227"/>
      <c r="P54" s="236"/>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row>
    <row r="55" spans="1:60" s="85" customFormat="1" ht="27.75" customHeight="1">
      <c r="B55" s="106"/>
      <c r="C55" s="106" t="e">
        <f>VLOOKUP(B55,事業一覧!$B$27:$C$43,2)</f>
        <v>#N/A</v>
      </c>
      <c r="D55" s="228"/>
      <c r="E55" s="230"/>
      <c r="F55" s="228"/>
      <c r="G55" s="688"/>
      <c r="H55" s="689"/>
      <c r="I55" s="87">
        <f>ROUNDDOWN((G55*1/3),0)</f>
        <v>0</v>
      </c>
      <c r="J55" s="234"/>
      <c r="K55" s="235"/>
      <c r="L55" s="238"/>
      <c r="M55" s="105">
        <f>I55-L55</f>
        <v>0</v>
      </c>
      <c r="N55" s="239"/>
      <c r="O55" s="227"/>
      <c r="P55" s="239"/>
    </row>
    <row r="56" spans="1:60" s="90" customFormat="1" ht="27.75" customHeight="1">
      <c r="A56" s="85"/>
      <c r="B56" s="106"/>
      <c r="C56" s="107" t="e">
        <f>VLOOKUP(B56,事業一覧!$B$27:$C$43,2)</f>
        <v>#N/A</v>
      </c>
      <c r="D56" s="232"/>
      <c r="E56" s="230"/>
      <c r="F56" s="232"/>
      <c r="G56" s="688"/>
      <c r="H56" s="689"/>
      <c r="I56" s="87">
        <f t="shared" ref="I56:I58" si="6">ROUNDDOWN((G56*1/3),0)</f>
        <v>0</v>
      </c>
      <c r="J56" s="234"/>
      <c r="K56" s="235"/>
      <c r="L56" s="238"/>
      <c r="M56" s="105">
        <f>I56-L56</f>
        <v>0</v>
      </c>
      <c r="N56" s="239"/>
      <c r="O56" s="227"/>
      <c r="P56" s="239"/>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5"/>
      <c r="BB56" s="85"/>
      <c r="BC56" s="85"/>
      <c r="BD56" s="85"/>
      <c r="BE56" s="85"/>
      <c r="BF56" s="85"/>
      <c r="BG56" s="85"/>
      <c r="BH56" s="85"/>
    </row>
    <row r="57" spans="1:60" s="90" customFormat="1" ht="27.75" customHeight="1">
      <c r="A57" s="85"/>
      <c r="B57" s="106"/>
      <c r="C57" s="107" t="e">
        <f>VLOOKUP(B57,事業一覧!$B$27:$C$43,2)</f>
        <v>#N/A</v>
      </c>
      <c r="D57" s="232"/>
      <c r="E57" s="230"/>
      <c r="F57" s="232"/>
      <c r="G57" s="688"/>
      <c r="H57" s="689"/>
      <c r="I57" s="87">
        <f t="shared" si="6"/>
        <v>0</v>
      </c>
      <c r="J57" s="234"/>
      <c r="K57" s="235"/>
      <c r="L57" s="238"/>
      <c r="M57" s="105">
        <f>I57-L57</f>
        <v>0</v>
      </c>
      <c r="N57" s="239"/>
      <c r="O57" s="227"/>
      <c r="P57" s="239"/>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5"/>
      <c r="BC57" s="85"/>
      <c r="BD57" s="85"/>
      <c r="BE57" s="85"/>
      <c r="BF57" s="85"/>
      <c r="BG57" s="85"/>
      <c r="BH57" s="85"/>
    </row>
    <row r="58" spans="1:60" s="90" customFormat="1" ht="27.75" customHeight="1" thickBot="1">
      <c r="A58" s="85"/>
      <c r="B58" s="106"/>
      <c r="C58" s="106" t="e">
        <f>VLOOKUP(B58,事業一覧!$B$27:$C$43,2)</f>
        <v>#N/A</v>
      </c>
      <c r="D58" s="228"/>
      <c r="E58" s="230"/>
      <c r="F58" s="228"/>
      <c r="G58" s="686"/>
      <c r="H58" s="687"/>
      <c r="I58" s="87">
        <f t="shared" si="6"/>
        <v>0</v>
      </c>
      <c r="J58" s="240"/>
      <c r="K58" s="235"/>
      <c r="L58" s="238"/>
      <c r="M58" s="105">
        <f>I58-L58</f>
        <v>0</v>
      </c>
      <c r="N58" s="239"/>
      <c r="O58" s="227"/>
      <c r="P58" s="239"/>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85"/>
      <c r="BC58" s="85"/>
      <c r="BD58" s="85"/>
      <c r="BE58" s="85"/>
      <c r="BF58" s="85"/>
      <c r="BG58" s="85"/>
      <c r="BH58" s="85"/>
    </row>
    <row r="59" spans="1:60" ht="27.75" customHeight="1" thickBot="1">
      <c r="D59" s="705" t="s">
        <v>142</v>
      </c>
      <c r="E59" s="706"/>
      <c r="F59" s="182">
        <f>COUNTA(F54:F58)</f>
        <v>0</v>
      </c>
      <c r="G59" s="108"/>
      <c r="H59" s="96">
        <f>SUM(G54:H58)</f>
        <v>0</v>
      </c>
      <c r="I59" s="97">
        <f>SUM(I54:I58)</f>
        <v>0</v>
      </c>
      <c r="J59" s="108"/>
      <c r="K59" s="98"/>
      <c r="L59" s="99">
        <f>SUM(L54:L58)</f>
        <v>0</v>
      </c>
      <c r="M59" s="109">
        <f t="shared" ref="M59" si="7">SUM(M54:M58)</f>
        <v>0</v>
      </c>
      <c r="N59" s="110"/>
      <c r="O59" s="101"/>
      <c r="P59" s="93"/>
    </row>
    <row r="60" spans="1:60" ht="24.75" customHeight="1" thickBot="1">
      <c r="K60" s="120"/>
      <c r="L60" s="121"/>
      <c r="M60" s="122"/>
    </row>
    <row r="61" spans="1:60" ht="30.75" customHeight="1" thickBot="1">
      <c r="D61" s="707" t="s">
        <v>229</v>
      </c>
      <c r="E61" s="708"/>
      <c r="F61" s="183">
        <f>SUM(F14,F23,F32,F41,F59,F50)</f>
        <v>0</v>
      </c>
      <c r="G61" s="184"/>
      <c r="H61" s="185">
        <f>SUM(H14,H23,H32,H41,H59,H50)</f>
        <v>0</v>
      </c>
      <c r="I61" s="186">
        <f>SUM(I14,I23,I32,I41,I59,I50)</f>
        <v>0</v>
      </c>
      <c r="J61" s="159"/>
      <c r="K61" s="124"/>
      <c r="L61" s="125">
        <f>SUM(L14,L23,L32,L41,L59,L50)</f>
        <v>0</v>
      </c>
      <c r="M61" s="126">
        <f>SUM(M14,M23,M32,M41,M59,M50)</f>
        <v>0</v>
      </c>
    </row>
    <row r="62" spans="1:60" ht="8.25" customHeight="1">
      <c r="K62" s="709"/>
      <c r="L62" s="709"/>
      <c r="M62" s="709"/>
    </row>
    <row r="64" spans="1:60" ht="24" customHeight="1">
      <c r="C64" s="188"/>
      <c r="D64" s="188"/>
    </row>
    <row r="65" spans="3:12" ht="24" customHeight="1">
      <c r="C65" s="188"/>
    </row>
    <row r="66" spans="3:12" ht="24" customHeight="1">
      <c r="C66" s="188"/>
      <c r="D66" s="188"/>
    </row>
    <row r="67" spans="3:12" ht="24" customHeight="1">
      <c r="C67" s="188"/>
      <c r="D67" s="188"/>
    </row>
    <row r="68" spans="3:12" ht="24" customHeight="1">
      <c r="C68" s="188"/>
      <c r="D68" s="188"/>
    </row>
    <row r="69" spans="3:12" ht="24" customHeight="1">
      <c r="C69" s="188"/>
      <c r="D69" s="188"/>
    </row>
    <row r="70" spans="3:12" ht="24" customHeight="1">
      <c r="C70" s="188"/>
      <c r="D70" s="188"/>
      <c r="K70" s="121"/>
      <c r="L70" s="121"/>
    </row>
    <row r="71" spans="3:12" ht="24" customHeight="1">
      <c r="C71" s="188"/>
      <c r="D71" s="188"/>
      <c r="K71" s="121"/>
      <c r="L71" s="121"/>
    </row>
    <row r="72" spans="3:12" ht="24" customHeight="1">
      <c r="C72" s="188"/>
      <c r="D72" s="188"/>
      <c r="K72" s="717"/>
      <c r="L72" s="717"/>
    </row>
    <row r="73" spans="3:12" ht="24" customHeight="1">
      <c r="C73" s="188"/>
      <c r="D73" s="188"/>
      <c r="K73" s="40"/>
      <c r="L73" s="189"/>
    </row>
    <row r="74" spans="3:12" ht="24" customHeight="1">
      <c r="C74" s="188"/>
      <c r="D74" s="188"/>
      <c r="K74" s="717"/>
      <c r="L74" s="717"/>
    </row>
    <row r="75" spans="3:12" ht="24" customHeight="1">
      <c r="C75" s="188"/>
      <c r="D75" s="188"/>
      <c r="K75" s="717"/>
      <c r="L75" s="717"/>
    </row>
    <row r="76" spans="3:12" ht="24" customHeight="1">
      <c r="C76" s="188"/>
      <c r="D76" s="188"/>
      <c r="K76" s="717"/>
      <c r="L76" s="717"/>
    </row>
    <row r="77" spans="3:12" ht="24" customHeight="1">
      <c r="C77" s="188"/>
      <c r="D77" s="188"/>
      <c r="K77" s="717"/>
      <c r="L77" s="717"/>
    </row>
    <row r="78" spans="3:12" ht="24" customHeight="1">
      <c r="C78" s="188"/>
      <c r="D78" s="188"/>
      <c r="K78" s="717"/>
      <c r="L78" s="717"/>
    </row>
    <row r="79" spans="3:12" ht="24" customHeight="1">
      <c r="C79" s="188"/>
      <c r="D79" s="188"/>
      <c r="K79" s="717"/>
      <c r="L79" s="717"/>
    </row>
    <row r="80" spans="3:12" ht="24" customHeight="1">
      <c r="C80" s="188"/>
      <c r="D80" s="188"/>
      <c r="K80" s="717"/>
      <c r="L80" s="717"/>
    </row>
    <row r="81" spans="11:12" ht="24" customHeight="1">
      <c r="K81" s="698"/>
      <c r="L81" s="698"/>
    </row>
    <row r="82" spans="11:12" ht="24" customHeight="1">
      <c r="K82" s="717"/>
      <c r="L82" s="717"/>
    </row>
    <row r="83" spans="11:12" ht="24" customHeight="1">
      <c r="K83" s="717"/>
      <c r="L83" s="717"/>
    </row>
    <row r="84" spans="11:12" ht="24" customHeight="1">
      <c r="K84" s="717"/>
      <c r="L84" s="717"/>
    </row>
    <row r="85" spans="11:12" ht="24" customHeight="1">
      <c r="K85" s="717"/>
      <c r="L85" s="717"/>
    </row>
    <row r="86" spans="11:12" ht="24" customHeight="1">
      <c r="K86" s="717"/>
      <c r="L86" s="717"/>
    </row>
    <row r="87" spans="11:12" ht="24" customHeight="1">
      <c r="K87" s="717"/>
      <c r="L87" s="717"/>
    </row>
    <row r="88" spans="11:12" ht="24" customHeight="1">
      <c r="K88" s="717"/>
      <c r="L88" s="717"/>
    </row>
  </sheetData>
  <dataConsolidate/>
  <mergeCells count="46">
    <mergeCell ref="D3:F3"/>
    <mergeCell ref="K87:L87"/>
    <mergeCell ref="K88:L88"/>
    <mergeCell ref="K82:L82"/>
    <mergeCell ref="K83:L83"/>
    <mergeCell ref="K84:L84"/>
    <mergeCell ref="K85:L85"/>
    <mergeCell ref="K86:L86"/>
    <mergeCell ref="K72:L72"/>
    <mergeCell ref="K74:L74"/>
    <mergeCell ref="K75:L75"/>
    <mergeCell ref="K76:L76"/>
    <mergeCell ref="K77:L77"/>
    <mergeCell ref="K78:L78"/>
    <mergeCell ref="K79:L79"/>
    <mergeCell ref="K80:L80"/>
    <mergeCell ref="K81:L81"/>
    <mergeCell ref="A2:P2"/>
    <mergeCell ref="L3:M3"/>
    <mergeCell ref="B3:C3"/>
    <mergeCell ref="B4:C4"/>
    <mergeCell ref="D59:E59"/>
    <mergeCell ref="D61:E61"/>
    <mergeCell ref="K62:M62"/>
    <mergeCell ref="L4:M4"/>
    <mergeCell ref="L5:M5"/>
    <mergeCell ref="D23:E23"/>
    <mergeCell ref="D32:E32"/>
    <mergeCell ref="D41:E41"/>
    <mergeCell ref="D14:E14"/>
    <mergeCell ref="D4:F4"/>
    <mergeCell ref="D5:F5"/>
    <mergeCell ref="B5:C5"/>
    <mergeCell ref="G53:H53"/>
    <mergeCell ref="G58:H58"/>
    <mergeCell ref="G57:H57"/>
    <mergeCell ref="G56:H56"/>
    <mergeCell ref="G55:H55"/>
    <mergeCell ref="G54:H54"/>
    <mergeCell ref="B44:C44"/>
    <mergeCell ref="D50:E50"/>
    <mergeCell ref="B53:C53"/>
    <mergeCell ref="B8:C8"/>
    <mergeCell ref="B17:C17"/>
    <mergeCell ref="B26:C26"/>
    <mergeCell ref="B35:C35"/>
  </mergeCells>
  <phoneticPr fontId="2"/>
  <dataValidations count="1">
    <dataValidation type="list" allowBlank="1" showInputMessage="1" showErrorMessage="1" sqref="K9:K13 K18:K22 K27:K31 K36:K40 K54:K58 O9:O13 O54:O58 O18:O22 O27:O31 O36:O40 K45:K49 O45:O49" xr:uid="{00000000-0002-0000-0100-000000000000}">
      <formula1>"○,×"</formula1>
    </dataValidation>
  </dataValidations>
  <printOptions horizontalCentered="1"/>
  <pageMargins left="0.39370078740157483" right="0.39370078740157483" top="0.59055118110236227" bottom="0" header="0.31496062992125984" footer="0.31496062992125984"/>
  <pageSetup paperSize="8" scale="53" orientation="landscape"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1000000}">
          <x14:formula1>
            <xm:f>事業一覧!$B$18:$B$22</xm:f>
          </x14:formula1>
          <xm:sqref>B45:B49</xm:sqref>
        </x14:dataValidation>
        <x14:dataValidation type="list" allowBlank="1" showInputMessage="1" showErrorMessage="1" xr:uid="{00000000-0002-0000-0100-000002000000}">
          <x14:formula1>
            <xm:f>事業一覧!$B$11:$B$14</xm:f>
          </x14:formula1>
          <xm:sqref>B27:B31</xm:sqref>
        </x14:dataValidation>
        <x14:dataValidation type="list" allowBlank="1" showInputMessage="1" showErrorMessage="1" xr:uid="{00000000-0002-0000-0100-000003000000}">
          <x14:formula1>
            <xm:f>事業一覧!$B$7:$B$9</xm:f>
          </x14:formula1>
          <xm:sqref>B18:B22</xm:sqref>
        </x14:dataValidation>
        <x14:dataValidation type="list" allowBlank="1" showInputMessage="1" showErrorMessage="1" xr:uid="{00000000-0002-0000-0100-000004000000}">
          <x14:formula1>
            <xm:f>事業一覧!$B$3:$B$5</xm:f>
          </x14:formula1>
          <xm:sqref>B9:B13</xm:sqref>
        </x14:dataValidation>
        <x14:dataValidation type="list" allowBlank="1" showInputMessage="1" showErrorMessage="1" xr:uid="{00000000-0002-0000-0100-000005000000}">
          <x14:formula1>
            <xm:f>事業一覧!$B$16</xm:f>
          </x14:formula1>
          <xm:sqref>B36:B40</xm:sqref>
        </x14:dataValidation>
        <x14:dataValidation type="list" allowBlank="1" showInputMessage="1" showErrorMessage="1" xr:uid="{00000000-0002-0000-0100-000006000000}">
          <x14:formula1>
            <xm:f>事業一覧!$B$24</xm:f>
          </x14:formula1>
          <xm:sqref>B54:B58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3"/>
  <sheetViews>
    <sheetView showGridLines="0" workbookViewId="0">
      <selection activeCell="C9" sqref="C9"/>
    </sheetView>
  </sheetViews>
  <sheetFormatPr defaultColWidth="9" defaultRowHeight="14.25"/>
  <cols>
    <col min="1" max="1" width="1.75" style="128" customWidth="1"/>
    <col min="2" max="2" width="3.875" style="127" customWidth="1"/>
    <col min="3" max="16384" width="9" style="128"/>
  </cols>
  <sheetData>
    <row r="1" spans="1:13">
      <c r="B1" s="142" t="s">
        <v>175</v>
      </c>
    </row>
    <row r="2" spans="1:13">
      <c r="B2" s="162" t="s">
        <v>204</v>
      </c>
      <c r="C2" s="163"/>
      <c r="D2" s="163"/>
      <c r="E2" s="163"/>
      <c r="F2" s="163"/>
      <c r="G2" s="163"/>
      <c r="H2" s="163"/>
      <c r="I2" s="163"/>
      <c r="J2" s="163"/>
      <c r="K2" s="163"/>
      <c r="L2" s="163"/>
      <c r="M2" s="164"/>
    </row>
    <row r="3" spans="1:13" ht="14.25" customHeight="1">
      <c r="B3" s="168" t="s">
        <v>143</v>
      </c>
      <c r="C3" s="169" t="s">
        <v>144</v>
      </c>
      <c r="D3" s="169"/>
      <c r="E3" s="169"/>
      <c r="F3" s="169"/>
      <c r="G3" s="169"/>
      <c r="H3" s="169"/>
      <c r="I3" s="169"/>
      <c r="J3" s="169"/>
      <c r="K3" s="169"/>
      <c r="L3" s="169"/>
      <c r="M3" s="170"/>
    </row>
    <row r="4" spans="1:13">
      <c r="B4" s="165" t="s">
        <v>145</v>
      </c>
      <c r="C4" s="166" t="s">
        <v>146</v>
      </c>
      <c r="D4" s="166"/>
      <c r="E4" s="166"/>
      <c r="F4" s="166"/>
      <c r="G4" s="166"/>
      <c r="H4" s="166"/>
      <c r="I4" s="166"/>
      <c r="J4" s="166"/>
      <c r="K4" s="166"/>
      <c r="L4" s="166"/>
      <c r="M4" s="167"/>
    </row>
    <row r="5" spans="1:13">
      <c r="B5" s="148" t="s">
        <v>147</v>
      </c>
      <c r="C5" s="128" t="s">
        <v>148</v>
      </c>
      <c r="M5" s="145"/>
    </row>
    <row r="6" spans="1:13">
      <c r="A6" s="145"/>
      <c r="B6" s="162" t="s">
        <v>205</v>
      </c>
      <c r="C6" s="163"/>
      <c r="D6" s="163"/>
      <c r="E6" s="163"/>
      <c r="F6" s="163"/>
      <c r="G6" s="163"/>
      <c r="H6" s="163"/>
      <c r="I6" s="163"/>
      <c r="J6" s="163"/>
      <c r="K6" s="163"/>
      <c r="L6" s="163"/>
      <c r="M6" s="164"/>
    </row>
    <row r="7" spans="1:13" customFormat="1">
      <c r="B7" s="171" t="s">
        <v>149</v>
      </c>
      <c r="C7" s="172" t="s">
        <v>153</v>
      </c>
      <c r="D7" s="173"/>
      <c r="E7" s="173"/>
      <c r="F7" s="173"/>
      <c r="G7" s="173"/>
      <c r="H7" s="173"/>
      <c r="I7" s="173"/>
      <c r="J7" s="173"/>
      <c r="K7" s="173"/>
      <c r="L7" s="173"/>
      <c r="M7" s="174"/>
    </row>
    <row r="8" spans="1:13">
      <c r="B8" s="175" t="s">
        <v>150</v>
      </c>
      <c r="C8" s="176" t="s">
        <v>156</v>
      </c>
      <c r="D8" s="176"/>
      <c r="E8" s="176"/>
      <c r="F8" s="176"/>
      <c r="G8" s="176"/>
      <c r="H8" s="176"/>
      <c r="I8" s="176"/>
      <c r="J8" s="176"/>
      <c r="K8" s="176"/>
      <c r="L8" s="176"/>
      <c r="M8" s="177"/>
    </row>
    <row r="9" spans="1:13">
      <c r="B9" s="178" t="s">
        <v>151</v>
      </c>
      <c r="C9" s="179" t="s">
        <v>157</v>
      </c>
      <c r="D9" s="179"/>
      <c r="E9" s="179"/>
      <c r="F9" s="179"/>
      <c r="G9" s="179"/>
      <c r="H9" s="179"/>
      <c r="I9" s="179"/>
      <c r="J9" s="179"/>
      <c r="K9" s="179"/>
      <c r="L9" s="179"/>
      <c r="M9" s="180"/>
    </row>
    <row r="10" spans="1:13">
      <c r="A10" s="145"/>
      <c r="B10" s="162" t="s">
        <v>206</v>
      </c>
      <c r="C10" s="163"/>
      <c r="D10" s="163"/>
      <c r="E10" s="163"/>
      <c r="F10" s="163"/>
      <c r="G10" s="163"/>
      <c r="H10" s="163"/>
      <c r="I10" s="163"/>
      <c r="J10" s="163"/>
      <c r="K10" s="163"/>
      <c r="L10" s="163"/>
      <c r="M10" s="164"/>
    </row>
    <row r="11" spans="1:13">
      <c r="A11" s="145"/>
      <c r="B11" s="168" t="s">
        <v>210</v>
      </c>
      <c r="C11" s="169" t="s">
        <v>158</v>
      </c>
      <c r="D11" s="169"/>
      <c r="E11" s="169"/>
      <c r="F11" s="169"/>
      <c r="G11" s="169"/>
      <c r="H11" s="169"/>
      <c r="I11" s="169"/>
      <c r="J11" s="169"/>
      <c r="K11" s="169"/>
      <c r="L11" s="169"/>
      <c r="M11" s="170"/>
    </row>
    <row r="12" spans="1:13">
      <c r="B12" s="175" t="s">
        <v>211</v>
      </c>
      <c r="C12" s="176" t="s">
        <v>159</v>
      </c>
      <c r="D12" s="176"/>
      <c r="E12" s="176"/>
      <c r="F12" s="176"/>
      <c r="G12" s="176"/>
      <c r="H12" s="176"/>
      <c r="I12" s="176"/>
      <c r="J12" s="176"/>
      <c r="K12" s="176"/>
      <c r="L12" s="176"/>
      <c r="M12" s="177"/>
    </row>
    <row r="13" spans="1:13">
      <c r="B13" s="175" t="s">
        <v>212</v>
      </c>
      <c r="C13" s="176" t="s">
        <v>160</v>
      </c>
      <c r="D13" s="176"/>
      <c r="E13" s="176"/>
      <c r="F13" s="176"/>
      <c r="G13" s="176"/>
      <c r="H13" s="176"/>
      <c r="I13" s="176"/>
      <c r="J13" s="176"/>
      <c r="K13" s="176"/>
      <c r="L13" s="176"/>
      <c r="M13" s="177"/>
    </row>
    <row r="14" spans="1:13">
      <c r="B14" s="178" t="s">
        <v>213</v>
      </c>
      <c r="C14" s="179" t="s">
        <v>161</v>
      </c>
      <c r="D14" s="179"/>
      <c r="E14" s="179"/>
      <c r="F14" s="179"/>
      <c r="G14" s="179"/>
      <c r="H14" s="179"/>
      <c r="I14" s="179"/>
      <c r="J14" s="179"/>
      <c r="K14" s="179"/>
      <c r="L14" s="179"/>
      <c r="M14" s="180"/>
    </row>
    <row r="15" spans="1:13">
      <c r="B15" s="162" t="s">
        <v>207</v>
      </c>
      <c r="C15" s="163"/>
      <c r="D15" s="163"/>
      <c r="E15" s="163"/>
      <c r="F15" s="163"/>
      <c r="G15" s="163"/>
      <c r="H15" s="163"/>
      <c r="I15" s="163"/>
      <c r="J15" s="163"/>
      <c r="K15" s="163"/>
      <c r="L15" s="163"/>
      <c r="M15" s="164"/>
    </row>
    <row r="16" spans="1:13">
      <c r="B16" s="148" t="s">
        <v>214</v>
      </c>
      <c r="C16" s="128" t="s">
        <v>162</v>
      </c>
      <c r="M16" s="145"/>
    </row>
    <row r="17" spans="2:13">
      <c r="B17" s="162" t="s">
        <v>208</v>
      </c>
      <c r="C17" s="163"/>
      <c r="D17" s="163"/>
      <c r="E17" s="163"/>
      <c r="F17" s="163"/>
      <c r="G17" s="163"/>
      <c r="H17" s="163"/>
      <c r="I17" s="163"/>
      <c r="J17" s="163"/>
      <c r="K17" s="163"/>
      <c r="L17" s="163"/>
      <c r="M17" s="164"/>
    </row>
    <row r="18" spans="2:13">
      <c r="B18" s="168" t="s">
        <v>215</v>
      </c>
      <c r="C18" s="169" t="s">
        <v>163</v>
      </c>
      <c r="D18" s="169"/>
      <c r="E18" s="169"/>
      <c r="F18" s="169"/>
      <c r="G18" s="169"/>
      <c r="H18" s="169"/>
      <c r="I18" s="169"/>
      <c r="J18" s="169"/>
      <c r="K18" s="169"/>
      <c r="L18" s="169"/>
      <c r="M18" s="170"/>
    </row>
    <row r="19" spans="2:13">
      <c r="B19" s="175" t="s">
        <v>216</v>
      </c>
      <c r="C19" s="176" t="s">
        <v>164</v>
      </c>
      <c r="D19" s="176"/>
      <c r="E19" s="176"/>
      <c r="F19" s="176"/>
      <c r="G19" s="176"/>
      <c r="H19" s="176"/>
      <c r="I19" s="176"/>
      <c r="J19" s="176"/>
      <c r="K19" s="176"/>
      <c r="L19" s="176"/>
      <c r="M19" s="177"/>
    </row>
    <row r="20" spans="2:13">
      <c r="B20" s="175" t="s">
        <v>217</v>
      </c>
      <c r="C20" s="176" t="s">
        <v>165</v>
      </c>
      <c r="D20" s="176"/>
      <c r="E20" s="176"/>
      <c r="F20" s="176"/>
      <c r="G20" s="176"/>
      <c r="H20" s="176"/>
      <c r="I20" s="176"/>
      <c r="J20" s="176"/>
      <c r="K20" s="176"/>
      <c r="L20" s="176"/>
      <c r="M20" s="177"/>
    </row>
    <row r="21" spans="2:13">
      <c r="B21" s="175" t="s">
        <v>218</v>
      </c>
      <c r="C21" s="176" t="s">
        <v>166</v>
      </c>
      <c r="D21" s="176"/>
      <c r="E21" s="176"/>
      <c r="F21" s="176"/>
      <c r="G21" s="176"/>
      <c r="H21" s="176"/>
      <c r="I21" s="176"/>
      <c r="J21" s="176"/>
      <c r="K21" s="176"/>
      <c r="L21" s="176"/>
      <c r="M21" s="177"/>
    </row>
    <row r="22" spans="2:13">
      <c r="B22" s="178" t="s">
        <v>219</v>
      </c>
      <c r="C22" s="179" t="s">
        <v>167</v>
      </c>
      <c r="D22" s="179"/>
      <c r="E22" s="179"/>
      <c r="F22" s="179"/>
      <c r="G22" s="179"/>
      <c r="H22" s="179"/>
      <c r="I22" s="179"/>
      <c r="J22" s="179"/>
      <c r="K22" s="179"/>
      <c r="L22" s="179"/>
      <c r="M22" s="180"/>
    </row>
    <row r="23" spans="2:13">
      <c r="B23" s="162" t="s">
        <v>209</v>
      </c>
      <c r="C23" s="163"/>
      <c r="D23" s="163"/>
      <c r="E23" s="163"/>
      <c r="F23" s="163"/>
      <c r="G23" s="163"/>
      <c r="H23" s="163"/>
      <c r="I23" s="163"/>
      <c r="J23" s="163"/>
      <c r="K23" s="163"/>
      <c r="L23" s="163"/>
      <c r="M23" s="164"/>
    </row>
    <row r="24" spans="2:13">
      <c r="B24" s="149" t="s">
        <v>220</v>
      </c>
      <c r="C24" s="146" t="s">
        <v>168</v>
      </c>
      <c r="D24" s="146"/>
      <c r="E24" s="146"/>
      <c r="F24" s="146"/>
      <c r="G24" s="146"/>
      <c r="H24" s="146"/>
      <c r="I24" s="146"/>
      <c r="J24" s="146"/>
      <c r="K24" s="146"/>
      <c r="L24" s="146"/>
      <c r="M24" s="147"/>
    </row>
    <row r="26" spans="2:13">
      <c r="B26" s="142" t="s">
        <v>176</v>
      </c>
    </row>
    <row r="27" spans="2:13">
      <c r="B27" s="127" t="s">
        <v>143</v>
      </c>
      <c r="C27" s="128" t="s">
        <v>136</v>
      </c>
    </row>
    <row r="28" spans="2:13">
      <c r="B28" s="127" t="s">
        <v>145</v>
      </c>
      <c r="C28" s="128" t="s">
        <v>177</v>
      </c>
    </row>
    <row r="29" spans="2:13">
      <c r="B29" s="127" t="s">
        <v>147</v>
      </c>
      <c r="C29" s="128" t="s">
        <v>178</v>
      </c>
    </row>
    <row r="30" spans="2:13">
      <c r="B30" s="127" t="s">
        <v>149</v>
      </c>
      <c r="C30" s="128" t="s">
        <v>138</v>
      </c>
    </row>
    <row r="31" spans="2:13">
      <c r="B31" s="127" t="s">
        <v>150</v>
      </c>
      <c r="C31" s="128" t="s">
        <v>179</v>
      </c>
    </row>
    <row r="32" spans="2:13">
      <c r="B32" s="127" t="s">
        <v>151</v>
      </c>
      <c r="C32" s="128" t="s">
        <v>180</v>
      </c>
    </row>
    <row r="33" spans="2:3">
      <c r="B33" s="143" t="s">
        <v>152</v>
      </c>
      <c r="C33" s="128" t="s">
        <v>140</v>
      </c>
    </row>
    <row r="34" spans="2:3">
      <c r="B34" s="127" t="s">
        <v>154</v>
      </c>
      <c r="C34" s="128" t="s">
        <v>189</v>
      </c>
    </row>
    <row r="35" spans="2:3">
      <c r="B35" s="127" t="s">
        <v>155</v>
      </c>
      <c r="C35" s="128" t="s">
        <v>181</v>
      </c>
    </row>
    <row r="36" spans="2:3">
      <c r="B36" s="127" t="s">
        <v>221</v>
      </c>
      <c r="C36" s="128" t="s">
        <v>182</v>
      </c>
    </row>
    <row r="37" spans="2:3">
      <c r="B37" s="127" t="s">
        <v>222</v>
      </c>
      <c r="C37" s="128" t="s">
        <v>162</v>
      </c>
    </row>
    <row r="38" spans="2:3">
      <c r="B38" s="127" t="s">
        <v>223</v>
      </c>
      <c r="C38" s="128" t="s">
        <v>183</v>
      </c>
    </row>
    <row r="39" spans="2:3">
      <c r="B39" s="127" t="s">
        <v>224</v>
      </c>
      <c r="C39" s="128" t="s">
        <v>184</v>
      </c>
    </row>
    <row r="40" spans="2:3">
      <c r="B40" s="127" t="s">
        <v>225</v>
      </c>
      <c r="C40" s="128" t="s">
        <v>185</v>
      </c>
    </row>
    <row r="41" spans="2:3">
      <c r="B41" s="127" t="s">
        <v>226</v>
      </c>
      <c r="C41" s="128" t="s">
        <v>186</v>
      </c>
    </row>
    <row r="42" spans="2:3">
      <c r="B42" s="127" t="s">
        <v>227</v>
      </c>
      <c r="C42" s="128" t="s">
        <v>187</v>
      </c>
    </row>
    <row r="43" spans="2:3">
      <c r="B43" s="127" t="s">
        <v>228</v>
      </c>
      <c r="C43" s="128" t="s">
        <v>188</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別紙2-1（市町村用）</vt:lpstr>
      <vt:lpstr>別紙2-2（市町村用）</vt:lpstr>
      <vt:lpstr>事業一覧</vt:lpstr>
      <vt:lpstr>'別紙2-1（市町村用）'!Print_Area</vt:lpstr>
      <vt:lpstr>'別紙2-2（市町村用）'!Print_Area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藏丸　達也</cp:lastModifiedBy>
  <cp:lastPrinted>2026-04-10T06:12:23Z</cp:lastPrinted>
  <dcterms:created xsi:type="dcterms:W3CDTF">2014-08-27T12:54:28Z</dcterms:created>
  <dcterms:modified xsi:type="dcterms:W3CDTF">2026-04-10T07:13:16Z</dcterms:modified>
</cp:coreProperties>
</file>