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151\share\◆施工時期等の平準化（ゼロ債、週休２日試行工事、余裕期間制度）\★週休２日制関連\R04発注者指定型の導入検討\R5.01.04　要領改正決裁\"/>
    </mc:Choice>
  </mc:AlternateContent>
  <bookViews>
    <workbookView xWindow="0" yWindow="0" windowWidth="23040" windowHeight="9330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/>
</workbook>
</file>

<file path=xl/calcChain.xml><?xml version="1.0" encoding="utf-8"?>
<calcChain xmlns="http://schemas.openxmlformats.org/spreadsheetml/2006/main">
  <c r="D53" i="8" l="1"/>
  <c r="E53" i="8" s="1"/>
  <c r="C53" i="8"/>
  <c r="C54" i="8" s="1"/>
  <c r="F53" i="8" l="1"/>
  <c r="E54" i="8"/>
  <c r="D54" i="8"/>
  <c r="F54" i="8" l="1"/>
  <c r="G53" i="8"/>
  <c r="G54" i="8" l="1"/>
  <c r="H53" i="8"/>
  <c r="I53" i="8" l="1"/>
  <c r="H54" i="8"/>
  <c r="J53" i="8" l="1"/>
  <c r="I54" i="8"/>
  <c r="J54" i="8" l="1"/>
  <c r="K53" i="8"/>
  <c r="L53" i="8" l="1"/>
  <c r="K54" i="8"/>
  <c r="M53" i="8" l="1"/>
  <c r="L54" i="8"/>
  <c r="N53" i="8" l="1"/>
  <c r="M54" i="8"/>
  <c r="N54" i="8" l="1"/>
  <c r="O53" i="8"/>
  <c r="O54" i="8" l="1"/>
  <c r="P53" i="8"/>
  <c r="Q53" i="8" l="1"/>
  <c r="P54" i="8"/>
  <c r="R53" i="8" l="1"/>
  <c r="Q54" i="8"/>
  <c r="R54" i="8" l="1"/>
  <c r="S53" i="8"/>
  <c r="S54" i="8" l="1"/>
  <c r="T53" i="8"/>
  <c r="U53" i="8" l="1"/>
  <c r="T54" i="8"/>
  <c r="V53" i="8" l="1"/>
  <c r="U54" i="8"/>
  <c r="V54" i="8" l="1"/>
  <c r="W53" i="8"/>
  <c r="W54" i="8" l="1"/>
  <c r="X53" i="8"/>
  <c r="Y53" i="8" l="1"/>
  <c r="X54" i="8"/>
  <c r="Z53" i="8" l="1"/>
  <c r="Y54" i="8"/>
  <c r="Z54" i="8" l="1"/>
  <c r="AA53" i="8"/>
  <c r="AA54" i="8" l="1"/>
  <c r="AB53" i="8"/>
  <c r="AC53" i="8" l="1"/>
  <c r="AB54" i="8"/>
  <c r="AD53" i="8" l="1"/>
  <c r="AC54" i="8"/>
  <c r="AD54" i="8" l="1"/>
  <c r="C62" i="8"/>
  <c r="C63" i="8" l="1"/>
  <c r="D62" i="8"/>
  <c r="E62" i="8" l="1"/>
  <c r="D63" i="8"/>
  <c r="F62" i="8" l="1"/>
  <c r="E63" i="8"/>
  <c r="F63" i="8" l="1"/>
  <c r="G62" i="8"/>
  <c r="G63" i="8" l="1"/>
  <c r="H62" i="8"/>
  <c r="H63" i="8" l="1"/>
  <c r="I62" i="8"/>
  <c r="J62" i="8" l="1"/>
  <c r="I63" i="8"/>
  <c r="J63" i="8" l="1"/>
  <c r="K62" i="8"/>
  <c r="L62" i="8" l="1"/>
  <c r="K63" i="8"/>
  <c r="M62" i="8" l="1"/>
  <c r="L63" i="8"/>
  <c r="N62" i="8" l="1"/>
  <c r="M63" i="8"/>
  <c r="N63" i="8" l="1"/>
  <c r="O62" i="8"/>
  <c r="P62" i="8" l="1"/>
  <c r="O63" i="8"/>
  <c r="P63" i="8" l="1"/>
  <c r="Q62" i="8"/>
  <c r="R62" i="8" l="1"/>
  <c r="Q63" i="8"/>
  <c r="R63" i="8" l="1"/>
  <c r="S62" i="8"/>
  <c r="T62" i="8" l="1"/>
  <c r="S63" i="8"/>
  <c r="U62" i="8" l="1"/>
  <c r="T63" i="8"/>
  <c r="V62" i="8" l="1"/>
  <c r="U63" i="8"/>
  <c r="V63" i="8" l="1"/>
  <c r="W62" i="8"/>
  <c r="X62" i="8" l="1"/>
  <c r="W63" i="8"/>
  <c r="X63" i="8" l="1"/>
  <c r="Y62" i="8"/>
  <c r="Z62" i="8" l="1"/>
  <c r="Y63" i="8"/>
  <c r="Z63" i="8" l="1"/>
  <c r="AA62" i="8"/>
  <c r="AB62" i="8" l="1"/>
  <c r="AA63" i="8"/>
  <c r="AC62" i="8" l="1"/>
  <c r="AB63" i="8"/>
  <c r="AD62" i="8" l="1"/>
  <c r="AC63" i="8"/>
  <c r="AD63" i="8" l="1"/>
  <c r="C71" i="8"/>
  <c r="D71" i="8" l="1"/>
  <c r="C72" i="8"/>
  <c r="D72" i="8" l="1"/>
  <c r="E71" i="8"/>
  <c r="F71" i="8" l="1"/>
  <c r="E72" i="8"/>
  <c r="F72" i="8" l="1"/>
  <c r="G71" i="8"/>
  <c r="H71" i="8" l="1"/>
  <c r="G72" i="8"/>
  <c r="H72" i="8" l="1"/>
  <c r="I71" i="8"/>
  <c r="J71" i="8" l="1"/>
  <c r="I72" i="8"/>
  <c r="J72" i="8" l="1"/>
  <c r="K71" i="8"/>
  <c r="L71" i="8" l="1"/>
  <c r="K72" i="8"/>
  <c r="M71" i="8" l="1"/>
  <c r="L72" i="8"/>
  <c r="N71" i="8" l="1"/>
  <c r="M72" i="8"/>
  <c r="N72" i="8" l="1"/>
  <c r="O71" i="8"/>
  <c r="P71" i="8" l="1"/>
  <c r="O72" i="8"/>
  <c r="P72" i="8" l="1"/>
  <c r="Q71" i="8"/>
  <c r="R71" i="8" l="1"/>
  <c r="Q72" i="8"/>
  <c r="R72" i="8" l="1"/>
  <c r="S71" i="8"/>
  <c r="T71" i="8" l="1"/>
  <c r="S72" i="8"/>
  <c r="U71" i="8" l="1"/>
  <c r="T72" i="8"/>
  <c r="V71" i="8" l="1"/>
  <c r="U72" i="8"/>
  <c r="V72" i="8" l="1"/>
  <c r="W71" i="8"/>
  <c r="X71" i="8" l="1"/>
  <c r="W72" i="8"/>
  <c r="X72" i="8" l="1"/>
  <c r="Y71" i="8"/>
  <c r="Z71" i="8" l="1"/>
  <c r="Y72" i="8"/>
  <c r="Z72" i="8" l="1"/>
  <c r="AA71" i="8"/>
  <c r="AB71" i="8" l="1"/>
  <c r="AA72" i="8"/>
  <c r="AB72" i="8" l="1"/>
  <c r="AC71" i="8"/>
  <c r="AD71" i="8" l="1"/>
  <c r="AC72" i="8"/>
  <c r="AD72" i="8" l="1"/>
  <c r="C80" i="8"/>
  <c r="D80" i="8" l="1"/>
  <c r="C81" i="8"/>
  <c r="E80" i="8" l="1"/>
  <c r="D81" i="8"/>
  <c r="F80" i="8" l="1"/>
  <c r="E81" i="8"/>
  <c r="F81" i="8" l="1"/>
  <c r="G80" i="8"/>
  <c r="H80" i="8" l="1"/>
  <c r="G81" i="8"/>
  <c r="I80" i="8" l="1"/>
  <c r="H81" i="8"/>
  <c r="J80" i="8" l="1"/>
  <c r="I81" i="8"/>
  <c r="J81" i="8" l="1"/>
  <c r="K80" i="8"/>
  <c r="L80" i="8" l="1"/>
  <c r="K81" i="8"/>
  <c r="L81" i="8" l="1"/>
  <c r="M80" i="8"/>
  <c r="N80" i="8" l="1"/>
  <c r="M81" i="8"/>
  <c r="N81" i="8" l="1"/>
  <c r="O80" i="8"/>
  <c r="P80" i="8" l="1"/>
  <c r="O81" i="8"/>
  <c r="Q80" i="8" l="1"/>
  <c r="P81" i="8"/>
  <c r="R80" i="8" l="1"/>
  <c r="Q81" i="8"/>
  <c r="R81" i="8" l="1"/>
  <c r="S80" i="8"/>
  <c r="T80" i="8" l="1"/>
  <c r="S81" i="8"/>
  <c r="U80" i="8" l="1"/>
  <c r="T81" i="8"/>
  <c r="V80" i="8" l="1"/>
  <c r="U81" i="8"/>
  <c r="V81" i="8" l="1"/>
  <c r="W80" i="8"/>
  <c r="X80" i="8" l="1"/>
  <c r="W81" i="8"/>
  <c r="Y80" i="8" l="1"/>
  <c r="X81" i="8"/>
  <c r="Z80" i="8" l="1"/>
  <c r="Y81" i="8"/>
  <c r="Z81" i="8" l="1"/>
  <c r="AA80" i="8"/>
  <c r="AB80" i="8" l="1"/>
  <c r="AA81" i="8"/>
  <c r="AB81" i="8" l="1"/>
  <c r="AC80" i="8"/>
  <c r="AD80" i="8" l="1"/>
  <c r="AD81" i="8" s="1"/>
  <c r="AC81" i="8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AG46" i="8"/>
  <c r="F53" i="7"/>
  <c r="E54" i="7"/>
  <c r="AG50" i="8" l="1"/>
  <c r="AG48" i="8"/>
  <c r="F54" i="7"/>
  <c r="G53" i="7"/>
  <c r="H53" i="7" l="1"/>
  <c r="G54" i="7"/>
  <c r="I53" i="7" l="1"/>
  <c r="H54" i="7"/>
  <c r="J53" i="7" l="1"/>
  <c r="I54" i="7"/>
  <c r="J54" i="7" l="1"/>
  <c r="K53" i="7"/>
  <c r="K54" i="7" l="1"/>
  <c r="L53" i="7"/>
  <c r="M53" i="7" l="1"/>
  <c r="L54" i="7"/>
  <c r="N53" i="7" l="1"/>
  <c r="M54" i="7"/>
  <c r="N54" i="7" l="1"/>
  <c r="O53" i="7"/>
  <c r="P53" i="7" l="1"/>
  <c r="O54" i="7"/>
  <c r="Q53" i="7" l="1"/>
  <c r="P54" i="7"/>
  <c r="R53" i="7" l="1"/>
  <c r="Q54" i="7"/>
  <c r="R54" i="7" l="1"/>
  <c r="S53" i="7"/>
  <c r="T53" i="7" l="1"/>
  <c r="S54" i="7"/>
  <c r="U53" i="7" l="1"/>
  <c r="T54" i="7"/>
  <c r="V53" i="7" l="1"/>
  <c r="U54" i="7"/>
  <c r="V54" i="7" l="1"/>
  <c r="W53" i="7"/>
  <c r="X53" i="7" l="1"/>
  <c r="W54" i="7"/>
  <c r="Y53" i="7" l="1"/>
  <c r="X54" i="7"/>
  <c r="Z53" i="7" l="1"/>
  <c r="Y54" i="7"/>
  <c r="Z54" i="7" l="1"/>
  <c r="AA53" i="7"/>
  <c r="AA54" i="7" l="1"/>
  <c r="AB53" i="7"/>
  <c r="AB54" i="7" l="1"/>
  <c r="AC53" i="7"/>
  <c r="AC54" i="7" l="1"/>
  <c r="AD53" i="7"/>
  <c r="AG55" i="7" s="1"/>
  <c r="AG57" i="7" l="1"/>
  <c r="AG59" i="7"/>
  <c r="AD54" i="7"/>
  <c r="C62" i="7"/>
  <c r="C63" i="7" l="1"/>
  <c r="D62" i="7"/>
  <c r="E62" i="7" l="1"/>
  <c r="D63" i="7"/>
  <c r="AG55" i="8" l="1"/>
  <c r="E63" i="7"/>
  <c r="F62" i="7"/>
  <c r="AG59" i="8" l="1"/>
  <c r="AG57" i="8"/>
  <c r="F63" i="7"/>
  <c r="G62" i="7"/>
  <c r="H62" i="7" l="1"/>
  <c r="G63" i="7"/>
  <c r="I62" i="7" l="1"/>
  <c r="H63" i="7"/>
  <c r="J62" i="7" l="1"/>
  <c r="I63" i="7"/>
  <c r="J63" i="7" l="1"/>
  <c r="K62" i="7"/>
  <c r="L62" i="7" l="1"/>
  <c r="K63" i="7"/>
  <c r="M62" i="7" l="1"/>
  <c r="L63" i="7"/>
  <c r="N62" i="7" l="1"/>
  <c r="M63" i="7"/>
  <c r="N63" i="7" l="1"/>
  <c r="O62" i="7"/>
  <c r="P62" i="7" l="1"/>
  <c r="O63" i="7"/>
  <c r="Q62" i="7" l="1"/>
  <c r="P63" i="7"/>
  <c r="R62" i="7" l="1"/>
  <c r="Q63" i="7"/>
  <c r="R63" i="7" l="1"/>
  <c r="S62" i="7"/>
  <c r="S63" i="7" l="1"/>
  <c r="T62" i="7"/>
  <c r="U62" i="7" l="1"/>
  <c r="T63" i="7"/>
  <c r="V62" i="7" l="1"/>
  <c r="U63" i="7"/>
  <c r="V63" i="7" l="1"/>
  <c r="W62" i="7"/>
  <c r="X62" i="7" l="1"/>
  <c r="W63" i="7"/>
  <c r="Y62" i="7" l="1"/>
  <c r="X63" i="7"/>
  <c r="Z62" i="7" l="1"/>
  <c r="Y63" i="7"/>
  <c r="Z63" i="7" l="1"/>
  <c r="AA62" i="7"/>
  <c r="AB62" i="7" l="1"/>
  <c r="AA63" i="7"/>
  <c r="AC62" i="7" l="1"/>
  <c r="AB63" i="7"/>
  <c r="AD62" i="7" l="1"/>
  <c r="AG64" i="7" s="1"/>
  <c r="AC63" i="7"/>
  <c r="AG68" i="7" l="1"/>
  <c r="AG66" i="7"/>
  <c r="AD63" i="7"/>
  <c r="C71" i="7"/>
  <c r="C72" i="7" l="1"/>
  <c r="D71" i="7"/>
  <c r="E71" i="7" l="1"/>
  <c r="D72" i="7"/>
  <c r="AG64" i="8" l="1"/>
  <c r="E72" i="7"/>
  <c r="F71" i="7"/>
  <c r="AG66" i="8" l="1"/>
  <c r="AG68" i="8"/>
  <c r="F72" i="7"/>
  <c r="G71" i="7"/>
  <c r="H71" i="7" l="1"/>
  <c r="G72" i="7"/>
  <c r="I71" i="7" l="1"/>
  <c r="H72" i="7"/>
  <c r="J71" i="7" l="1"/>
  <c r="I72" i="7"/>
  <c r="J72" i="7" l="1"/>
  <c r="K71" i="7"/>
  <c r="L71" i="7" l="1"/>
  <c r="K72" i="7"/>
  <c r="M71" i="7" l="1"/>
  <c r="L72" i="7"/>
  <c r="N71" i="7" l="1"/>
  <c r="M72" i="7"/>
  <c r="N72" i="7" l="1"/>
  <c r="O71" i="7"/>
  <c r="P71" i="7" l="1"/>
  <c r="O72" i="7"/>
  <c r="Q71" i="7" l="1"/>
  <c r="P72" i="7"/>
  <c r="R71" i="7" l="1"/>
  <c r="Q72" i="7"/>
  <c r="R72" i="7" l="1"/>
  <c r="S71" i="7"/>
  <c r="S72" i="7" l="1"/>
  <c r="T71" i="7"/>
  <c r="U71" i="7" l="1"/>
  <c r="T72" i="7"/>
  <c r="V71" i="7" l="1"/>
  <c r="U72" i="7"/>
  <c r="V72" i="7" l="1"/>
  <c r="W71" i="7"/>
  <c r="X71" i="7" l="1"/>
  <c r="W72" i="7"/>
  <c r="Y71" i="7" l="1"/>
  <c r="X72" i="7"/>
  <c r="Z71" i="7" l="1"/>
  <c r="Y72" i="7"/>
  <c r="Z72" i="7" l="1"/>
  <c r="AA71" i="7"/>
  <c r="AA72" i="7" l="1"/>
  <c r="AB71" i="7"/>
  <c r="AB72" i="7" l="1"/>
  <c r="AC71" i="7"/>
  <c r="AC72" i="7" l="1"/>
  <c r="AD71" i="7"/>
  <c r="AG73" i="7" s="1"/>
  <c r="AG77" i="7" l="1"/>
  <c r="AG75" i="7"/>
  <c r="C80" i="7"/>
  <c r="AD72" i="7"/>
  <c r="D80" i="7" l="1"/>
  <c r="C81" i="7"/>
  <c r="E80" i="7" l="1"/>
  <c r="D81" i="7"/>
  <c r="AG73" i="8" l="1"/>
  <c r="F80" i="7"/>
  <c r="E81" i="7"/>
  <c r="AG77" i="8" l="1"/>
  <c r="AG75" i="8"/>
  <c r="F81" i="7"/>
  <c r="G80" i="7"/>
  <c r="H80" i="7" l="1"/>
  <c r="G81" i="7"/>
  <c r="I80" i="7" l="1"/>
  <c r="H81" i="7"/>
  <c r="J80" i="7" l="1"/>
  <c r="I81" i="7"/>
  <c r="J81" i="7" l="1"/>
  <c r="K80" i="7"/>
  <c r="K81" i="7" l="1"/>
  <c r="L80" i="7"/>
  <c r="M80" i="7" l="1"/>
  <c r="L81" i="7"/>
  <c r="N80" i="7" l="1"/>
  <c r="M81" i="7"/>
  <c r="N81" i="7" l="1"/>
  <c r="O80" i="7"/>
  <c r="P80" i="7" l="1"/>
  <c r="O81" i="7"/>
  <c r="Q80" i="7" l="1"/>
  <c r="P81" i="7"/>
  <c r="R80" i="7" l="1"/>
  <c r="Q81" i="7"/>
  <c r="R81" i="7" l="1"/>
  <c r="S80" i="7"/>
  <c r="S81" i="7" l="1"/>
  <c r="T80" i="7"/>
  <c r="U80" i="7" l="1"/>
  <c r="T81" i="7"/>
  <c r="V80" i="7" l="1"/>
  <c r="U81" i="7"/>
  <c r="V81" i="7" l="1"/>
  <c r="W80" i="7"/>
  <c r="X80" i="7" l="1"/>
  <c r="W81" i="7"/>
  <c r="Y80" i="7" l="1"/>
  <c r="X81" i="7"/>
  <c r="Z80" i="7" l="1"/>
  <c r="Y81" i="7"/>
  <c r="Z81" i="7" l="1"/>
  <c r="AA80" i="7"/>
  <c r="AA81" i="7" l="1"/>
  <c r="AB80" i="7"/>
  <c r="AB81" i="7" l="1"/>
  <c r="AG82" i="7" l="1"/>
  <c r="AG84" i="7" s="1"/>
  <c r="AG86" i="7" l="1"/>
  <c r="U3" i="7"/>
  <c r="U4" i="7" s="1"/>
  <c r="AI5" i="7" s="1"/>
  <c r="AG5" i="7" s="1"/>
  <c r="AI3" i="7" l="1"/>
  <c r="AG3" i="7" s="1"/>
  <c r="Y4" i="7"/>
  <c r="AI4" i="7"/>
  <c r="AG4" i="7" s="1"/>
  <c r="Y3" i="7"/>
  <c r="AG82" i="8" l="1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<sst xmlns="http://schemas.openxmlformats.org/spreadsheetml/2006/main" count="395" uniqueCount="32">
  <si>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</si>
  <si>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</si>
  <si>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</si>
  <si>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</si>
  <si>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</si>
  <si>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</si>
  <si>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</si>
  <si>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</si>
  <si>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</si>
  <si>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</si>
  <si>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</si>
  <si>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</si>
  <si>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</si>
  <si>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</si>
  <si>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</si>
  <si>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</si>
  <si>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</si>
  <si>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</si>
  <si>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</si>
  <si>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</si>
  <si>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</si>
  <si>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</si>
  <si>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</si>
  <si>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</si>
  <si>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</si>
  <si>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</si>
  <si>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</si>
  <si>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</si>
  <si>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</si>
  <si>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</si>
  <si>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</si>
  <si>
    <t>R5.4.1要領適用</t>
    <rPh sb="6" eb="8">
      <t>ヨウリョウ</t>
    </rPh>
    <rPh sb="8" eb="10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</si>
</sst>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6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日）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，年末年始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日）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，工事中止をプルダウンリスト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AF1" sqref="AF1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/>
      <c r="AF1" s="2" t="s">
        <v>31</v>
      </c>
      <c r="AG1" s="15"/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20</v>
      </c>
      <c r="Z2" s="110"/>
      <c r="AB2" s="111" t="s">
        <v>21</v>
      </c>
      <c r="AC2" s="109"/>
      <c r="AD2" s="109"/>
      <c r="AE2" s="109"/>
      <c r="AF2" s="109"/>
      <c r="AG2" s="8" t="s">
        <v>22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17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252</v>
      </c>
      <c r="V3" s="115"/>
      <c r="W3" s="116">
        <f>+AG11+AG20+AG29+AG38+AG47+AG56+AG65+AG74+AG83</f>
        <v>0</v>
      </c>
      <c r="X3" s="113"/>
      <c r="Y3" s="117">
        <f>+W3/U3</f>
        <v>0</v>
      </c>
      <c r="Z3" s="118"/>
      <c r="AB3" s="119" t="s">
        <v>5</v>
      </c>
      <c r="AC3" s="120"/>
      <c r="AD3" s="120"/>
      <c r="AE3" s="120"/>
      <c r="AF3" s="120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62" t="s">
        <v>16</v>
      </c>
      <c r="C4" s="62"/>
      <c r="D4" s="62"/>
      <c r="E4" s="62"/>
      <c r="F4" s="1" t="s">
        <v>17</v>
      </c>
      <c r="G4" s="97" t="s">
        <v>26</v>
      </c>
      <c r="H4" s="98"/>
      <c r="I4" s="98"/>
      <c r="J4" s="99"/>
      <c r="R4" s="2"/>
      <c r="S4" s="100" t="s">
        <v>10</v>
      </c>
      <c r="T4" s="101"/>
      <c r="U4" s="102">
        <f>+U3</f>
        <v>252</v>
      </c>
      <c r="V4" s="103"/>
      <c r="W4" s="104">
        <f>+AG13+AG22+AG31+AG40+AG49+AG58+AG67+AG76+AG85</f>
        <v>0</v>
      </c>
      <c r="X4" s="101"/>
      <c r="Y4" s="105">
        <f>+W4/U4</f>
        <v>0</v>
      </c>
      <c r="Z4" s="106"/>
      <c r="AB4" s="90" t="s">
        <v>6</v>
      </c>
      <c r="AC4" s="91"/>
      <c r="AD4" s="91"/>
      <c r="AE4" s="91"/>
      <c r="AF4" s="91"/>
      <c r="AG4" s="55">
        <f>+AI4-W4</f>
        <v>63</v>
      </c>
      <c r="AI4" s="52">
        <f>ROUNDUP(+U4*0.25,0)</f>
        <v>63</v>
      </c>
    </row>
    <row r="5" spans="2:35" ht="13.5" customHeight="1" x14ac:dyDescent="0.15">
      <c r="B5" s="63" t="s">
        <v>25</v>
      </c>
      <c r="C5" s="63"/>
      <c r="D5" s="63"/>
      <c r="E5" s="63"/>
      <c r="F5" s="1" t="s">
        <v>17</v>
      </c>
      <c r="G5" s="92"/>
      <c r="H5" s="92"/>
      <c r="I5" s="92"/>
      <c r="J5" s="92"/>
      <c r="L5" s="93" t="s">
        <v>1</v>
      </c>
      <c r="M5" s="93"/>
      <c r="N5" s="93"/>
      <c r="O5" s="1" t="s">
        <v>17</v>
      </c>
      <c r="P5" s="94" t="e">
        <f>+G5-G4+1</f>
        <v>#VALUE!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76">
        <v>1</v>
      </c>
      <c r="AG8" s="77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29</v>
      </c>
      <c r="AG9" s="8">
        <f>+COUNTA(C13:AD13)</f>
        <v>0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29</v>
      </c>
      <c r="AG54" s="8">
        <f>+COUNTA(C58:AD58)</f>
        <v>0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45:AD46 C36:AD37 C27:AD28">
    <cfRule type="containsText" dxfId="15" priority="8" operator="containsText" text="日">
      <formula>NOT(ISERROR(SEARCH("日",C9)))</formula>
    </cfRule>
    <cfRule type="containsText" dxfId="14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3" priority="6" operator="containsText" text="日">
      <formula>NOT(ISERROR(SEARCH("日",AE27)))</formula>
    </cfRule>
    <cfRule type="containsText" dxfId="12" priority="7" operator="containsText" text="土">
      <formula>NOT(ISERROR(SEARCH("土",AE27)))</formula>
    </cfRule>
  </conditionalFormatting>
  <conditionalFormatting sqref="Y3:Z4">
    <cfRule type="cellIs" dxfId="11" priority="3" operator="greaterThanOrEqual">
      <formula>0.285</formula>
    </cfRule>
    <cfRule type="cellIs" dxfId="10" priority="4" operator="greaterThanOrEqual">
      <formula>0.25</formula>
    </cfRule>
    <cfRule type="cellIs" dxfId="9" priority="5" operator="greaterThanOrEqual">
      <formula>0.214</formula>
    </cfRule>
  </conditionalFormatting>
  <conditionalFormatting sqref="C81:AD82 C72:AD73 C63:AD64 C54:AD55">
    <cfRule type="containsText" dxfId="8" priority="1" operator="containsText" text="日">
      <formula>NOT(ISERROR(SEARCH("日",C54)))</formula>
    </cfRule>
    <cfRule type="containsText" dxfId="7" priority="2" operator="containsText" text="土">
      <formula>NOT(ISERROR(SEARCH("土",C54)))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40:AD40 C67:AD67 C85:AD85 C58:AD58 C76:AD76">
      <formula1>"中止,夏休,冬休"</formula1>
    </dataValidation>
    <dataValidation type="list" showInputMessage="1" showErrorMessage="1" sqref="C14:AD14 C23:AD23 C32:AD32 C50:AD50 C41:AD41 C68:AD68 C86:AD86 C59:AD59 C77:AD77">
      <formula1>"休"</formula1>
    </dataValidation>
    <dataValidation type="list" showInputMessage="1" showErrorMessage="1" sqref="C15:AD15 C24:AD24 C33:AD33 C51:AD51 C42:AD42 C69:AD69 C87:AD87 C60:AD60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>&amp;R&amp;"ＤＦ特太ゴシック体,標準"（別紙１）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AF1" sqref="AF1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 t="s">
        <v>24</v>
      </c>
      <c r="AF1" s="2" t="s">
        <v>31</v>
      </c>
      <c r="AG1" s="15"/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20</v>
      </c>
      <c r="Z2" s="110"/>
      <c r="AB2" s="111" t="s">
        <v>21</v>
      </c>
      <c r="AC2" s="109"/>
      <c r="AD2" s="109"/>
      <c r="AE2" s="109"/>
      <c r="AF2" s="109"/>
      <c r="AG2" s="8" t="s">
        <v>22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17</v>
      </c>
      <c r="G3" s="57" t="s">
        <v>27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241</v>
      </c>
      <c r="V3" s="115"/>
      <c r="W3" s="116">
        <f>+AG11+AG20+AG29+AG38+AG47+AG56+AG65+AG74+AG83</f>
        <v>69</v>
      </c>
      <c r="X3" s="113"/>
      <c r="Y3" s="117">
        <f>+W3/U3</f>
        <v>0.2863070539419087</v>
      </c>
      <c r="Z3" s="118"/>
      <c r="AB3" s="119" t="s">
        <v>5</v>
      </c>
      <c r="AC3" s="120"/>
      <c r="AD3" s="120"/>
      <c r="AE3" s="120"/>
      <c r="AF3" s="120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62" t="s">
        <v>16</v>
      </c>
      <c r="C4" s="62"/>
      <c r="D4" s="62"/>
      <c r="E4" s="62"/>
      <c r="F4" s="1" t="s">
        <v>17</v>
      </c>
      <c r="G4" s="121">
        <v>43668</v>
      </c>
      <c r="H4" s="122"/>
      <c r="I4" s="122"/>
      <c r="J4" s="123"/>
      <c r="R4" s="2"/>
      <c r="S4" s="100" t="s">
        <v>10</v>
      </c>
      <c r="T4" s="101"/>
      <c r="U4" s="102">
        <f>+U3</f>
        <v>241</v>
      </c>
      <c r="V4" s="103"/>
      <c r="W4" s="104">
        <f>+AG13+AG22+AG31+AG40+AG49+AG58+AG67+AG76+AG85</f>
        <v>58</v>
      </c>
      <c r="X4" s="101"/>
      <c r="Y4" s="105">
        <f>+W4/U4</f>
        <v>0.24066390041493776</v>
      </c>
      <c r="Z4" s="106"/>
      <c r="AB4" s="90" t="s">
        <v>6</v>
      </c>
      <c r="AC4" s="91"/>
      <c r="AD4" s="91"/>
      <c r="AE4" s="91"/>
      <c r="AF4" s="91"/>
      <c r="AG4" s="55">
        <f>+AI4-W4</f>
        <v>3</v>
      </c>
      <c r="AI4" s="52">
        <f>ROUNDUP(+U4*0.25,0)</f>
        <v>61</v>
      </c>
    </row>
    <row r="5" spans="2:35" ht="13.5" customHeight="1" x14ac:dyDescent="0.15">
      <c r="B5" s="63" t="s">
        <v>25</v>
      </c>
      <c r="C5" s="63"/>
      <c r="D5" s="63"/>
      <c r="E5" s="63"/>
      <c r="F5" s="1" t="s">
        <v>17</v>
      </c>
      <c r="G5" s="92">
        <v>43917</v>
      </c>
      <c r="H5" s="92"/>
      <c r="I5" s="92"/>
      <c r="J5" s="92"/>
      <c r="L5" s="93" t="s">
        <v>1</v>
      </c>
      <c r="M5" s="93"/>
      <c r="N5" s="93"/>
      <c r="O5" s="1" t="s">
        <v>17</v>
      </c>
      <c r="P5" s="94">
        <f>+G5-G4+1</f>
        <v>250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76">
        <v>1</v>
      </c>
      <c r="AG8" s="77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29</v>
      </c>
      <c r="AG9" s="8">
        <f>+COUNTA(C13:AD13)</f>
        <v>3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18</v>
      </c>
      <c r="Z13" s="24" t="s">
        <v>18</v>
      </c>
      <c r="AA13" s="24" t="s">
        <v>18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28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23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28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28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28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23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28</v>
      </c>
      <c r="AG54" s="8">
        <f>+COUNTA(C58:AD58)</f>
        <v>6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19</v>
      </c>
      <c r="X58" s="35" t="s">
        <v>19</v>
      </c>
      <c r="Y58" s="35" t="s">
        <v>19</v>
      </c>
      <c r="Z58" s="35" t="s">
        <v>19</v>
      </c>
      <c r="AA58" s="35" t="s">
        <v>19</v>
      </c>
      <c r="AB58" s="35" t="s">
        <v>19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28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28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23</v>
      </c>
      <c r="Z78" s="42" t="s">
        <v>23</v>
      </c>
      <c r="AA78" s="42" t="s">
        <v>23</v>
      </c>
      <c r="AB78" s="42" t="s">
        <v>23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28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23</v>
      </c>
      <c r="D87" s="30" t="s">
        <v>23</v>
      </c>
      <c r="E87" s="30" t="s">
        <v>23</v>
      </c>
      <c r="F87" s="30" t="s">
        <v>23</v>
      </c>
      <c r="G87" s="30" t="s">
        <v>23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 C13:AD13 C22:AD22 C31:AD31 C40:AD40 C49:AD49 C58:AD58 C67:AD67 C76:AD76">
      <formula1>"中止,夏休,冬休"</formula1>
    </dataValidation>
    <dataValidation type="list" showInputMessage="1" showErrorMessage="1" sqref="C87:AD87 C15:AD15 C24:AD24 C33:AD33 C42:AD42 C51:AD51 C60:AD60 C69:AD69 C78:AD78">
      <formula1>"休,雨"</formula1>
    </dataValidation>
    <dataValidation type="list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</cp:lastModifiedBy>
  <cp:lastPrinted>2023-01-03T23:42:56Z</cp:lastPrinted>
  <dcterms:created xsi:type="dcterms:W3CDTF">2018-12-07T04:03:56Z</dcterms:created>
  <dcterms:modified xsi:type="dcterms:W3CDTF">2023-01-03T23:44:05Z</dcterms:modified>
</cp:coreProperties>
</file>