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925"/>
  <workbookPr/>
  <mc:AlternateContent xmlns:mc="http://schemas.openxmlformats.org/markup-compatibility/2006">
    <mc:Choice Requires="x15">
      <x15ac:absPath xmlns:x15ac="http://schemas.microsoft.com/office/spreadsheetml/2010/11/ac" url="\\KEIYAKU-HDD4\share\工事契約係\一般競争入札\0900_管\R07年度\09_【R7.7.7持込】鹿児島市勤労者交流センター空気調和その他設備改修工事(設備課  的場）\03_公告関係\04 工事費内訳書・自己採点表★\"/>
    </mc:Choice>
  </mc:AlternateContent>
  <xr:revisionPtr revIDLastSave="0" documentId="13_ncr:1_{64B23B9C-B6A0-4984-9F7F-93313EB14EE8}" xr6:coauthVersionLast="47" xr6:coauthVersionMax="47" xr10:uidLastSave="{00000000-0000-0000-0000-000000000000}"/>
  <bookViews>
    <workbookView xWindow="-98" yWindow="-98" windowWidth="21795" windowHeight="13996" tabRatio="731" xr2:uid="{00000000-000D-0000-FFFF-FFFF00000000}"/>
  </bookViews>
  <sheets>
    <sheet name="工事内訳書及び自己採点表" sheetId="13" r:id="rId1"/>
    <sheet name="★内訳書記載例（建築関係）" sheetId="12" r:id="rId2"/>
    <sheet name="★自己採点表記載例" sheetId="15" r:id="rId3"/>
    <sheet name="PDFファイルの作成方法" sheetId="16" r:id="rId4"/>
  </sheets>
  <definedNames>
    <definedName name="_xlnm.Print_Area" localSheetId="2">★自己採点表記載例!$A$1:$L$58</definedName>
    <definedName name="_xlnm.Print_Area" localSheetId="1">'★内訳書記載例（建築関係）'!$A$1:$F$43</definedName>
    <definedName name="_xlnm.Print_Area" localSheetId="3">PDFファイルの作成方法!$A$1:$I$63</definedName>
    <definedName name="_xlnm.Print_Area" localSheetId="0">工事内訳書及び自己採点表!$A$1:$K$115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80" i="13" l="1"/>
  <c r="M87" i="13"/>
  <c r="M86" i="13"/>
  <c r="M73" i="13" l="1"/>
  <c r="M72" i="13"/>
  <c r="M71" i="13"/>
  <c r="M70" i="13"/>
  <c r="M69" i="13"/>
  <c r="I68" i="13" s="1"/>
  <c r="M68" i="13"/>
  <c r="M92" i="13" l="1"/>
  <c r="M91" i="13"/>
  <c r="M90" i="13"/>
  <c r="M67" i="13"/>
  <c r="M66" i="13"/>
  <c r="M65" i="13"/>
  <c r="I65" i="13" l="1"/>
  <c r="I90" i="13"/>
  <c r="F35" i="12"/>
  <c r="J57" i="15"/>
  <c r="M55" i="15"/>
  <c r="M54" i="15"/>
  <c r="I54" i="15" s="1"/>
  <c r="M53" i="15"/>
  <c r="M52" i="15"/>
  <c r="M51" i="15"/>
  <c r="M50" i="15"/>
  <c r="I50" i="15" s="1"/>
  <c r="M49" i="15"/>
  <c r="M48" i="15"/>
  <c r="M47" i="15"/>
  <c r="M46" i="15"/>
  <c r="M45" i="15"/>
  <c r="M44" i="15"/>
  <c r="M43" i="15"/>
  <c r="M42" i="15"/>
  <c r="M41" i="15"/>
  <c r="M40" i="15"/>
  <c r="M38" i="15"/>
  <c r="M37" i="15"/>
  <c r="M36" i="15"/>
  <c r="I36" i="15" s="1"/>
  <c r="M35" i="15"/>
  <c r="M34" i="15"/>
  <c r="M33" i="15"/>
  <c r="M32" i="15"/>
  <c r="M31" i="15"/>
  <c r="M30" i="15"/>
  <c r="M29" i="15"/>
  <c r="M28" i="15"/>
  <c r="I28" i="15" s="1"/>
  <c r="M27" i="15"/>
  <c r="M26" i="15"/>
  <c r="M25" i="15"/>
  <c r="I25" i="15" s="1"/>
  <c r="M23" i="15"/>
  <c r="M22" i="15"/>
  <c r="M21" i="15"/>
  <c r="M20" i="15"/>
  <c r="M19" i="15"/>
  <c r="I19" i="15" s="1"/>
  <c r="M18" i="15"/>
  <c r="M17" i="15"/>
  <c r="I17" i="15"/>
  <c r="M16" i="15"/>
  <c r="M15" i="15"/>
  <c r="M14" i="15"/>
  <c r="M13" i="15"/>
  <c r="M12" i="15"/>
  <c r="M11" i="15"/>
  <c r="M10" i="15"/>
  <c r="M9" i="15"/>
  <c r="M8" i="15"/>
  <c r="I11" i="15" l="1"/>
  <c r="I14" i="15"/>
  <c r="I52" i="15"/>
  <c r="I40" i="15"/>
  <c r="I33" i="15"/>
  <c r="I8" i="15"/>
  <c r="I46" i="15"/>
  <c r="I22" i="15"/>
  <c r="I24" i="15" s="1"/>
  <c r="I43" i="15"/>
  <c r="I56" i="15" s="1"/>
  <c r="I39" i="15"/>
  <c r="I57" i="15" l="1"/>
  <c r="E40" i="13" l="1"/>
  <c r="E44" i="13" s="1"/>
  <c r="I38" i="13"/>
  <c r="F50" i="13"/>
  <c r="F49" i="13"/>
  <c r="E42" i="13" l="1"/>
  <c r="E46" i="13" s="1"/>
  <c r="M75" i="13"/>
  <c r="J114" i="13"/>
  <c r="M112" i="13"/>
  <c r="M111" i="13"/>
  <c r="M110" i="13"/>
  <c r="M109" i="13"/>
  <c r="M108" i="13"/>
  <c r="M107" i="13"/>
  <c r="M106" i="13"/>
  <c r="M105" i="13"/>
  <c r="M104" i="13"/>
  <c r="M103" i="13"/>
  <c r="M102" i="13"/>
  <c r="M101" i="13"/>
  <c r="M100" i="13"/>
  <c r="M99" i="13"/>
  <c r="M98" i="13"/>
  <c r="M97" i="13"/>
  <c r="M95" i="13"/>
  <c r="M94" i="13"/>
  <c r="M93" i="13"/>
  <c r="M89" i="13"/>
  <c r="M88" i="13"/>
  <c r="M85" i="13"/>
  <c r="I85" i="13" s="1"/>
  <c r="M84" i="13"/>
  <c r="M83" i="13"/>
  <c r="M82" i="13"/>
  <c r="M81" i="13"/>
  <c r="M80" i="13"/>
  <c r="M79" i="13"/>
  <c r="M78" i="13"/>
  <c r="M77" i="13"/>
  <c r="M74" i="13"/>
  <c r="M64" i="13"/>
  <c r="M63" i="13"/>
  <c r="M62" i="13"/>
  <c r="M61" i="13"/>
  <c r="M60" i="13"/>
  <c r="M59" i="13"/>
  <c r="M58" i="13"/>
  <c r="M57" i="13"/>
  <c r="M56" i="13"/>
  <c r="M55" i="13"/>
  <c r="M54" i="13"/>
  <c r="I63" i="13" l="1"/>
  <c r="I111" i="13"/>
  <c r="I97" i="13"/>
  <c r="I93" i="13"/>
  <c r="I57" i="13"/>
  <c r="I74" i="13"/>
  <c r="I109" i="13"/>
  <c r="I107" i="13"/>
  <c r="I103" i="13"/>
  <c r="I100" i="13"/>
  <c r="I77" i="13"/>
  <c r="I54" i="13"/>
  <c r="I76" i="13" l="1"/>
  <c r="I113" i="13"/>
  <c r="I96" i="13"/>
  <c r="I114" i="13" l="1"/>
  <c r="C37" i="12" l="1"/>
  <c r="C41" i="12" s="1"/>
  <c r="C39" i="12" l="1"/>
  <c r="C43" i="12"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鹿児島市</author>
  </authors>
  <commentList>
    <comment ref="F1" authorId="0" shapeId="0" xr:uid="{00000000-0006-0000-0000-000001000000}">
      <text>
        <r>
          <rPr>
            <b/>
            <sz val="12"/>
            <color indexed="10"/>
            <rFont val="ＭＳ Ｐゴシック"/>
            <family val="3"/>
            <charset val="128"/>
          </rPr>
          <t xml:space="preserve">　別シートの記載例を参考に記載してください。
　工事内訳書を毎回、同じ様式を使われる場合には、日付、工事名、工事場所を変更したか、必ず確認してください。
　日付、工事名、工事場所が入札の案件と異なる場合は、入札無効の対象となりますので、提出前に十分確認してください。
</t>
        </r>
      </text>
    </comment>
    <comment ref="D9" authorId="0" shapeId="0" xr:uid="{00000000-0006-0000-0000-000002000000}">
      <text>
        <r>
          <rPr>
            <b/>
            <sz val="9"/>
            <color indexed="10"/>
            <rFont val="ＭＳ ゴシック"/>
            <family val="3"/>
            <charset val="128"/>
          </rPr>
          <t>「代理人」は、代理人による紙入札の場合のみ記載してください。</t>
        </r>
      </text>
    </comment>
    <comment ref="E18" authorId="0" shapeId="0" xr:uid="{00000000-0006-0000-0000-000003000000}">
      <text>
        <r>
          <rPr>
            <b/>
            <sz val="12"/>
            <color indexed="10"/>
            <rFont val="ＭＳ Ｐゴシック"/>
            <family val="3"/>
            <charset val="128"/>
          </rPr>
          <t>行数が不足する場合は、
増やしていただいてかまいません。</t>
        </r>
      </text>
    </comment>
    <comment ref="E40" authorId="0" shapeId="0" xr:uid="{00000000-0006-0000-0000-000004000000}">
      <text>
        <r>
          <rPr>
            <b/>
            <sz val="12"/>
            <color indexed="10"/>
            <rFont val="ＭＳ Ｐゴシック"/>
            <family val="3"/>
            <charset val="128"/>
          </rPr>
          <t>黄色のセルは自動計算されます。</t>
        </r>
      </text>
    </comment>
    <comment ref="E45" authorId="0" shapeId="0" xr:uid="{00000000-0006-0000-0000-000005000000}">
      <text>
        <r>
          <rPr>
            <b/>
            <sz val="11"/>
            <color indexed="10"/>
            <rFont val="ＭＳ Ｐゴシック"/>
            <family val="3"/>
            <charset val="128"/>
          </rPr>
          <t>原則、「工事価格」＝「入札書記載金額｝となるように積算してください。
どうしても調整が必要な場合には、この欄で減額等の調整を行うようにしてください。</t>
        </r>
      </text>
    </comment>
  </commentList>
</comments>
</file>

<file path=xl/sharedStrings.xml><?xml version="1.0" encoding="utf-8"?>
<sst xmlns="http://schemas.openxmlformats.org/spreadsheetml/2006/main" count="264" uniqueCount="200">
  <si>
    <t>工事場所</t>
    <rPh sb="0" eb="2">
      <t>コウジ</t>
    </rPh>
    <rPh sb="2" eb="4">
      <t>バショ</t>
    </rPh>
    <phoneticPr fontId="2"/>
  </si>
  <si>
    <t>直接工事費</t>
    <rPh sb="0" eb="2">
      <t>チョクセツ</t>
    </rPh>
    <rPh sb="2" eb="4">
      <t>コウジ</t>
    </rPh>
    <rPh sb="4" eb="5">
      <t>ヒ</t>
    </rPh>
    <phoneticPr fontId="2"/>
  </si>
  <si>
    <t>共通仮設費計</t>
    <rPh sb="0" eb="2">
      <t>キョウツウ</t>
    </rPh>
    <rPh sb="2" eb="4">
      <t>カセツ</t>
    </rPh>
    <rPh sb="4" eb="5">
      <t>ヒ</t>
    </rPh>
    <rPh sb="5" eb="6">
      <t>ケイ</t>
    </rPh>
    <phoneticPr fontId="2"/>
  </si>
  <si>
    <t>一般管理費計</t>
    <rPh sb="0" eb="2">
      <t>イッパン</t>
    </rPh>
    <rPh sb="2" eb="5">
      <t>カンリヒ</t>
    </rPh>
    <rPh sb="5" eb="6">
      <t>ケイ</t>
    </rPh>
    <phoneticPr fontId="2"/>
  </si>
  <si>
    <t>見　　積　　金　　額　　　（円）</t>
    <rPh sb="0" eb="1">
      <t>ケン</t>
    </rPh>
    <rPh sb="3" eb="4">
      <t>セキ</t>
    </rPh>
    <rPh sb="6" eb="7">
      <t>キン</t>
    </rPh>
    <rPh sb="9" eb="10">
      <t>ガク</t>
    </rPh>
    <rPh sb="14" eb="15">
      <t>エン</t>
    </rPh>
    <phoneticPr fontId="2"/>
  </si>
  <si>
    <t>工  事  名</t>
    <rPh sb="0" eb="1">
      <t>コウ</t>
    </rPh>
    <rPh sb="3" eb="4">
      <t>コト</t>
    </rPh>
    <rPh sb="6" eb="7">
      <t>メイ</t>
    </rPh>
    <phoneticPr fontId="2"/>
  </si>
  <si>
    <t>商号又は名称</t>
    <rPh sb="0" eb="2">
      <t>ショウゴウ</t>
    </rPh>
    <rPh sb="2" eb="3">
      <t>マタ</t>
    </rPh>
    <rPh sb="4" eb="6">
      <t>メイショウ</t>
    </rPh>
    <phoneticPr fontId="2"/>
  </si>
  <si>
    <t>工     種     等</t>
    <rPh sb="0" eb="1">
      <t>コウ</t>
    </rPh>
    <rPh sb="6" eb="7">
      <t>タネ</t>
    </rPh>
    <rPh sb="12" eb="13">
      <t>ナド</t>
    </rPh>
    <phoneticPr fontId="2"/>
  </si>
  <si>
    <t>純　工　事　費</t>
    <rPh sb="0" eb="1">
      <t>ジュン</t>
    </rPh>
    <rPh sb="2" eb="3">
      <t>コウ</t>
    </rPh>
    <rPh sb="4" eb="5">
      <t>コト</t>
    </rPh>
    <rPh sb="6" eb="7">
      <t>ヒ</t>
    </rPh>
    <phoneticPr fontId="2"/>
  </si>
  <si>
    <t>現 場 管 理 費</t>
    <rPh sb="0" eb="1">
      <t>ウツツ</t>
    </rPh>
    <rPh sb="2" eb="3">
      <t>バ</t>
    </rPh>
    <rPh sb="4" eb="5">
      <t>カン</t>
    </rPh>
    <rPh sb="6" eb="7">
      <t>リ</t>
    </rPh>
    <rPh sb="8" eb="9">
      <t>ヒ</t>
    </rPh>
    <phoneticPr fontId="2"/>
  </si>
  <si>
    <t>工  事  原  価</t>
    <rPh sb="0" eb="1">
      <t>コウ</t>
    </rPh>
    <rPh sb="3" eb="4">
      <t>コト</t>
    </rPh>
    <rPh sb="6" eb="7">
      <t>ハラ</t>
    </rPh>
    <rPh sb="9" eb="10">
      <t>アタイ</t>
    </rPh>
    <phoneticPr fontId="2"/>
  </si>
  <si>
    <t xml:space="preserve">工  事  価  格 </t>
    <rPh sb="0" eb="1">
      <t>コウ</t>
    </rPh>
    <rPh sb="3" eb="4">
      <t>コト</t>
    </rPh>
    <rPh sb="6" eb="7">
      <t>アタイ</t>
    </rPh>
    <rPh sb="9" eb="10">
      <t>カク</t>
    </rPh>
    <phoneticPr fontId="2"/>
  </si>
  <si>
    <t>所　　在　　地</t>
    <rPh sb="0" eb="1">
      <t>トコロ</t>
    </rPh>
    <rPh sb="3" eb="4">
      <t>ザイ</t>
    </rPh>
    <rPh sb="6" eb="7">
      <t>チ</t>
    </rPh>
    <phoneticPr fontId="2"/>
  </si>
  <si>
    <t>△経費減額調整額</t>
    <rPh sb="1" eb="3">
      <t>ケイヒ</t>
    </rPh>
    <rPh sb="3" eb="5">
      <t>ゲンガク</t>
    </rPh>
    <rPh sb="5" eb="7">
      <t>チョウセイ</t>
    </rPh>
    <rPh sb="7" eb="8">
      <t>ガク</t>
    </rPh>
    <phoneticPr fontId="2"/>
  </si>
  <si>
    <t>代表者　職　名</t>
    <rPh sb="0" eb="3">
      <t>ダイヒョウシャ</t>
    </rPh>
    <rPh sb="4" eb="5">
      <t>ショク</t>
    </rPh>
    <rPh sb="6" eb="7">
      <t>メイ</t>
    </rPh>
    <phoneticPr fontId="2"/>
  </si>
  <si>
    <t>　　　　　 氏　名</t>
    <rPh sb="6" eb="7">
      <t>シ</t>
    </rPh>
    <rPh sb="8" eb="9">
      <t>メイ</t>
    </rPh>
    <phoneticPr fontId="2"/>
  </si>
  <si>
    <t>入札書記載金額</t>
    <rPh sb="0" eb="2">
      <t>ニュウサツ</t>
    </rPh>
    <rPh sb="2" eb="3">
      <t>ショ</t>
    </rPh>
    <rPh sb="3" eb="5">
      <t>キサイ</t>
    </rPh>
    <rPh sb="5" eb="7">
      <t>キンガク</t>
    </rPh>
    <phoneticPr fontId="2"/>
  </si>
  <si>
    <t>割　合(％)</t>
    <rPh sb="0" eb="1">
      <t>ワリ</t>
    </rPh>
    <rPh sb="2" eb="3">
      <t>ゴウ</t>
    </rPh>
    <phoneticPr fontId="2"/>
  </si>
  <si>
    <t>鹿児島市○○町○番○○号</t>
    <rPh sb="0" eb="4">
      <t>カゴシマシ</t>
    </rPh>
    <rPh sb="6" eb="7">
      <t>マチ</t>
    </rPh>
    <rPh sb="8" eb="9">
      <t>バン</t>
    </rPh>
    <rPh sb="11" eb="12">
      <t>ゴウ</t>
    </rPh>
    <phoneticPr fontId="2"/>
  </si>
  <si>
    <t>株式会社○○建設</t>
    <rPh sb="0" eb="2">
      <t>カブシキ</t>
    </rPh>
    <rPh sb="2" eb="4">
      <t>ガイシャ</t>
    </rPh>
    <rPh sb="6" eb="8">
      <t>ケンセツ</t>
    </rPh>
    <phoneticPr fontId="2"/>
  </si>
  <si>
    <t>代表取締役</t>
    <rPh sb="0" eb="2">
      <t>ダイヒョウ</t>
    </rPh>
    <rPh sb="2" eb="5">
      <t>トリシマリヤク</t>
    </rPh>
    <phoneticPr fontId="2"/>
  </si>
  <si>
    <t>○○　○○</t>
    <phoneticPr fontId="2"/>
  </si>
  <si>
    <t>代理人　氏　名</t>
    <rPh sb="0" eb="3">
      <t>ダイリニン</t>
    </rPh>
    <rPh sb="4" eb="5">
      <t>シ</t>
    </rPh>
    <rPh sb="6" eb="7">
      <t>メイ</t>
    </rPh>
    <phoneticPr fontId="2"/>
  </si>
  <si>
    <r>
      <t>　※</t>
    </r>
    <r>
      <rPr>
        <b/>
        <u/>
        <sz val="11"/>
        <rFont val="ＭＳ Ｐゴシック"/>
        <family val="3"/>
        <charset val="128"/>
      </rPr>
      <t>紙による代理人入札のみ</t>
    </r>
    <r>
      <rPr>
        <b/>
        <sz val="11"/>
        <rFont val="ＭＳ Ｐゴシック"/>
        <family val="3"/>
        <charset val="128"/>
      </rPr>
      <t>　→</t>
    </r>
    <rPh sb="2" eb="3">
      <t>カミ</t>
    </rPh>
    <rPh sb="6" eb="9">
      <t>ダイリニン</t>
    </rPh>
    <rPh sb="9" eb="11">
      <t>ニュウサツ</t>
    </rPh>
    <phoneticPr fontId="2"/>
  </si>
  <si>
    <t>コンクリート工事</t>
    <rPh sb="6" eb="8">
      <t>コウジ</t>
    </rPh>
    <phoneticPr fontId="2"/>
  </si>
  <si>
    <t>型枠工事</t>
    <rPh sb="0" eb="2">
      <t>カタワク</t>
    </rPh>
    <rPh sb="2" eb="4">
      <t>コウジ</t>
    </rPh>
    <phoneticPr fontId="2"/>
  </si>
  <si>
    <t>鉄筋工事</t>
    <rPh sb="0" eb="2">
      <t>テッキン</t>
    </rPh>
    <rPh sb="2" eb="4">
      <t>コウジ</t>
    </rPh>
    <phoneticPr fontId="2"/>
  </si>
  <si>
    <t>防水工事</t>
    <rPh sb="0" eb="2">
      <t>ボウスイ</t>
    </rPh>
    <rPh sb="2" eb="4">
      <t>コウジ</t>
    </rPh>
    <phoneticPr fontId="2"/>
  </si>
  <si>
    <t>直接仮設工事</t>
    <rPh sb="0" eb="2">
      <t>チョクセツ</t>
    </rPh>
    <rPh sb="2" eb="4">
      <t>カセツ</t>
    </rPh>
    <rPh sb="4" eb="6">
      <t>コウジ</t>
    </rPh>
    <phoneticPr fontId="2"/>
  </si>
  <si>
    <t>○○新築本体工事</t>
    <rPh sb="2" eb="4">
      <t>シンチク</t>
    </rPh>
    <rPh sb="4" eb="6">
      <t>ホンタイ</t>
    </rPh>
    <rPh sb="6" eb="8">
      <t>コウジ</t>
    </rPh>
    <phoneticPr fontId="2"/>
  </si>
  <si>
    <t>鹿児島市○○町○○番○○号</t>
    <rPh sb="0" eb="4">
      <t>カゴシマシ</t>
    </rPh>
    <rPh sb="6" eb="7">
      <t>マチ</t>
    </rPh>
    <rPh sb="9" eb="10">
      <t>バン</t>
    </rPh>
    <rPh sb="12" eb="13">
      <t>ゴウ</t>
    </rPh>
    <phoneticPr fontId="2"/>
  </si>
  <si>
    <t>令和○○年○月○○日</t>
    <rPh sb="0" eb="2">
      <t>レイワ</t>
    </rPh>
    <rPh sb="4" eb="5">
      <t>ネン</t>
    </rPh>
    <rPh sb="6" eb="7">
      <t>ツキ</t>
    </rPh>
    <rPh sb="9" eb="10">
      <t>ヒ</t>
    </rPh>
    <phoneticPr fontId="2"/>
  </si>
  <si>
    <t>自己採点表</t>
    <rPh sb="0" eb="2">
      <t>ジコ</t>
    </rPh>
    <rPh sb="2" eb="4">
      <t>サイテン</t>
    </rPh>
    <rPh sb="4" eb="5">
      <t>ヒョウ</t>
    </rPh>
    <phoneticPr fontId="2"/>
  </si>
  <si>
    <t>工事名：</t>
    <rPh sb="0" eb="2">
      <t>コウジ</t>
    </rPh>
    <rPh sb="2" eb="3">
      <t>メイ</t>
    </rPh>
    <phoneticPr fontId="2"/>
  </si>
  <si>
    <t>評     価     項     目</t>
    <rPh sb="0" eb="1">
      <t>ヒョウ</t>
    </rPh>
    <rPh sb="6" eb="7">
      <t>アタイ</t>
    </rPh>
    <rPh sb="12" eb="13">
      <t>コウ</t>
    </rPh>
    <rPh sb="18" eb="19">
      <t>メ</t>
    </rPh>
    <phoneticPr fontId="2"/>
  </si>
  <si>
    <t>評　　　価　　　基　　　準</t>
    <rPh sb="0" eb="1">
      <t>ヒョウ</t>
    </rPh>
    <rPh sb="4" eb="5">
      <t>アタイ</t>
    </rPh>
    <rPh sb="8" eb="9">
      <t>モト</t>
    </rPh>
    <rPh sb="12" eb="13">
      <t>ジュン</t>
    </rPh>
    <phoneticPr fontId="2"/>
  </si>
  <si>
    <t>配点</t>
    <rPh sb="0" eb="2">
      <t>ハイテン</t>
    </rPh>
    <phoneticPr fontId="2"/>
  </si>
  <si>
    <t>自己採点
(応札者)</t>
    <rPh sb="0" eb="2">
      <t>じこ</t>
    </rPh>
    <rPh sb="2" eb="4">
      <t>さいてん</t>
    </rPh>
    <rPh sb="6" eb="8">
      <t>おうさつ</t>
    </rPh>
    <rPh sb="8" eb="9">
      <t>しゃ</t>
    </rPh>
    <phoneticPr fontId="19" type="Hiragana" alignment="center"/>
  </si>
  <si>
    <t>評価結果
(発注者)</t>
    <rPh sb="0" eb="2">
      <t>ひょうか</t>
    </rPh>
    <rPh sb="2" eb="4">
      <t>けっか</t>
    </rPh>
    <rPh sb="6" eb="9">
      <t>はっちゅうしゃ</t>
    </rPh>
    <phoneticPr fontId="19" type="Hiragana" alignment="center"/>
  </si>
  <si>
    <t>式</t>
    <rPh sb="0" eb="1">
      <t>シキ</t>
    </rPh>
    <phoneticPr fontId="2"/>
  </si>
  <si>
    <t>選択肢</t>
    <rPh sb="0" eb="3">
      <t>センタクシ</t>
    </rPh>
    <phoneticPr fontId="2"/>
  </si>
  <si>
    <t>①企業の施工能力</t>
    <rPh sb="1" eb="3">
      <t>キギョウ</t>
    </rPh>
    <rPh sb="4" eb="6">
      <t>セコウ</t>
    </rPh>
    <rPh sb="6" eb="8">
      <t>ノウリョク</t>
    </rPh>
    <phoneticPr fontId="2"/>
  </si>
  <si>
    <t>ア　過去10年間の同種工
　 事の施工実績の状況</t>
    <rPh sb="2" eb="4">
      <t>カコ</t>
    </rPh>
    <rPh sb="6" eb="8">
      <t>ネンカン</t>
    </rPh>
    <rPh sb="9" eb="11">
      <t>ドウシュ</t>
    </rPh>
    <rPh sb="11" eb="12">
      <t>コウ</t>
    </rPh>
    <rPh sb="17" eb="19">
      <t>セコウ</t>
    </rPh>
    <rPh sb="19" eb="21">
      <t>ジッセキ</t>
    </rPh>
    <rPh sb="22" eb="24">
      <t>ジョウキョウ</t>
    </rPh>
    <phoneticPr fontId="2"/>
  </si>
  <si>
    <t>建築一式工事で契約金額
２億円以上の</t>
    <rPh sb="14" eb="15">
      <t>えん</t>
    </rPh>
    <phoneticPr fontId="19" type="Hiragana" alignment="center"/>
  </si>
  <si>
    <t>完成工事実績が複数ある</t>
    <rPh sb="2" eb="4">
      <t>こうじ</t>
    </rPh>
    <phoneticPr fontId="2" type="Hiragana" alignment="center"/>
  </si>
  <si>
    <t>完成工事実績が１件ある</t>
    <rPh sb="0" eb="2">
      <t>かんせい</t>
    </rPh>
    <rPh sb="2" eb="4">
      <t>こうじ</t>
    </rPh>
    <rPh sb="8" eb="9">
      <t>けん</t>
    </rPh>
    <phoneticPr fontId="2" type="Hiragana" alignment="center"/>
  </si>
  <si>
    <t>○</t>
    <phoneticPr fontId="2"/>
  </si>
  <si>
    <t>完成工事実績がない</t>
    <rPh sb="2" eb="4">
      <t>こうじ</t>
    </rPh>
    <phoneticPr fontId="2" type="Hiragana" alignment="center"/>
  </si>
  <si>
    <t>イ　本市が発注した建築
　一式工事における過去
　10年間に完成した工事
　の成績評定点と別表２
　の年度別評定平均点と
　の差の工事1件当たり
　の平均値</t>
    <rPh sb="21" eb="23">
      <t>カコ</t>
    </rPh>
    <rPh sb="28" eb="29">
      <t>アイダ</t>
    </rPh>
    <rPh sb="34" eb="36">
      <t>コウジ</t>
    </rPh>
    <rPh sb="45" eb="46">
      <t>ベツ</t>
    </rPh>
    <rPh sb="46" eb="47">
      <t>オモテ</t>
    </rPh>
    <rPh sb="51" eb="53">
      <t>ネンド</t>
    </rPh>
    <rPh sb="53" eb="54">
      <t>ベツ</t>
    </rPh>
    <rPh sb="54" eb="56">
      <t>ヒョウテイ</t>
    </rPh>
    <rPh sb="63" eb="64">
      <t>サ</t>
    </rPh>
    <rPh sb="65" eb="67">
      <t>コウジ</t>
    </rPh>
    <rPh sb="68" eb="69">
      <t>ケン</t>
    </rPh>
    <rPh sb="69" eb="70">
      <t>ア</t>
    </rPh>
    <rPh sb="75" eb="77">
      <t>ヘイキン</t>
    </rPh>
    <rPh sb="77" eb="78">
      <t>アタイ</t>
    </rPh>
    <phoneticPr fontId="2"/>
  </si>
  <si>
    <t>４点以上</t>
    <phoneticPr fontId="19" type="Hiragana" alignment="center"/>
  </si>
  <si>
    <t>３点以上４点未満</t>
    <phoneticPr fontId="19" type="Hiragana" alignment="center"/>
  </si>
  <si>
    <t>２点以上３点未満</t>
    <phoneticPr fontId="19" type="Hiragana" alignment="center"/>
  </si>
  <si>
    <t>１点以上２点未満</t>
    <phoneticPr fontId="19" type="Hiragana" alignment="center"/>
  </si>
  <si>
    <t>０点以上１点未満</t>
    <phoneticPr fontId="19" type="Hiragana" alignment="center"/>
  </si>
  <si>
    <t>０点未満又は本市の施工実績なし</t>
    <phoneticPr fontId="2"/>
  </si>
  <si>
    <t>取得している</t>
    <phoneticPr fontId="19" type="Hiragana" alignment="center"/>
  </si>
  <si>
    <t>取得していない</t>
    <phoneticPr fontId="19" type="Hiragana" alignment="center"/>
  </si>
  <si>
    <t>オ　過去１年間の指名停
　止等の状況</t>
    <rPh sb="2" eb="4">
      <t>かこ</t>
    </rPh>
    <rPh sb="5" eb="7">
      <t>ねんかん</t>
    </rPh>
    <rPh sb="8" eb="10">
      <t>しめい</t>
    </rPh>
    <rPh sb="10" eb="11">
      <t>てい</t>
    </rPh>
    <rPh sb="13" eb="14">
      <t>どめ</t>
    </rPh>
    <rPh sb="14" eb="15">
      <t>とう</t>
    </rPh>
    <rPh sb="16" eb="18">
      <t>じょうきょう</t>
    </rPh>
    <phoneticPr fontId="19" type="Hiragana" alignment="center"/>
  </si>
  <si>
    <t>指名停止等あり（指名停止等の月数×（－０.１））</t>
    <rPh sb="0" eb="2">
      <t>しめい</t>
    </rPh>
    <rPh sb="2" eb="4">
      <t>ていし</t>
    </rPh>
    <rPh sb="4" eb="5">
      <t>とう</t>
    </rPh>
    <rPh sb="8" eb="10">
      <t>しめい</t>
    </rPh>
    <rPh sb="10" eb="12">
      <t>ていし</t>
    </rPh>
    <rPh sb="12" eb="13">
      <t>とう</t>
    </rPh>
    <rPh sb="14" eb="16">
      <t>つきすう</t>
    </rPh>
    <phoneticPr fontId="19" type="Hiragana" alignment="center"/>
  </si>
  <si>
    <t>-0.1～
-1.2</t>
    <phoneticPr fontId="19" type="Hiragana" alignment="center"/>
  </si>
  <si>
    <t>指名停止等なし</t>
    <rPh sb="0" eb="2">
      <t>しめい</t>
    </rPh>
    <rPh sb="2" eb="4">
      <t>ていし</t>
    </rPh>
    <rPh sb="4" eb="5">
      <t>とう</t>
    </rPh>
    <phoneticPr fontId="19" type="Hiragana" alignment="center"/>
  </si>
  <si>
    <t>―</t>
    <phoneticPr fontId="19" type="Hiragana" alignment="center"/>
  </si>
  <si>
    <t>加算点小計</t>
    <rPh sb="0" eb="2">
      <t>カサン</t>
    </rPh>
    <rPh sb="2" eb="3">
      <t>テン</t>
    </rPh>
    <rPh sb="3" eb="5">
      <t>ショウケイ</t>
    </rPh>
    <phoneticPr fontId="2"/>
  </si>
  <si>
    <t>②配置技術者</t>
    <rPh sb="1" eb="3">
      <t>ハイチ</t>
    </rPh>
    <rPh sb="3" eb="6">
      <t>ギジュツシャ</t>
    </rPh>
    <phoneticPr fontId="2"/>
  </si>
  <si>
    <t>ア　過去10年間の同種工
　事の施工経験の状況</t>
    <rPh sb="2" eb="4">
      <t>カコ</t>
    </rPh>
    <rPh sb="6" eb="8">
      <t>ネンカン</t>
    </rPh>
    <rPh sb="9" eb="11">
      <t>ドウシュ</t>
    </rPh>
    <rPh sb="11" eb="12">
      <t>コウ</t>
    </rPh>
    <rPh sb="16" eb="18">
      <t>セコウ</t>
    </rPh>
    <rPh sb="18" eb="20">
      <t>ケイケン</t>
    </rPh>
    <rPh sb="21" eb="23">
      <t>ジョウキョウ</t>
    </rPh>
    <phoneticPr fontId="2"/>
  </si>
  <si>
    <t>施工経験が１件ある</t>
    <rPh sb="6" eb="7">
      <t>けん</t>
    </rPh>
    <phoneticPr fontId="2" type="Hiragana" alignment="center"/>
  </si>
  <si>
    <t>３点以上４点未満</t>
    <phoneticPr fontId="19" type="Hiragana" alignment="center"/>
  </si>
  <si>
    <t>２点以上３点未満</t>
    <phoneticPr fontId="19" type="Hiragana" alignment="center"/>
  </si>
  <si>
    <t>１点以上２点未満</t>
    <phoneticPr fontId="19" type="Hiragana" alignment="center"/>
  </si>
  <si>
    <t>１点未満又は本市の施工実績なし</t>
    <phoneticPr fontId="19" type="Hiragana" alignment="center"/>
  </si>
  <si>
    <t>ウ　国、県又は本市にお
　ける過去10年間の表彰
　実績</t>
    <rPh sb="2" eb="3">
      <t>くに</t>
    </rPh>
    <rPh sb="4" eb="5">
      <t>けん</t>
    </rPh>
    <rPh sb="5" eb="6">
      <t>また</t>
    </rPh>
    <rPh sb="7" eb="8">
      <t>ほん</t>
    </rPh>
    <rPh sb="8" eb="9">
      <t>し</t>
    </rPh>
    <rPh sb="15" eb="16">
      <t>か</t>
    </rPh>
    <rPh sb="16" eb="17">
      <t>きょ</t>
    </rPh>
    <rPh sb="19" eb="21">
      <t>ねんかん</t>
    </rPh>
    <rPh sb="22" eb="24">
      <t>ひょうしょう</t>
    </rPh>
    <rPh sb="26" eb="27">
      <t>じつ</t>
    </rPh>
    <rPh sb="27" eb="28">
      <t>いさお</t>
    </rPh>
    <phoneticPr fontId="19" type="Hiragana" alignment="center"/>
  </si>
  <si>
    <t>表彰実績が複数ある</t>
    <rPh sb="0" eb="2">
      <t>ひょうしょう</t>
    </rPh>
    <rPh sb="2" eb="4">
      <t>じっせき</t>
    </rPh>
    <rPh sb="5" eb="7">
      <t>ふくすう</t>
    </rPh>
    <phoneticPr fontId="19" type="Hiragana" alignment="center"/>
  </si>
  <si>
    <t>表彰実績が１件ある</t>
    <rPh sb="0" eb="2">
      <t>ひょうしょう</t>
    </rPh>
    <rPh sb="2" eb="4">
      <t>じっせき</t>
    </rPh>
    <rPh sb="6" eb="7">
      <t>けん</t>
    </rPh>
    <phoneticPr fontId="19" type="Hiragana" alignment="center"/>
  </si>
  <si>
    <t>表彰実績がない</t>
    <rPh sb="0" eb="2">
      <t>ひょうしょう</t>
    </rPh>
    <rPh sb="2" eb="4">
      <t>じっせき</t>
    </rPh>
    <phoneticPr fontId="19" type="Hiragana" alignment="center"/>
  </si>
  <si>
    <t>推奨単位以上（１２単位以上）</t>
    <rPh sb="0" eb="2">
      <t>すいしょう</t>
    </rPh>
    <rPh sb="2" eb="4">
      <t>たんい</t>
    </rPh>
    <rPh sb="4" eb="6">
      <t>いじょう</t>
    </rPh>
    <rPh sb="9" eb="13">
      <t>たんいいじょう</t>
    </rPh>
    <phoneticPr fontId="19" type="Hiragana" alignment="center"/>
  </si>
  <si>
    <t>推奨単位未満（１単位以上１２単位未満）</t>
    <rPh sb="0" eb="2">
      <t>すいしょう</t>
    </rPh>
    <rPh sb="2" eb="4">
      <t>たんい</t>
    </rPh>
    <rPh sb="4" eb="6">
      <t>みまん</t>
    </rPh>
    <rPh sb="8" eb="12">
      <t>たんいいじょう</t>
    </rPh>
    <rPh sb="14" eb="16">
      <t>たんい</t>
    </rPh>
    <rPh sb="16" eb="18">
      <t>みまん</t>
    </rPh>
    <phoneticPr fontId="19" type="Hiragana" alignment="center"/>
  </si>
  <si>
    <t>なし</t>
    <phoneticPr fontId="19" type="Hiragana" alignment="center"/>
  </si>
  <si>
    <t>③地域貢献・社会性</t>
    <rPh sb="1" eb="3">
      <t>チイキ</t>
    </rPh>
    <rPh sb="3" eb="5">
      <t>コウケン</t>
    </rPh>
    <rPh sb="6" eb="9">
      <t>シャカイセイ</t>
    </rPh>
    <phoneticPr fontId="2"/>
  </si>
  <si>
    <t>ア　本市と「大規模災害
　時における応急対策業
　務に関する協定」を締
　結している団体への加
　入状況等</t>
    <rPh sb="52" eb="53">
      <t>トウ</t>
    </rPh>
    <phoneticPr fontId="2"/>
  </si>
  <si>
    <t>加入しており、かつ、前年度又は当年度に、本市又は当該団体が主催の大規模災害に備えた防災訓練に参加している</t>
    <rPh sb="10" eb="11">
      <t>ぜん</t>
    </rPh>
    <rPh sb="11" eb="13">
      <t>ねんど</t>
    </rPh>
    <rPh sb="13" eb="14">
      <t>また</t>
    </rPh>
    <rPh sb="15" eb="16">
      <t>とう</t>
    </rPh>
    <rPh sb="16" eb="18">
      <t>ねんど</t>
    </rPh>
    <rPh sb="20" eb="22">
      <t>ほんし</t>
    </rPh>
    <rPh sb="22" eb="23">
      <t>また</t>
    </rPh>
    <rPh sb="24" eb="26">
      <t>とうがい</t>
    </rPh>
    <rPh sb="26" eb="28">
      <t>だんたい</t>
    </rPh>
    <rPh sb="29" eb="31">
      <t>しゅさい</t>
    </rPh>
    <rPh sb="32" eb="35">
      <t>だいきぼ</t>
    </rPh>
    <rPh sb="35" eb="37">
      <t>さいがい</t>
    </rPh>
    <rPh sb="38" eb="39">
      <t>そな</t>
    </rPh>
    <rPh sb="41" eb="43">
      <t>ぼうさい</t>
    </rPh>
    <rPh sb="43" eb="45">
      <t>くんれん</t>
    </rPh>
    <rPh sb="46" eb="48">
      <t>さんか</t>
    </rPh>
    <phoneticPr fontId="19" type="Hiragana" alignment="center"/>
  </si>
  <si>
    <t>加入している</t>
    <phoneticPr fontId="19" type="Hiragana" alignment="center"/>
  </si>
  <si>
    <t>加入していない</t>
    <phoneticPr fontId="19" type="Hiragana" alignment="center"/>
  </si>
  <si>
    <t>イ　環境マネジメントシ
　ステム（ISO14001）等
　の取得状況</t>
    <rPh sb="2" eb="4">
      <t>カンキョウ</t>
    </rPh>
    <rPh sb="26" eb="27">
      <t>トウ</t>
    </rPh>
    <phoneticPr fontId="2"/>
  </si>
  <si>
    <t>ISO14001を取得している</t>
    <phoneticPr fontId="2"/>
  </si>
  <si>
    <t>ISO14001は取得していないが、エコアクション２１、ＫＥＳ・環境マネジメントシステム・スタンダード、エコステージのいずれかの認証を取得しているか、ISO14001を自己（自主）適合宣言し、市民団体認証を受けているか、又は、本市環境管理事業所の認定を受けている</t>
    <rPh sb="32" eb="34">
      <t>かんきょう</t>
    </rPh>
    <rPh sb="64" eb="66">
      <t>にんしょう</t>
    </rPh>
    <rPh sb="67" eb="69">
      <t>しゅとく</t>
    </rPh>
    <rPh sb="84" eb="86">
      <t>じこ</t>
    </rPh>
    <rPh sb="87" eb="89">
      <t>じしゅ</t>
    </rPh>
    <rPh sb="90" eb="92">
      <t>てきごう</t>
    </rPh>
    <rPh sb="92" eb="94">
      <t>せんげん</t>
    </rPh>
    <rPh sb="96" eb="98">
      <t>しみん</t>
    </rPh>
    <rPh sb="98" eb="100">
      <t>だんたい</t>
    </rPh>
    <rPh sb="100" eb="102">
      <t>にんしょう</t>
    </rPh>
    <rPh sb="103" eb="104">
      <t>う</t>
    </rPh>
    <rPh sb="110" eb="111">
      <t>また</t>
    </rPh>
    <rPh sb="113" eb="114">
      <t>ほん</t>
    </rPh>
    <rPh sb="114" eb="115">
      <t>し</t>
    </rPh>
    <rPh sb="115" eb="117">
      <t>かんきょう</t>
    </rPh>
    <rPh sb="117" eb="119">
      <t>かんり</t>
    </rPh>
    <rPh sb="119" eb="122">
      <t>じぎょうしょ</t>
    </rPh>
    <rPh sb="123" eb="125">
      <t>にんてい</t>
    </rPh>
    <rPh sb="126" eb="127">
      <t>う</t>
    </rPh>
    <phoneticPr fontId="19" type="Hiragana" alignment="center"/>
  </si>
  <si>
    <t>該当なし</t>
    <phoneticPr fontId="19" type="Hiragana" alignment="center"/>
  </si>
  <si>
    <t>ウ　直前１年間における
　ボランティア活動によ
　る地域貢献の実績</t>
    <rPh sb="2" eb="4">
      <t>チョクゼン</t>
    </rPh>
    <rPh sb="5" eb="7">
      <t>ネンカン</t>
    </rPh>
    <phoneticPr fontId="2"/>
  </si>
  <si>
    <t>実施している（６回以上）</t>
    <rPh sb="0" eb="2">
      <t>ジッシ</t>
    </rPh>
    <rPh sb="8" eb="9">
      <t>カイ</t>
    </rPh>
    <rPh sb="9" eb="11">
      <t>イジョウ</t>
    </rPh>
    <phoneticPr fontId="2"/>
  </si>
  <si>
    <t>実施している（３回以上５回以下）</t>
    <rPh sb="0" eb="2">
      <t>ジッシ</t>
    </rPh>
    <rPh sb="8" eb="9">
      <t>カイ</t>
    </rPh>
    <rPh sb="9" eb="11">
      <t>イジョウ</t>
    </rPh>
    <rPh sb="12" eb="13">
      <t>カイ</t>
    </rPh>
    <rPh sb="13" eb="15">
      <t>イカ</t>
    </rPh>
    <phoneticPr fontId="2"/>
  </si>
  <si>
    <t>実施している（１回以上２回以下）</t>
    <rPh sb="8" eb="9">
      <t>かい</t>
    </rPh>
    <rPh sb="9" eb="11">
      <t>いじょう</t>
    </rPh>
    <rPh sb="12" eb="13">
      <t>かい</t>
    </rPh>
    <rPh sb="13" eb="15">
      <t>いか</t>
    </rPh>
    <phoneticPr fontId="2" type="Hiragana" alignment="center"/>
  </si>
  <si>
    <t>実施していない</t>
    <phoneticPr fontId="2" type="Hiragana" alignment="center"/>
  </si>
  <si>
    <t>エ　障害者の雇用状況</t>
    <rPh sb="2" eb="5">
      <t>ショウガイシャ</t>
    </rPh>
    <rPh sb="6" eb="8">
      <t>コヨウ</t>
    </rPh>
    <rPh sb="8" eb="10">
      <t>ジョウキョウ</t>
    </rPh>
    <phoneticPr fontId="2"/>
  </si>
  <si>
    <t>法定雇用人員を超えて雇用している又は法定雇用義務はないが雇用している</t>
    <phoneticPr fontId="2"/>
  </si>
  <si>
    <t>法定雇用人員を超えて雇用していない又は障害者を雇用していない</t>
    <rPh sb="0" eb="2">
      <t>ホウテイ</t>
    </rPh>
    <rPh sb="2" eb="4">
      <t>コヨウ</t>
    </rPh>
    <rPh sb="4" eb="6">
      <t>ジンイン</t>
    </rPh>
    <rPh sb="7" eb="8">
      <t>コ</t>
    </rPh>
    <rPh sb="10" eb="12">
      <t>コヨウ</t>
    </rPh>
    <rPh sb="17" eb="18">
      <t>マタ</t>
    </rPh>
    <rPh sb="19" eb="22">
      <t>ショウガイシャ</t>
    </rPh>
    <phoneticPr fontId="2"/>
  </si>
  <si>
    <t>オ　過去５年間における
　新規学卒者の雇用</t>
    <rPh sb="2" eb="4">
      <t>カコ</t>
    </rPh>
    <rPh sb="5" eb="7">
      <t>ネンカン</t>
    </rPh>
    <rPh sb="13" eb="15">
      <t>シンキ</t>
    </rPh>
    <rPh sb="15" eb="18">
      <t>ガクソツシャ</t>
    </rPh>
    <rPh sb="19" eb="21">
      <t>コヨウ</t>
    </rPh>
    <phoneticPr fontId="2"/>
  </si>
  <si>
    <t>新規学卒者の雇用実績がある</t>
    <phoneticPr fontId="2"/>
  </si>
  <si>
    <t>実績がない</t>
    <rPh sb="0" eb="2">
      <t>ジッセキ</t>
    </rPh>
    <phoneticPr fontId="2"/>
  </si>
  <si>
    <t>カ　鹿児島県協力雇用主
　会等への登録</t>
    <rPh sb="2" eb="6">
      <t>カゴシマケン</t>
    </rPh>
    <rPh sb="6" eb="8">
      <t>キョウリョク</t>
    </rPh>
    <rPh sb="8" eb="11">
      <t>コヨウヌシ</t>
    </rPh>
    <rPh sb="13" eb="14">
      <t>カイ</t>
    </rPh>
    <rPh sb="14" eb="15">
      <t>トウ</t>
    </rPh>
    <rPh sb="17" eb="19">
      <t>トウロク</t>
    </rPh>
    <phoneticPr fontId="2"/>
  </si>
  <si>
    <t>県協力雇用主会等へ登録している</t>
    <phoneticPr fontId="2"/>
  </si>
  <si>
    <t>登録していない</t>
    <rPh sb="0" eb="2">
      <t>トウロク</t>
    </rPh>
    <phoneticPr fontId="2"/>
  </si>
  <si>
    <t>加　算　点　合　計</t>
    <rPh sb="0" eb="1">
      <t>カ</t>
    </rPh>
    <rPh sb="2" eb="3">
      <t>サン</t>
    </rPh>
    <rPh sb="4" eb="5">
      <t>テン</t>
    </rPh>
    <rPh sb="6" eb="7">
      <t>ゴウ</t>
    </rPh>
    <rPh sb="8" eb="9">
      <t>ケイ</t>
    </rPh>
    <phoneticPr fontId="2"/>
  </si>
  <si>
    <t>●各評価項目について、自己採点（応札者）の該当欄に○印等を記入すること。</t>
    <rPh sb="1" eb="4">
      <t>カクヒョウカ</t>
    </rPh>
    <rPh sb="4" eb="6">
      <t>コウモク</t>
    </rPh>
    <rPh sb="11" eb="13">
      <t>ジコ</t>
    </rPh>
    <rPh sb="13" eb="15">
      <t>サイテン</t>
    </rPh>
    <rPh sb="16" eb="18">
      <t>オウサツ</t>
    </rPh>
    <rPh sb="18" eb="19">
      <t>シャ</t>
    </rPh>
    <rPh sb="21" eb="23">
      <t>ガイトウ</t>
    </rPh>
    <rPh sb="23" eb="24">
      <t>ラン</t>
    </rPh>
    <rPh sb="26" eb="27">
      <t>シルシ</t>
    </rPh>
    <rPh sb="27" eb="28">
      <t>トウ</t>
    </rPh>
    <rPh sb="29" eb="31">
      <t>キニュウ</t>
    </rPh>
    <phoneticPr fontId="2"/>
  </si>
  <si>
    <t>○</t>
  </si>
  <si>
    <t>会社名：</t>
    <rPh sb="0" eb="3">
      <t>カイシャメイ</t>
    </rPh>
    <phoneticPr fontId="2"/>
  </si>
  <si>
    <t>○○新築本体工事</t>
    <phoneticPr fontId="2"/>
  </si>
  <si>
    <t>株式会社○○建設</t>
    <phoneticPr fontId="2"/>
  </si>
  <si>
    <t>令和　　　年　　　月　　　日</t>
    <rPh sb="0" eb="2">
      <t>レイワ</t>
    </rPh>
    <rPh sb="5" eb="6">
      <t>ネン</t>
    </rPh>
    <rPh sb="9" eb="10">
      <t>ガツ</t>
    </rPh>
    <rPh sb="13" eb="14">
      <t>ニチ</t>
    </rPh>
    <phoneticPr fontId="2"/>
  </si>
  <si>
    <t>工事場所</t>
    <rPh sb="0" eb="1">
      <t>コウ</t>
    </rPh>
    <rPh sb="1" eb="2">
      <t>コト</t>
    </rPh>
    <rPh sb="2" eb="3">
      <t>バ</t>
    </rPh>
    <rPh sb="3" eb="4">
      <t>ショ</t>
    </rPh>
    <phoneticPr fontId="2"/>
  </si>
  <si>
    <t>工事名</t>
    <rPh sb="0" eb="1">
      <t>コウ</t>
    </rPh>
    <rPh sb="1" eb="2">
      <t>コト</t>
    </rPh>
    <rPh sb="2" eb="3">
      <t>メイ</t>
    </rPh>
    <phoneticPr fontId="2"/>
  </si>
  <si>
    <t>見　　積　　金　　額　　（円）</t>
    <rPh sb="0" eb="1">
      <t>ケン</t>
    </rPh>
    <rPh sb="3" eb="4">
      <t>セキ</t>
    </rPh>
    <rPh sb="6" eb="7">
      <t>キン</t>
    </rPh>
    <rPh sb="9" eb="10">
      <t>ガク</t>
    </rPh>
    <rPh sb="13" eb="14">
      <t>エン</t>
    </rPh>
    <phoneticPr fontId="2"/>
  </si>
  <si>
    <t>直　接　工　事　費</t>
    <rPh sb="0" eb="1">
      <t>チョク</t>
    </rPh>
    <rPh sb="2" eb="3">
      <t>セッ</t>
    </rPh>
    <rPh sb="4" eb="5">
      <t>コウ</t>
    </rPh>
    <rPh sb="6" eb="7">
      <t>コト</t>
    </rPh>
    <rPh sb="8" eb="9">
      <t>ヒ</t>
    </rPh>
    <phoneticPr fontId="2"/>
  </si>
  <si>
    <t>共　通　仮　設　費　計</t>
    <rPh sb="0" eb="1">
      <t>トモ</t>
    </rPh>
    <rPh sb="2" eb="3">
      <t>ツウ</t>
    </rPh>
    <rPh sb="4" eb="5">
      <t>カリ</t>
    </rPh>
    <rPh sb="6" eb="7">
      <t>セツ</t>
    </rPh>
    <rPh sb="8" eb="9">
      <t>ヒ</t>
    </rPh>
    <rPh sb="10" eb="11">
      <t>ケイ</t>
    </rPh>
    <phoneticPr fontId="2"/>
  </si>
  <si>
    <t>純　　工　　事　　費</t>
    <rPh sb="0" eb="1">
      <t>ジュン</t>
    </rPh>
    <rPh sb="3" eb="4">
      <t>コウ</t>
    </rPh>
    <rPh sb="6" eb="7">
      <t>コト</t>
    </rPh>
    <rPh sb="9" eb="10">
      <t>ヒ</t>
    </rPh>
    <phoneticPr fontId="2"/>
  </si>
  <si>
    <t>現 　場 　管 　理 　費</t>
    <rPh sb="0" eb="1">
      <t>ウツツ</t>
    </rPh>
    <rPh sb="3" eb="4">
      <t>バ</t>
    </rPh>
    <rPh sb="6" eb="7">
      <t>カン</t>
    </rPh>
    <rPh sb="9" eb="10">
      <t>リ</t>
    </rPh>
    <rPh sb="12" eb="13">
      <t>ヒ</t>
    </rPh>
    <phoneticPr fontId="2"/>
  </si>
  <si>
    <t>工  　事  　原  　価</t>
    <rPh sb="0" eb="1">
      <t>コウ</t>
    </rPh>
    <rPh sb="4" eb="5">
      <t>コト</t>
    </rPh>
    <rPh sb="8" eb="9">
      <t>ハラ</t>
    </rPh>
    <rPh sb="12" eb="13">
      <t>アタイ</t>
    </rPh>
    <phoneticPr fontId="2"/>
  </si>
  <si>
    <t>一　般　管　理　費　計</t>
    <rPh sb="0" eb="1">
      <t>イッ</t>
    </rPh>
    <rPh sb="2" eb="3">
      <t>ハン</t>
    </rPh>
    <rPh sb="4" eb="5">
      <t>カン</t>
    </rPh>
    <rPh sb="6" eb="7">
      <t>リ</t>
    </rPh>
    <rPh sb="8" eb="9">
      <t>ヒ</t>
    </rPh>
    <rPh sb="10" eb="11">
      <t>ケイ</t>
    </rPh>
    <phoneticPr fontId="2"/>
  </si>
  <si>
    <t xml:space="preserve">工  　事  　価  　格 </t>
    <rPh sb="0" eb="1">
      <t>コウ</t>
    </rPh>
    <rPh sb="4" eb="5">
      <t>コト</t>
    </rPh>
    <rPh sb="8" eb="9">
      <t>アタイ</t>
    </rPh>
    <rPh sb="12" eb="13">
      <t>カク</t>
    </rPh>
    <phoneticPr fontId="2"/>
  </si>
  <si>
    <t>入　札　書　記　載　金　額</t>
    <rPh sb="0" eb="1">
      <t>ニュウ</t>
    </rPh>
    <rPh sb="2" eb="3">
      <t>サツ</t>
    </rPh>
    <rPh sb="4" eb="5">
      <t>ショ</t>
    </rPh>
    <rPh sb="6" eb="7">
      <t>キ</t>
    </rPh>
    <rPh sb="8" eb="9">
      <t>サイ</t>
    </rPh>
    <rPh sb="10" eb="11">
      <t>カネ</t>
    </rPh>
    <rPh sb="12" eb="13">
      <t>ガク</t>
    </rPh>
    <phoneticPr fontId="2"/>
  </si>
  <si>
    <t>氏　名</t>
    <rPh sb="0" eb="1">
      <t>シ</t>
    </rPh>
    <rPh sb="2" eb="3">
      <t>メイ</t>
    </rPh>
    <phoneticPr fontId="2"/>
  </si>
  <si>
    <t>○</t>
    <phoneticPr fontId="2"/>
  </si>
  <si>
    <t>４点以上</t>
    <phoneticPr fontId="19" type="Hiragana" alignment="center"/>
  </si>
  <si>
    <t>３点以上４点未満</t>
    <phoneticPr fontId="19" type="Hiragana" alignment="center"/>
  </si>
  <si>
    <t>２点以上３点未満</t>
    <phoneticPr fontId="19" type="Hiragana" alignment="center"/>
  </si>
  <si>
    <t>１点以上２点未満</t>
    <phoneticPr fontId="19" type="Hiragana" alignment="center"/>
  </si>
  <si>
    <t>０点以上１点未満</t>
    <phoneticPr fontId="19" type="Hiragana" alignment="center"/>
  </si>
  <si>
    <t>０点未満又は本市の施工実績なし</t>
    <phoneticPr fontId="2"/>
  </si>
  <si>
    <t>ウ　品質マネジメントシ
　ステム（ISO9001）の
　取得状況</t>
    <phoneticPr fontId="2"/>
  </si>
  <si>
    <t>取得している</t>
    <phoneticPr fontId="19" type="Hiragana" alignment="center"/>
  </si>
  <si>
    <t>取得していない</t>
    <phoneticPr fontId="19" type="Hiragana" alignment="center"/>
  </si>
  <si>
    <t>エ　本市が発注した建築
　一式工事における受注
　状況</t>
    <phoneticPr fontId="2"/>
  </si>
  <si>
    <t>当年度受注がなく、前年度以前から当年度にかかる継続工事（完了分を含む）がない</t>
    <phoneticPr fontId="19" type="Hiragana" alignment="center"/>
  </si>
  <si>
    <t>当年度受注がなく、前年度以前から当年度にかかる継続工事（完了分を含む）がある</t>
    <phoneticPr fontId="19" type="Hiragana" alignment="center"/>
  </si>
  <si>
    <t>当年度受注がある（完了分を含む）</t>
    <phoneticPr fontId="19" type="Hiragana" alignment="center"/>
  </si>
  <si>
    <t>-0.1～
-1.2</t>
    <phoneticPr fontId="19" type="Hiragana" alignment="center"/>
  </si>
  <si>
    <t>-0.2</t>
    <phoneticPr fontId="2"/>
  </si>
  <si>
    <t>―</t>
    <phoneticPr fontId="19" type="Hiragana" alignment="center"/>
  </si>
  <si>
    <t>建築一式工事で契約金額
２億円以上の</t>
    <phoneticPr fontId="19" type="Hiragana" alignment="center"/>
  </si>
  <si>
    <t>施工経験が複数ある</t>
    <phoneticPr fontId="2" type="Hiragana" alignment="center"/>
  </si>
  <si>
    <t>施工経験はない</t>
    <phoneticPr fontId="2" type="Hiragana" alignment="center"/>
  </si>
  <si>
    <t>イ　本市が発注した建築
　一式工事における過去
　10年間に完成した工事
　の成績評定点と別表２
　の年度別評定平均点と
　の差の工事1件当たり
　の平均値</t>
    <phoneticPr fontId="2"/>
  </si>
  <si>
    <t xml:space="preserve">
0.4
〈0.6〉</t>
    <phoneticPr fontId="2"/>
  </si>
  <si>
    <t>２点以上３点未満</t>
    <phoneticPr fontId="19" type="Hiragana" alignment="center"/>
  </si>
  <si>
    <t>１点未満又は本市の施工実績なし</t>
    <phoneticPr fontId="19" type="Hiragana" alignment="center"/>
  </si>
  <si>
    <t>エ　前年度のＣＰＤ単位
　取得状況</t>
    <phoneticPr fontId="19" type="Hiragana" alignment="center"/>
  </si>
  <si>
    <t>なし</t>
    <phoneticPr fontId="19" type="Hiragana" alignment="center"/>
  </si>
  <si>
    <t>加入している</t>
    <phoneticPr fontId="19" type="Hiragana" alignment="center"/>
  </si>
  <si>
    <t>加入していない</t>
    <phoneticPr fontId="19" type="Hiragana" alignment="center"/>
  </si>
  <si>
    <t>ISO14001を取得している</t>
    <phoneticPr fontId="2"/>
  </si>
  <si>
    <t>該当なし</t>
    <phoneticPr fontId="19" type="Hiragana" alignment="center"/>
  </si>
  <si>
    <t>本市内において公共施設等へのボランティア活動を</t>
    <phoneticPr fontId="2" type="Hiragana" alignment="center"/>
  </si>
  <si>
    <t>実施していない</t>
    <phoneticPr fontId="2" type="Hiragana" alignment="center"/>
  </si>
  <si>
    <t>法定雇用人員を超えて雇用している又は法定雇用義務はないが雇用している</t>
    <phoneticPr fontId="2"/>
  </si>
  <si>
    <t>新規学卒者の雇用実績がある</t>
    <phoneticPr fontId="2"/>
  </si>
  <si>
    <t>県協力雇用主会等へ登録している</t>
    <phoneticPr fontId="2"/>
  </si>
  <si>
    <t>②［ファイルの種類］の【 PDF(*.pdf）】を選び、［保存(S)］を押すと、Excelファイルと同じ場所にＰＤＦファイルが保存される。</t>
    <rPh sb="7" eb="9">
      <t>シュルイ</t>
    </rPh>
    <rPh sb="25" eb="26">
      <t>エラ</t>
    </rPh>
    <rPh sb="29" eb="31">
      <t>ホゾン</t>
    </rPh>
    <rPh sb="36" eb="37">
      <t>オ</t>
    </rPh>
    <rPh sb="50" eb="51">
      <t>オナ</t>
    </rPh>
    <rPh sb="52" eb="54">
      <t>バショ</t>
    </rPh>
    <rPh sb="63" eb="65">
      <t>ホゾン</t>
    </rPh>
    <phoneticPr fontId="2"/>
  </si>
  <si>
    <t>①作成が完了した【工事費内訳書及び自己採点表】のExcelシートを開いた状態で、
［ファイル］⇒［名前を付けて保存］⇒［参照］を選択。</t>
    <rPh sb="1" eb="3">
      <t>サクセイ</t>
    </rPh>
    <rPh sb="4" eb="6">
      <t>カンリョウ</t>
    </rPh>
    <rPh sb="9" eb="12">
      <t>コウジヒ</t>
    </rPh>
    <rPh sb="12" eb="15">
      <t>ウチワケショ</t>
    </rPh>
    <rPh sb="15" eb="16">
      <t>オヨ</t>
    </rPh>
    <rPh sb="17" eb="19">
      <t>ジコ</t>
    </rPh>
    <rPh sb="19" eb="21">
      <t>サイテン</t>
    </rPh>
    <rPh sb="21" eb="22">
      <t>ヒョウ</t>
    </rPh>
    <rPh sb="33" eb="34">
      <t>ヒラ</t>
    </rPh>
    <rPh sb="36" eb="38">
      <t>ジョウタイ</t>
    </rPh>
    <rPh sb="49" eb="51">
      <t>ナマエ</t>
    </rPh>
    <rPh sb="52" eb="53">
      <t>ツ</t>
    </rPh>
    <rPh sb="55" eb="57">
      <t>ホゾン</t>
    </rPh>
    <rPh sb="60" eb="62">
      <t>サンショウ</t>
    </rPh>
    <rPh sb="64" eb="66">
      <t>センタク</t>
    </rPh>
    <phoneticPr fontId="2"/>
  </si>
  <si>
    <t>★ExcelのシートをPDFファイルとして保存する方法</t>
    <rPh sb="21" eb="23">
      <t>ホゾン</t>
    </rPh>
    <rPh sb="25" eb="27">
      <t>ホウホウ</t>
    </rPh>
    <phoneticPr fontId="2"/>
  </si>
  <si>
    <t>複数ある</t>
    <rPh sb="0" eb="2">
      <t>ふくすう</t>
    </rPh>
    <phoneticPr fontId="2" type="Hiragana" alignment="center"/>
  </si>
  <si>
    <t>１件ある</t>
    <rPh sb="1" eb="2">
      <t>けん</t>
    </rPh>
    <phoneticPr fontId="2" type="Hiragana" alignment="center"/>
  </si>
  <si>
    <t>ない</t>
    <phoneticPr fontId="2" type="Hiragana" alignment="center"/>
  </si>
  <si>
    <t>複数ある</t>
    <phoneticPr fontId="2" type="Hiragana" alignment="center"/>
  </si>
  <si>
    <t>本市内において公共施設等へのボランティア活動</t>
    <phoneticPr fontId="2" type="Hiragana" alignment="center"/>
  </si>
  <si>
    <t>鹿児島市長　殿</t>
    <rPh sb="0" eb="3">
      <t>カゴシマ</t>
    </rPh>
    <rPh sb="3" eb="5">
      <t>シチョウ</t>
    </rPh>
    <rPh sb="6" eb="7">
      <t>ドノ</t>
    </rPh>
    <phoneticPr fontId="2"/>
  </si>
  <si>
    <t>複数ある</t>
    <rPh sb="0" eb="2">
      <t>ふくすう</t>
    </rPh>
    <phoneticPr fontId="19" type="Hiragana" alignment="center"/>
  </si>
  <si>
    <t>１件ある</t>
    <rPh sb="1" eb="2">
      <t>けん</t>
    </rPh>
    <phoneticPr fontId="19" type="Hiragana" alignment="center"/>
  </si>
  <si>
    <t>当年度受注がある</t>
    <rPh sb="0" eb="3">
      <t>とうねんど</t>
    </rPh>
    <rPh sb="3" eb="5">
      <t>じゅちゅう</t>
    </rPh>
    <phoneticPr fontId="19" type="Hiragana" alignment="center"/>
  </si>
  <si>
    <t>当年度受注がない</t>
    <rPh sb="0" eb="5">
      <t>トウネンドジュチュウ</t>
    </rPh>
    <phoneticPr fontId="2"/>
  </si>
  <si>
    <t>前年度受注がない</t>
    <rPh sb="0" eb="3">
      <t>ゼンネンド</t>
    </rPh>
    <rPh sb="3" eb="5">
      <t>ジュチュウ</t>
    </rPh>
    <phoneticPr fontId="2"/>
  </si>
  <si>
    <t>前々年度受注がない</t>
    <rPh sb="0" eb="4">
      <t>ぜんぜんねんど</t>
    </rPh>
    <rPh sb="4" eb="6">
      <t>じゅちゅう</t>
    </rPh>
    <phoneticPr fontId="19" type="Hiragana" alignment="center"/>
  </si>
  <si>
    <t>前年度受注の工事で当年度にかかる継続工事（当年度完了分を含む）がある</t>
    <rPh sb="0" eb="3">
      <t>ぜんねんど</t>
    </rPh>
    <rPh sb="3" eb="5">
      <t>じゅちゅう</t>
    </rPh>
    <rPh sb="6" eb="8">
      <t>こうじ</t>
    </rPh>
    <rPh sb="9" eb="12">
      <t>とうねんど</t>
    </rPh>
    <rPh sb="16" eb="18">
      <t>けいぞく</t>
    </rPh>
    <rPh sb="18" eb="20">
      <t>こうじ</t>
    </rPh>
    <rPh sb="21" eb="24">
      <t>とうねんど</t>
    </rPh>
    <rPh sb="24" eb="26">
      <t>かんりょう</t>
    </rPh>
    <rPh sb="26" eb="27">
      <t>ぶん</t>
    </rPh>
    <rPh sb="28" eb="29">
      <t>ふく</t>
    </rPh>
    <phoneticPr fontId="19" type="Hiragana" alignment="center"/>
  </si>
  <si>
    <t>前々年度受注の工事で当年度にかかる継続工事（当年度完了分を含む）がある</t>
    <rPh sb="0" eb="2">
      <t>ぜんぜん</t>
    </rPh>
    <rPh sb="2" eb="4">
      <t>ねんど</t>
    </rPh>
    <rPh sb="4" eb="6">
      <t>じゅちゅう</t>
    </rPh>
    <rPh sb="7" eb="9">
      <t>こうじ</t>
    </rPh>
    <rPh sb="10" eb="13">
      <t>とうねんど</t>
    </rPh>
    <rPh sb="17" eb="19">
      <t>けいぞく</t>
    </rPh>
    <rPh sb="19" eb="21">
      <t>こうじ</t>
    </rPh>
    <rPh sb="22" eb="25">
      <t>とうねんど</t>
    </rPh>
    <rPh sb="25" eb="27">
      <t>かんりょう</t>
    </rPh>
    <rPh sb="27" eb="28">
      <t>ぶん</t>
    </rPh>
    <rPh sb="29" eb="30">
      <t>ふく</t>
    </rPh>
    <phoneticPr fontId="19" type="Hiragana" alignment="center"/>
  </si>
  <si>
    <t>満４０歳以上４５歳未満</t>
    <rPh sb="0" eb="1">
      <t>まん</t>
    </rPh>
    <rPh sb="3" eb="4">
      <t>とし</t>
    </rPh>
    <rPh sb="4" eb="6">
      <t>いじょう</t>
    </rPh>
    <rPh sb="8" eb="9">
      <t>とし</t>
    </rPh>
    <rPh sb="9" eb="11">
      <t>みまん</t>
    </rPh>
    <phoneticPr fontId="19" type="Hiragana" alignment="center"/>
  </si>
  <si>
    <t>実施している（５回以上）</t>
    <rPh sb="0" eb="2">
      <t>ジッシ</t>
    </rPh>
    <rPh sb="8" eb="9">
      <t>カイ</t>
    </rPh>
    <rPh sb="9" eb="11">
      <t>イジョウ</t>
    </rPh>
    <phoneticPr fontId="2"/>
  </si>
  <si>
    <t>実施している（３回以上４回以下）</t>
    <rPh sb="0" eb="2">
      <t>ジッシ</t>
    </rPh>
    <rPh sb="8" eb="9">
      <t>カイ</t>
    </rPh>
    <rPh sb="9" eb="11">
      <t>イジョウ</t>
    </rPh>
    <rPh sb="12" eb="13">
      <t>カイ</t>
    </rPh>
    <rPh sb="13" eb="15">
      <t>イカ</t>
    </rPh>
    <phoneticPr fontId="2"/>
  </si>
  <si>
    <t>当年度受注がない場合
（該当分をすべて加算）</t>
    <phoneticPr fontId="2"/>
  </si>
  <si>
    <t>割 合(％)</t>
    <rPh sb="0" eb="1">
      <t>ワリ</t>
    </rPh>
    <rPh sb="2" eb="3">
      <t>ゴウ</t>
    </rPh>
    <phoneticPr fontId="2"/>
  </si>
  <si>
    <t>ア　過去10年間(年度)に
　おける同種工事の
　施工実績の状況</t>
  </si>
  <si>
    <t>イ　本市が発注した管工
　工事における過去10年
　間(年度)に完成した工
　事の成績評定点と別表2
　の年度別評定平均点と
　の差の工事1件当たり
　の平均値</t>
  </si>
  <si>
    <t>ウ　品質マネジメントシ
　ステム（ISO9001）の
　取得状況</t>
  </si>
  <si>
    <t>エ　国、県又は本市にお
　ける過去10年間(年度)
　の企業表彰実績</t>
  </si>
  <si>
    <t>カ　過去１年間の指名停
　止等の状況</t>
  </si>
  <si>
    <t>ア　過去10年間(年度)に
　おける同種工事の施工
　経験の状況</t>
  </si>
  <si>
    <t>イ　本市が発注した管工
　事における過去10年間
　(年度)に完成した工事
　の成績評定点と別表2
　の年度別評定平均点と
　の差の工事1件当たり
　の平均値</t>
  </si>
  <si>
    <t>ウ　国、県又は本市にお
　ける過去10年間(年度)
　の表彰実績</t>
  </si>
  <si>
    <t>エ　担い手育成加算
　（条件付き加算）</t>
  </si>
  <si>
    <t>オ　過去１年間(年度)の
　ＣＰＤ単位取得状況</t>
    <phoneticPr fontId="2"/>
  </si>
  <si>
    <t>満４０歳未満又は女性技術者</t>
    <rPh sb="0" eb="1">
      <t>まん</t>
    </rPh>
    <rPh sb="3" eb="4">
      <t>とし</t>
    </rPh>
    <rPh sb="4" eb="6">
      <t>みまん</t>
    </rPh>
    <rPh sb="6" eb="7">
      <t>また</t>
    </rPh>
    <rPh sb="8" eb="10">
      <t>じょせい</t>
    </rPh>
    <rPh sb="10" eb="13">
      <t>ぎじゅつしゃ</t>
    </rPh>
    <phoneticPr fontId="19" type="Hiragana" alignment="center"/>
  </si>
  <si>
    <t>最大２件まで記載</t>
    <rPh sb="0" eb="2">
      <t>さいだい</t>
    </rPh>
    <rPh sb="3" eb="4">
      <t>けん</t>
    </rPh>
    <rPh sb="6" eb="8">
      <t>きさい</t>
    </rPh>
    <phoneticPr fontId="19" type="Hiragana" alignment="center"/>
  </si>
  <si>
    <t>２件ある（すべて現在の会社）</t>
    <phoneticPr fontId="2"/>
  </si>
  <si>
    <t>２件ある（１件は現在の会社、１件は以前の会社）</t>
    <phoneticPr fontId="2"/>
  </si>
  <si>
    <t>２件ある（すべて以前の会社）又は１件ある（現在の会社）</t>
    <phoneticPr fontId="2"/>
  </si>
  <si>
    <t>１件ある（以前の会社）</t>
    <phoneticPr fontId="2"/>
  </si>
  <si>
    <t>ない</t>
    <phoneticPr fontId="2"/>
  </si>
  <si>
    <t xml:space="preserve">オ　本市が制限付き一般　
　競争入札で発注した管　
　工事における受注状況
  </t>
    <rPh sb="5" eb="7">
      <t>セイゲンツ</t>
    </rPh>
    <rPh sb="7" eb="8">
      <t>キイッパン</t>
    </rPh>
    <rPh sb="9" eb="11">
      <t>イッパン</t>
    </rPh>
    <rPh sb="14" eb="16">
      <t>キョウソウ</t>
    </rPh>
    <rPh sb="16" eb="18">
      <t>ニュウサツ</t>
    </rPh>
    <phoneticPr fontId="2"/>
  </si>
  <si>
    <t>過去5年間(年度)の本市が発注した管工事で、主任(監理)技術者、現場代理人の実績がある者又は国、県の表彰実績がある者で令和7年4月1日現在</t>
    <phoneticPr fontId="2"/>
  </si>
  <si>
    <t>満４５歳以上又は実績なし</t>
    <rPh sb="0" eb="1">
      <t>まん</t>
    </rPh>
    <rPh sb="3" eb="4">
      <t>とし</t>
    </rPh>
    <rPh sb="4" eb="6">
      <t>いじょう</t>
    </rPh>
    <rPh sb="6" eb="7">
      <t>また</t>
    </rPh>
    <rPh sb="8" eb="10">
      <t>じっせき</t>
    </rPh>
    <phoneticPr fontId="19" type="Hiragana" alignment="center"/>
  </si>
  <si>
    <t>鹿児島市勤労者交流センター空気調和その他設備改修工事</t>
    <phoneticPr fontId="2"/>
  </si>
  <si>
    <t>鹿児島市中央町１０番地</t>
    <rPh sb="4" eb="7">
      <t>チュウオウチョウ</t>
    </rPh>
    <rPh sb="9" eb="11">
      <t>バンチ</t>
    </rPh>
    <phoneticPr fontId="2"/>
  </si>
  <si>
    <t>同種工事（延べ面積が1,000㎡以上のRC造、SRC造又はS造の建築物で、新築、増築、改築又は改修の空気調和設備工事）で契約金額１億円以上の完成工事実績</t>
    <rPh sb="50" eb="54">
      <t>クウキチョウワ</t>
    </rPh>
    <rPh sb="65" eb="66">
      <t>オク</t>
    </rPh>
    <phoneticPr fontId="2"/>
  </si>
  <si>
    <t>同種工事（延べ面積が1,000㎡以上のRC造、SRC造又はS造の建築物で、新築、増築、改築又は改修の空気調和設備工事）の施工経験</t>
    <rPh sb="50" eb="54">
      <t>クウキチョウワ</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</si>
</sst>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0"/>
    <numFmt numFmtId="177" formatCode="#,##0;&quot;△ &quot;#,##0"/>
    <numFmt numFmtId="178" formatCode="0&quot;月&quot;"/>
    <numFmt numFmtId="179" formatCode="0.0_ ;[Red]\-0.0\ "/>
    <numFmt numFmtId="180" formatCode="#,##0;&quot;▲ &quot;#,##0"/>
    <numFmt numFmtId="181" formatCode="#"/>
  </numFmts>
  <fonts count="34" x14ac:knownFonts="1">
    <font>
      <sz val="11"/>
      <name val="ＭＳ Ｐゴシック"/>
      <family val="3"/>
      <charset val="128"/>
    </font>
    <font>
      <sz val="11"/>
      <name val="ＭＳ Ｐゴシック"/>
      <family val="3"/>
      <charset val="128"/>
    </font>
    <font>
      <sz val="6"/>
      <name val="ＭＳ Ｐゴシック"/>
      <family val="3"/>
      <charset val="128"/>
    </font>
    <font>
      <sz val="12"/>
      <name val="ＭＳ Ｐゴシック"/>
      <family val="3"/>
      <charset val="128"/>
    </font>
    <font>
      <sz val="14"/>
      <name val="ＭＳ Ｐゴシック"/>
      <family val="3"/>
      <charset val="128"/>
    </font>
    <font>
      <b/>
      <sz val="12"/>
      <color indexed="10"/>
      <name val="ＭＳ Ｐゴシック"/>
      <family val="3"/>
      <charset val="128"/>
    </font>
    <font>
      <b/>
      <sz val="11"/>
      <color indexed="10"/>
      <name val="ＭＳ Ｐゴシック"/>
      <family val="3"/>
      <charset val="128"/>
    </font>
    <font>
      <sz val="12"/>
      <name val="HG丸ｺﾞｼｯｸM-PRO"/>
      <family val="3"/>
      <charset val="128"/>
    </font>
    <font>
      <sz val="12"/>
      <color indexed="10"/>
      <name val="HG丸ｺﾞｼｯｸM-PRO"/>
      <family val="3"/>
      <charset val="128"/>
    </font>
    <font>
      <sz val="12"/>
      <name val="ＭＳ Ｐ明朝"/>
      <family val="1"/>
      <charset val="128"/>
    </font>
    <font>
      <sz val="12"/>
      <color indexed="12"/>
      <name val="ＭＳ Ｐ明朝"/>
      <family val="1"/>
      <charset val="128"/>
    </font>
    <font>
      <b/>
      <sz val="12"/>
      <name val="ＭＳ Ｐゴシック"/>
      <family val="3"/>
      <charset val="128"/>
    </font>
    <font>
      <b/>
      <sz val="12"/>
      <color indexed="10"/>
      <name val="HG丸ｺﾞｼｯｸM-PRO"/>
      <family val="3"/>
      <charset val="128"/>
    </font>
    <font>
      <b/>
      <sz val="11"/>
      <name val="ＭＳ Ｐゴシック"/>
      <family val="3"/>
      <charset val="128"/>
    </font>
    <font>
      <b/>
      <u/>
      <sz val="11"/>
      <name val="ＭＳ Ｐゴシック"/>
      <family val="3"/>
      <charset val="128"/>
    </font>
    <font>
      <sz val="10"/>
      <name val="ＭＳ 明朝"/>
      <family val="1"/>
      <charset val="128"/>
    </font>
    <font>
      <b/>
      <sz val="16"/>
      <name val="HGS明朝B"/>
      <family val="1"/>
      <charset val="128"/>
    </font>
    <font>
      <b/>
      <sz val="11"/>
      <name val="MS UI Gothic"/>
      <family val="3"/>
      <charset val="128"/>
    </font>
    <font>
      <sz val="10"/>
      <name val="ＭＳ ゴシック"/>
      <family val="3"/>
      <charset val="128"/>
    </font>
    <font>
      <sz val="6"/>
      <name val="ＭＳ 明朝"/>
      <family val="1"/>
      <charset val="128"/>
    </font>
    <font>
      <sz val="8"/>
      <name val="ＭＳ 明朝"/>
      <family val="1"/>
      <charset val="128"/>
    </font>
    <font>
      <b/>
      <sz val="10"/>
      <name val="ＭＳ 明朝"/>
      <family val="1"/>
      <charset val="128"/>
    </font>
    <font>
      <b/>
      <sz val="12"/>
      <name val="ＭＳ 明朝"/>
      <family val="1"/>
      <charset val="128"/>
    </font>
    <font>
      <sz val="10"/>
      <name val="メイリオ"/>
      <family val="3"/>
      <charset val="128"/>
    </font>
    <font>
      <sz val="11"/>
      <name val="ＭＳ ゴシック"/>
      <family val="3"/>
      <charset val="128"/>
    </font>
    <font>
      <sz val="12"/>
      <name val="ＭＳ ゴシック"/>
      <family val="3"/>
      <charset val="128"/>
    </font>
    <font>
      <sz val="14"/>
      <name val="ＭＳ ゴシック"/>
      <family val="3"/>
      <charset val="128"/>
    </font>
    <font>
      <b/>
      <sz val="9"/>
      <color indexed="10"/>
      <name val="ＭＳ ゴシック"/>
      <family val="3"/>
      <charset val="128"/>
    </font>
    <font>
      <b/>
      <sz val="14"/>
      <name val="ＭＳ ゴシック"/>
      <family val="3"/>
      <charset val="128"/>
    </font>
    <font>
      <sz val="16"/>
      <name val="ＭＳ ゴシック"/>
      <family val="3"/>
      <charset val="128"/>
    </font>
    <font>
      <sz val="14"/>
      <name val="HG丸ｺﾞｼｯｸM-PRO"/>
      <family val="3"/>
      <charset val="128"/>
    </font>
    <font>
      <sz val="14"/>
      <color indexed="10"/>
      <name val="HG丸ｺﾞｼｯｸM-PRO"/>
      <family val="3"/>
      <charset val="128"/>
    </font>
    <font>
      <b/>
      <sz val="14"/>
      <color indexed="10"/>
      <name val="HG丸ｺﾞｼｯｸM-PRO"/>
      <family val="3"/>
      <charset val="128"/>
    </font>
    <font>
      <sz val="14"/>
      <color rgb="FFFF0000"/>
      <name val="ＭＳ ゴシック"/>
      <family val="3"/>
      <charset val="128"/>
    </font>
  </fonts>
  <fills count="4">
    <fill>
      <patternFill patternType="none"/>
    </fill>
    <fill>
      <patternFill patternType="gray125"/>
    </fill>
    <fill>
      <patternFill patternType="solid">
        <fgColor indexed="13"/>
        <bgColor indexed="64"/>
      </patternFill>
    </fill>
    <fill>
      <patternFill patternType="solid">
        <fgColor rgb="FFFFFF00"/>
        <bgColor indexed="64"/>
      </patternFill>
    </fill>
  </fills>
  <borders count="142">
    <border>
      <left/>
      <right/>
      <top/>
      <bottom/>
      <diagonal/>
    </border>
    <border>
      <left style="hair">
        <color indexed="64"/>
      </left>
      <right style="medium">
        <color indexed="64"/>
      </right>
      <top style="medium">
        <color indexed="64"/>
      </top>
      <bottom/>
      <diagonal/>
    </border>
    <border>
      <left style="medium">
        <color indexed="64"/>
      </left>
      <right/>
      <top style="medium">
        <color indexed="64"/>
      </top>
      <bottom style="medium">
        <color indexed="64"/>
      </bottom>
      <diagonal/>
    </border>
    <border>
      <left style="hair">
        <color indexed="64"/>
      </left>
      <right style="medium">
        <color indexed="64"/>
      </right>
      <top style="medium">
        <color indexed="64"/>
      </top>
      <bottom style="hair">
        <color indexed="64"/>
      </bottom>
      <diagonal/>
    </border>
    <border>
      <left style="hair">
        <color indexed="64"/>
      </left>
      <right style="medium">
        <color indexed="64"/>
      </right>
      <top style="hair">
        <color indexed="64"/>
      </top>
      <bottom style="hair">
        <color indexed="64"/>
      </bottom>
      <diagonal/>
    </border>
    <border>
      <left style="hair">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top style="medium">
        <color indexed="64"/>
      </top>
      <bottom style="medium">
        <color indexed="64"/>
      </bottom>
      <diagonal/>
    </border>
    <border>
      <left/>
      <right/>
      <top style="medium">
        <color indexed="64"/>
      </top>
      <bottom style="medium">
        <color indexed="64"/>
      </bottom>
      <diagonal/>
    </border>
    <border>
      <left/>
      <right style="hair">
        <color indexed="64"/>
      </right>
      <top style="medium">
        <color indexed="64"/>
      </top>
      <bottom style="medium">
        <color indexed="64"/>
      </bottom>
      <diagonal/>
    </border>
    <border>
      <left style="hair">
        <color indexed="64"/>
      </left>
      <right/>
      <top style="medium">
        <color indexed="64"/>
      </top>
      <bottom style="hair">
        <color indexed="64"/>
      </bottom>
      <diagonal/>
    </border>
    <border>
      <left/>
      <right/>
      <top style="medium">
        <color indexed="64"/>
      </top>
      <bottom style="hair">
        <color indexed="64"/>
      </bottom>
      <diagonal/>
    </border>
    <border>
      <left/>
      <right style="hair">
        <color indexed="64"/>
      </right>
      <top style="medium">
        <color indexed="64"/>
      </top>
      <bottom style="hair">
        <color indexed="64"/>
      </bottom>
      <diagonal/>
    </border>
    <border>
      <left style="medium">
        <color indexed="64"/>
      </left>
      <right/>
      <top style="hair">
        <color indexed="64"/>
      </top>
      <bottom style="hair">
        <color indexed="64"/>
      </bottom>
      <diagonal/>
    </border>
    <border>
      <left style="medium">
        <color indexed="64"/>
      </left>
      <right/>
      <top/>
      <bottom/>
      <diagonal/>
    </border>
    <border>
      <left/>
      <right style="hair">
        <color indexed="64"/>
      </right>
      <top/>
      <bottom/>
      <diagonal/>
    </border>
    <border>
      <left style="medium">
        <color indexed="64"/>
      </left>
      <right/>
      <top style="medium">
        <color indexed="64"/>
      </top>
      <bottom style="hair">
        <color indexed="64"/>
      </bottom>
      <diagonal/>
    </border>
    <border>
      <left style="hair">
        <color indexed="64"/>
      </left>
      <right/>
      <top/>
      <bottom/>
      <diagonal/>
    </border>
    <border>
      <left/>
      <right/>
      <top/>
      <bottom style="thin">
        <color indexed="64"/>
      </bottom>
      <diagonal/>
    </border>
    <border>
      <left/>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style="hair">
        <color indexed="64"/>
      </right>
      <top style="thin">
        <color indexed="64"/>
      </top>
      <bottom style="hair">
        <color indexed="64"/>
      </bottom>
      <diagonal/>
    </border>
    <border>
      <left style="hair">
        <color indexed="64"/>
      </left>
      <right/>
      <top style="thin">
        <color indexed="64"/>
      </top>
      <bottom/>
      <diagonal/>
    </border>
    <border>
      <left/>
      <right style="hair">
        <color indexed="64"/>
      </right>
      <top style="thin">
        <color indexed="64"/>
      </top>
      <bottom/>
      <diagonal/>
    </border>
    <border>
      <left style="hair">
        <color indexed="64"/>
      </left>
      <right/>
      <top style="thin">
        <color indexed="64"/>
      </top>
      <bottom style="hair">
        <color indexed="64"/>
      </bottom>
      <diagonal/>
    </border>
    <border>
      <left/>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style="hair">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right style="thin">
        <color indexed="64"/>
      </right>
      <top/>
      <bottom/>
      <diagonal/>
    </border>
    <border>
      <left style="thin">
        <color indexed="64"/>
      </left>
      <right style="thin">
        <color indexed="64"/>
      </right>
      <top/>
      <bottom/>
      <diagonal/>
    </border>
    <border>
      <left style="thin">
        <color indexed="64"/>
      </left>
      <right style="hair">
        <color indexed="64"/>
      </right>
      <top style="hair">
        <color indexed="64"/>
      </top>
      <bottom style="thin">
        <color indexed="64"/>
      </bottom>
      <diagonal/>
    </border>
    <border>
      <left style="hair">
        <color indexed="64"/>
      </left>
      <right/>
      <top/>
      <bottom style="thin">
        <color indexed="64"/>
      </bottom>
      <diagonal/>
    </border>
    <border>
      <left/>
      <right style="hair">
        <color indexed="64"/>
      </right>
      <top/>
      <bottom style="thin">
        <color indexed="64"/>
      </bottom>
      <diagonal/>
    </border>
    <border>
      <left style="hair">
        <color indexed="64"/>
      </left>
      <right/>
      <top style="hair">
        <color indexed="64"/>
      </top>
      <bottom style="thin">
        <color indexed="64"/>
      </bottom>
      <diagonal/>
    </border>
    <border>
      <left/>
      <right/>
      <top style="hair">
        <color indexed="64"/>
      </top>
      <bottom style="thin">
        <color indexed="64"/>
      </bottom>
      <diagonal/>
    </border>
    <border>
      <left style="thin">
        <color indexed="64"/>
      </left>
      <right style="thin">
        <color indexed="64"/>
      </right>
      <top style="hair">
        <color indexed="64"/>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hair">
        <color indexed="64"/>
      </bottom>
      <diagonal/>
    </border>
    <border>
      <left style="hair">
        <color indexed="64"/>
      </left>
      <right style="thin">
        <color indexed="64"/>
      </right>
      <top style="thin">
        <color indexed="64"/>
      </top>
      <bottom/>
      <diagonal/>
    </border>
    <border>
      <left style="thin">
        <color indexed="64"/>
      </left>
      <right/>
      <top style="hair">
        <color indexed="64"/>
      </top>
      <bottom style="hair">
        <color indexed="64"/>
      </bottom>
      <diagonal/>
    </border>
    <border>
      <left style="hair">
        <color indexed="64"/>
      </left>
      <right style="thin">
        <color indexed="64"/>
      </right>
      <top/>
      <bottom/>
      <diagonal/>
    </border>
    <border>
      <left style="thin">
        <color indexed="64"/>
      </left>
      <right style="hair">
        <color indexed="64"/>
      </right>
      <top style="hair">
        <color indexed="64"/>
      </top>
      <bottom/>
      <diagonal/>
    </border>
    <border>
      <left style="thin">
        <color indexed="64"/>
      </left>
      <right style="thin">
        <color indexed="64"/>
      </right>
      <top style="hair">
        <color indexed="64"/>
      </top>
      <bottom style="thin">
        <color indexed="64"/>
      </bottom>
      <diagonal/>
    </border>
    <border>
      <left style="thin">
        <color indexed="64"/>
      </left>
      <right/>
      <top style="hair">
        <color indexed="64"/>
      </top>
      <bottom style="thin">
        <color indexed="64"/>
      </bottom>
      <diagonal/>
    </border>
    <border>
      <left style="hair">
        <color indexed="64"/>
      </left>
      <right style="thin">
        <color indexed="64"/>
      </right>
      <top/>
      <bottom style="thin">
        <color indexed="64"/>
      </bottom>
      <diagonal/>
    </border>
    <border>
      <left style="thin">
        <color indexed="64"/>
      </left>
      <right style="thin">
        <color indexed="64"/>
      </right>
      <top/>
      <bottom style="hair">
        <color indexed="64"/>
      </bottom>
      <diagonal/>
    </border>
    <border>
      <left style="thin">
        <color indexed="64"/>
      </left>
      <right style="hair">
        <color indexed="64"/>
      </right>
      <top style="thin">
        <color indexed="64"/>
      </top>
      <bottom/>
      <diagonal/>
    </border>
    <border>
      <left style="thin">
        <color indexed="64"/>
      </left>
      <right style="hair">
        <color indexed="64"/>
      </right>
      <top/>
      <bottom style="thin">
        <color indexed="64"/>
      </bottom>
      <diagonal/>
    </border>
    <border>
      <left style="thin">
        <color indexed="64"/>
      </left>
      <right style="hair">
        <color indexed="64"/>
      </right>
      <top/>
      <bottom/>
      <diagonal/>
    </border>
    <border>
      <left style="thin">
        <color indexed="64"/>
      </left>
      <right style="hair">
        <color indexed="64"/>
      </right>
      <top style="hair">
        <color indexed="64"/>
      </top>
      <bottom style="double">
        <color indexed="64"/>
      </bottom>
      <diagonal/>
    </border>
    <border>
      <left style="thin">
        <color indexed="64"/>
      </left>
      <right/>
      <top/>
      <bottom style="thin">
        <color indexed="64"/>
      </bottom>
      <diagonal/>
    </border>
    <border>
      <left style="thin">
        <color indexed="64"/>
      </left>
      <right style="hair">
        <color indexed="64"/>
      </right>
      <top style="double">
        <color indexed="64"/>
      </top>
      <bottom style="thin">
        <color indexed="64"/>
      </bottom>
      <diagonal/>
    </border>
    <border>
      <left/>
      <right/>
      <top style="double">
        <color indexed="64"/>
      </top>
      <bottom style="thin">
        <color indexed="64"/>
      </bottom>
      <diagonal/>
    </border>
    <border>
      <left style="thin">
        <color indexed="64"/>
      </left>
      <right style="thin">
        <color indexed="64"/>
      </right>
      <top style="double">
        <color indexed="64"/>
      </top>
      <bottom style="thin">
        <color indexed="64"/>
      </bottom>
      <diagonal/>
    </border>
    <border diagonalUp="1">
      <left style="thin">
        <color indexed="64"/>
      </left>
      <right style="hair">
        <color indexed="64"/>
      </right>
      <top style="double">
        <color indexed="64"/>
      </top>
      <bottom style="thin">
        <color indexed="64"/>
      </bottom>
      <diagonal style="thin">
        <color indexed="64"/>
      </diagonal>
    </border>
    <border>
      <left/>
      <right style="thin">
        <color indexed="64"/>
      </right>
      <top style="double">
        <color indexed="64"/>
      </top>
      <bottom style="thin">
        <color indexed="64"/>
      </bottom>
      <diagonal/>
    </border>
    <border>
      <left style="hair">
        <color indexed="64"/>
      </left>
      <right/>
      <top/>
      <bottom style="hair">
        <color indexed="64"/>
      </bottom>
      <diagonal/>
    </border>
    <border>
      <left/>
      <right/>
      <top/>
      <bottom style="hair">
        <color indexed="64"/>
      </bottom>
      <diagonal/>
    </border>
    <border>
      <left style="thin">
        <color indexed="64"/>
      </left>
      <right style="hair">
        <color indexed="64"/>
      </right>
      <top/>
      <bottom style="hair">
        <color indexed="64"/>
      </bottom>
      <diagonal/>
    </border>
    <border>
      <left/>
      <right/>
      <top style="thin">
        <color indexed="64"/>
      </top>
      <bottom/>
      <diagonal/>
    </border>
    <border>
      <left style="hair">
        <color indexed="64"/>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style="hair">
        <color indexed="64"/>
      </right>
      <top style="double">
        <color indexed="64"/>
      </top>
      <bottom/>
      <diagonal/>
    </border>
    <border>
      <left/>
      <right/>
      <top style="double">
        <color indexed="64"/>
      </top>
      <bottom/>
      <diagonal/>
    </border>
    <border>
      <left style="thin">
        <color indexed="64"/>
      </left>
      <right style="thin">
        <color indexed="64"/>
      </right>
      <top style="double">
        <color indexed="64"/>
      </top>
      <bottom/>
      <diagonal/>
    </border>
    <border diagonalUp="1">
      <left style="thin">
        <color indexed="64"/>
      </left>
      <right/>
      <top style="double">
        <color indexed="64"/>
      </top>
      <bottom/>
      <diagonal style="thin">
        <color indexed="64"/>
      </diagonal>
    </border>
    <border>
      <left style="hair">
        <color indexed="64"/>
      </left>
      <right style="thin">
        <color indexed="64"/>
      </right>
      <top style="double">
        <color indexed="64"/>
      </top>
      <bottom/>
      <diagonal/>
    </border>
    <border>
      <left/>
      <right style="hair">
        <color indexed="64"/>
      </right>
      <top style="thin">
        <color indexed="64"/>
      </top>
      <bottom style="hair">
        <color indexed="64"/>
      </bottom>
      <diagonal/>
    </border>
    <border>
      <left/>
      <right style="hair">
        <color indexed="64"/>
      </right>
      <top style="hair">
        <color indexed="64"/>
      </top>
      <bottom/>
      <diagonal/>
    </border>
    <border diagonalUp="1">
      <left style="thin">
        <color indexed="64"/>
      </left>
      <right style="thin">
        <color indexed="64"/>
      </right>
      <top style="double">
        <color indexed="64"/>
      </top>
      <bottom/>
      <diagonal style="thin">
        <color indexed="64"/>
      </diagonal>
    </border>
    <border diagonalUp="1">
      <left style="thin">
        <color indexed="64"/>
      </left>
      <right style="thin">
        <color indexed="64"/>
      </right>
      <top style="thin">
        <color indexed="64"/>
      </top>
      <bottom style="thin">
        <color indexed="64"/>
      </bottom>
      <diagonal style="thin">
        <color indexed="64"/>
      </diagonal>
    </border>
    <border>
      <left style="thin">
        <color indexed="64"/>
      </left>
      <right/>
      <top style="hair">
        <color indexed="64"/>
      </top>
      <bottom/>
      <diagonal/>
    </border>
    <border>
      <left style="thin">
        <color indexed="64"/>
      </left>
      <right/>
      <top/>
      <bottom style="hair">
        <color indexed="64"/>
      </bottom>
      <diagonal/>
    </border>
    <border>
      <left style="thin">
        <color indexed="64"/>
      </left>
      <right/>
      <top style="double">
        <color indexed="64"/>
      </top>
      <bottom style="thin">
        <color indexed="64"/>
      </bottom>
      <diagonal/>
    </border>
    <border>
      <left style="thin">
        <color indexed="64"/>
      </left>
      <right/>
      <top style="double">
        <color indexed="64"/>
      </top>
      <bottom/>
      <diagonal/>
    </border>
    <border>
      <left/>
      <right style="thin">
        <color indexed="64"/>
      </right>
      <top/>
      <bottom style="double">
        <color indexed="64"/>
      </bottom>
      <diagonal/>
    </border>
    <border>
      <left/>
      <right style="thin">
        <color indexed="64"/>
      </right>
      <top style="double">
        <color indexed="64"/>
      </top>
      <bottom/>
      <diagonal/>
    </border>
    <border>
      <left style="thick">
        <color rgb="FFFF0000"/>
      </left>
      <right/>
      <top style="thick">
        <color rgb="FFFF0000"/>
      </top>
      <bottom style="thin">
        <color indexed="64"/>
      </bottom>
      <diagonal/>
    </border>
    <border>
      <left/>
      <right style="thick">
        <color rgb="FFFF0000"/>
      </right>
      <top style="thick">
        <color rgb="FFFF0000"/>
      </top>
      <bottom style="thin">
        <color indexed="64"/>
      </bottom>
      <diagonal/>
    </border>
    <border>
      <left style="thick">
        <color rgb="FFFF0000"/>
      </left>
      <right style="hair">
        <color indexed="64"/>
      </right>
      <top style="thin">
        <color indexed="64"/>
      </top>
      <bottom style="hair">
        <color indexed="64"/>
      </bottom>
      <diagonal/>
    </border>
    <border>
      <left/>
      <right style="thick">
        <color rgb="FFFF0000"/>
      </right>
      <top style="thin">
        <color indexed="64"/>
      </top>
      <bottom/>
      <diagonal/>
    </border>
    <border>
      <left style="thick">
        <color rgb="FFFF0000"/>
      </left>
      <right style="hair">
        <color indexed="64"/>
      </right>
      <top style="hair">
        <color indexed="64"/>
      </top>
      <bottom style="hair">
        <color indexed="64"/>
      </bottom>
      <diagonal/>
    </border>
    <border>
      <left/>
      <right style="thick">
        <color rgb="FFFF0000"/>
      </right>
      <top/>
      <bottom/>
      <diagonal/>
    </border>
    <border>
      <left style="thick">
        <color rgb="FFFF0000"/>
      </left>
      <right style="hair">
        <color indexed="64"/>
      </right>
      <top style="hair">
        <color indexed="64"/>
      </top>
      <bottom style="thin">
        <color indexed="64"/>
      </bottom>
      <diagonal/>
    </border>
    <border>
      <left/>
      <right style="thick">
        <color rgb="FFFF0000"/>
      </right>
      <top/>
      <bottom style="thin">
        <color indexed="64"/>
      </bottom>
      <diagonal/>
    </border>
    <border>
      <left style="thick">
        <color rgb="FFFF0000"/>
      </left>
      <right/>
      <top style="thin">
        <color indexed="64"/>
      </top>
      <bottom style="hair">
        <color indexed="64"/>
      </bottom>
      <diagonal/>
    </border>
    <border>
      <left style="hair">
        <color indexed="64"/>
      </left>
      <right style="thick">
        <color rgb="FFFF0000"/>
      </right>
      <top style="thin">
        <color indexed="64"/>
      </top>
      <bottom/>
      <diagonal/>
    </border>
    <border>
      <left style="thick">
        <color rgb="FFFF0000"/>
      </left>
      <right/>
      <top style="hair">
        <color indexed="64"/>
      </top>
      <bottom style="hair">
        <color indexed="64"/>
      </bottom>
      <diagonal/>
    </border>
    <border>
      <left style="hair">
        <color indexed="64"/>
      </left>
      <right style="thick">
        <color rgb="FFFF0000"/>
      </right>
      <top/>
      <bottom/>
      <diagonal/>
    </border>
    <border>
      <left style="thick">
        <color rgb="FFFF0000"/>
      </left>
      <right/>
      <top style="hair">
        <color indexed="64"/>
      </top>
      <bottom style="thin">
        <color indexed="64"/>
      </bottom>
      <diagonal/>
    </border>
    <border>
      <left style="hair">
        <color indexed="64"/>
      </left>
      <right style="thick">
        <color rgb="FFFF0000"/>
      </right>
      <top/>
      <bottom style="thin">
        <color indexed="64"/>
      </bottom>
      <diagonal/>
    </border>
    <border>
      <left style="thick">
        <color rgb="FFFF0000"/>
      </left>
      <right style="hair">
        <color indexed="64"/>
      </right>
      <top style="thin">
        <color indexed="64"/>
      </top>
      <bottom/>
      <diagonal/>
    </border>
    <border>
      <left style="thick">
        <color rgb="FFFF0000"/>
      </left>
      <right style="hair">
        <color indexed="64"/>
      </right>
      <top/>
      <bottom style="thin">
        <color indexed="64"/>
      </bottom>
      <diagonal/>
    </border>
    <border>
      <left style="thick">
        <color rgb="FFFF0000"/>
      </left>
      <right style="hair">
        <color indexed="64"/>
      </right>
      <top/>
      <bottom/>
      <diagonal/>
    </border>
    <border>
      <left style="thick">
        <color rgb="FFFF0000"/>
      </left>
      <right style="hair">
        <color indexed="64"/>
      </right>
      <top style="hair">
        <color indexed="64"/>
      </top>
      <bottom style="double">
        <color indexed="64"/>
      </bottom>
      <diagonal/>
    </border>
    <border diagonalUp="1">
      <left style="thick">
        <color rgb="FFFF0000"/>
      </left>
      <right style="hair">
        <color indexed="64"/>
      </right>
      <top style="double">
        <color indexed="64"/>
      </top>
      <bottom style="thin">
        <color indexed="64"/>
      </bottom>
      <diagonal style="thin">
        <color indexed="64"/>
      </diagonal>
    </border>
    <border>
      <left/>
      <right style="thick">
        <color rgb="FFFF0000"/>
      </right>
      <top style="double">
        <color indexed="64"/>
      </top>
      <bottom style="thin">
        <color indexed="64"/>
      </bottom>
      <diagonal/>
    </border>
    <border>
      <left style="thick">
        <color rgb="FFFF0000"/>
      </left>
      <right style="hair">
        <color indexed="64"/>
      </right>
      <top/>
      <bottom style="hair">
        <color indexed="64"/>
      </bottom>
      <diagonal/>
    </border>
    <border>
      <left style="thick">
        <color rgb="FFFF0000"/>
      </left>
      <right style="hair">
        <color indexed="64"/>
      </right>
      <top style="hair">
        <color indexed="64"/>
      </top>
      <bottom/>
      <diagonal/>
    </border>
    <border>
      <left style="hair">
        <color indexed="64"/>
      </left>
      <right style="thick">
        <color rgb="FFFF0000"/>
      </right>
      <top/>
      <bottom style="double">
        <color indexed="64"/>
      </bottom>
      <diagonal/>
    </border>
    <border diagonalUp="1">
      <left style="thick">
        <color rgb="FFFF0000"/>
      </left>
      <right/>
      <top style="double">
        <color indexed="64"/>
      </top>
      <bottom/>
      <diagonal style="thin">
        <color indexed="64"/>
      </diagonal>
    </border>
    <border>
      <left style="hair">
        <color indexed="64"/>
      </left>
      <right style="thick">
        <color rgb="FFFF0000"/>
      </right>
      <top style="double">
        <color indexed="64"/>
      </top>
      <bottom/>
      <diagonal/>
    </border>
    <border diagonalUp="1">
      <left style="thick">
        <color rgb="FFFF0000"/>
      </left>
      <right style="thin">
        <color indexed="64"/>
      </right>
      <top style="double">
        <color indexed="64"/>
      </top>
      <bottom/>
      <diagonal style="thin">
        <color indexed="64"/>
      </diagonal>
    </border>
    <border>
      <left style="thin">
        <color indexed="64"/>
      </left>
      <right style="thick">
        <color rgb="FFFF0000"/>
      </right>
      <top style="double">
        <color indexed="64"/>
      </top>
      <bottom/>
      <diagonal/>
    </border>
    <border diagonalUp="1">
      <left style="thick">
        <color rgb="FFFF0000"/>
      </left>
      <right style="thin">
        <color indexed="64"/>
      </right>
      <top style="thin">
        <color indexed="64"/>
      </top>
      <bottom style="thick">
        <color rgb="FFFF0000"/>
      </bottom>
      <diagonal style="thin">
        <color indexed="64"/>
      </diagonal>
    </border>
    <border>
      <left style="thin">
        <color indexed="64"/>
      </left>
      <right style="thick">
        <color rgb="FFFF0000"/>
      </right>
      <top style="thin">
        <color indexed="64"/>
      </top>
      <bottom style="thick">
        <color rgb="FFFF0000"/>
      </bottom>
      <diagonal/>
    </border>
    <border>
      <left/>
      <right style="medium">
        <color indexed="64"/>
      </right>
      <top style="medium">
        <color indexed="64"/>
      </top>
      <bottom style="medium">
        <color indexed="64"/>
      </bottom>
      <diagonal/>
    </border>
    <border>
      <left style="medium">
        <color indexed="64"/>
      </left>
      <right/>
      <top style="hair">
        <color indexed="64"/>
      </top>
      <bottom style="medium">
        <color indexed="64"/>
      </bottom>
      <diagonal/>
    </border>
    <border>
      <left/>
      <right/>
      <top style="hair">
        <color indexed="64"/>
      </top>
      <bottom style="medium">
        <color indexed="64"/>
      </bottom>
      <diagonal/>
    </border>
    <border>
      <left/>
      <right style="hair">
        <color indexed="64"/>
      </right>
      <top style="hair">
        <color indexed="64"/>
      </top>
      <bottom style="medium">
        <color indexed="64"/>
      </bottom>
      <diagonal/>
    </border>
    <border>
      <left style="hair">
        <color indexed="64"/>
      </left>
      <right/>
      <top style="hair">
        <color indexed="64"/>
      </top>
      <bottom style="medium">
        <color indexed="64"/>
      </bottom>
      <diagonal/>
    </border>
    <border>
      <left/>
      <right style="medium">
        <color indexed="64"/>
      </right>
      <top style="medium">
        <color indexed="64"/>
      </top>
      <bottom style="hair">
        <color indexed="64"/>
      </bottom>
      <diagonal/>
    </border>
    <border>
      <left/>
      <right style="medium">
        <color indexed="64"/>
      </right>
      <top style="hair">
        <color indexed="64"/>
      </top>
      <bottom style="hair">
        <color indexed="64"/>
      </bottom>
      <diagonal/>
    </border>
    <border>
      <left/>
      <right style="medium">
        <color indexed="64"/>
      </right>
      <top style="hair">
        <color indexed="64"/>
      </top>
      <bottom style="medium">
        <color indexed="64"/>
      </bottom>
      <diagonal/>
    </border>
    <border>
      <left style="hair">
        <color indexed="64"/>
      </left>
      <right/>
      <top style="hair">
        <color indexed="64"/>
      </top>
      <bottom/>
      <diagonal/>
    </border>
    <border>
      <left/>
      <right/>
      <top style="hair">
        <color indexed="64"/>
      </top>
      <bottom/>
      <diagonal/>
    </border>
    <border diagonalUp="1" diagonalDown="1">
      <left style="hair">
        <color indexed="64"/>
      </left>
      <right/>
      <top style="hair">
        <color indexed="64"/>
      </top>
      <bottom style="hair">
        <color indexed="64"/>
      </bottom>
      <diagonal style="thin">
        <color indexed="64"/>
      </diagonal>
    </border>
    <border diagonalUp="1" diagonalDown="1">
      <left/>
      <right style="medium">
        <color indexed="64"/>
      </right>
      <top style="hair">
        <color indexed="64"/>
      </top>
      <bottom style="hair">
        <color indexed="64"/>
      </bottom>
      <diagonal style="thin">
        <color indexed="64"/>
      </diagonal>
    </border>
    <border diagonalUp="1" diagonalDown="1">
      <left style="hair">
        <color indexed="64"/>
      </left>
      <right/>
      <top style="hair">
        <color indexed="64"/>
      </top>
      <bottom/>
      <diagonal style="thin">
        <color indexed="64"/>
      </diagonal>
    </border>
    <border diagonalUp="1" diagonalDown="1">
      <left/>
      <right style="medium">
        <color indexed="64"/>
      </right>
      <top style="hair">
        <color indexed="64"/>
      </top>
      <bottom/>
      <diagonal style="thin">
        <color indexed="64"/>
      </diagonal>
    </border>
    <border diagonalUp="1" diagonalDown="1">
      <left style="hair">
        <color indexed="64"/>
      </left>
      <right/>
      <top style="medium">
        <color indexed="64"/>
      </top>
      <bottom style="medium">
        <color indexed="64"/>
      </bottom>
      <diagonal style="thin">
        <color indexed="64"/>
      </diagonal>
    </border>
    <border diagonalUp="1" diagonalDown="1">
      <left/>
      <right style="medium">
        <color indexed="64"/>
      </right>
      <top style="medium">
        <color indexed="64"/>
      </top>
      <bottom style="medium">
        <color indexed="64"/>
      </bottom>
      <diagonal style="thin">
        <color indexed="64"/>
      </diagonal>
    </border>
    <border diagonalUp="1" diagonalDown="1">
      <left style="hair">
        <color indexed="64"/>
      </left>
      <right style="medium">
        <color indexed="64"/>
      </right>
      <top style="hair">
        <color indexed="64"/>
      </top>
      <bottom style="hair">
        <color indexed="64"/>
      </bottom>
      <diagonal style="thin">
        <color indexed="64"/>
      </diagonal>
    </border>
    <border diagonalUp="1" diagonalDown="1">
      <left style="hair">
        <color indexed="64"/>
      </left>
      <right style="medium">
        <color indexed="64"/>
      </right>
      <top/>
      <bottom/>
      <diagonal style="thin">
        <color indexed="64"/>
      </diagonal>
    </border>
    <border diagonalUp="1" diagonalDown="1">
      <left style="hair">
        <color indexed="64"/>
      </left>
      <right style="medium">
        <color indexed="64"/>
      </right>
      <top style="medium">
        <color indexed="64"/>
      </top>
      <bottom style="medium">
        <color indexed="64"/>
      </bottom>
      <diagonal style="thin">
        <color indexed="64"/>
      </diagonal>
    </border>
    <border>
      <left/>
      <right style="thin">
        <color indexed="64"/>
      </right>
      <top style="thin">
        <color indexed="64"/>
      </top>
      <bottom style="hair">
        <color indexed="64"/>
      </bottom>
      <diagonal/>
    </border>
    <border>
      <left/>
      <right style="thin">
        <color indexed="64"/>
      </right>
      <top style="hair">
        <color indexed="64"/>
      </top>
      <bottom style="hair">
        <color indexed="64"/>
      </bottom>
      <diagonal/>
    </border>
    <border>
      <left/>
      <right style="thin">
        <color indexed="64"/>
      </right>
      <top style="hair">
        <color indexed="64"/>
      </top>
      <bottom style="thin">
        <color indexed="64"/>
      </bottom>
      <diagonal/>
    </border>
  </borders>
  <cellStyleXfs count="4">
    <xf numFmtId="0" fontId="0"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0" fontId="1" fillId="0" borderId="0"/>
  </cellStyleXfs>
  <cellXfs count="354">
    <xf numFmtId="0" fontId="0" fillId="0" borderId="0" xfId="0">
      <alignment vertical="center"/>
    </xf>
    <xf numFmtId="0" fontId="0" fillId="0" borderId="0" xfId="0" applyAlignment="1">
      <alignment horizontal="center" vertical="center"/>
    </xf>
    <xf numFmtId="0" fontId="0" fillId="0" borderId="0" xfId="0" applyAlignment="1">
      <alignment horizontal="right" vertical="center"/>
    </xf>
    <xf numFmtId="0" fontId="3" fillId="0" borderId="0" xfId="0" applyFont="1" applyAlignment="1">
      <alignment horizontal="center" vertical="center"/>
    </xf>
    <xf numFmtId="0" fontId="3" fillId="0" borderId="1" xfId="0" applyFont="1" applyBorder="1" applyAlignment="1">
      <alignment horizontal="center" vertical="center"/>
    </xf>
    <xf numFmtId="0" fontId="0" fillId="0" borderId="0" xfId="0" applyAlignment="1">
      <alignment horizontal="left" vertical="center"/>
    </xf>
    <xf numFmtId="0" fontId="3" fillId="0" borderId="2" xfId="0" applyFont="1" applyBorder="1" applyAlignment="1">
      <alignment horizontal="center" vertical="center"/>
    </xf>
    <xf numFmtId="0" fontId="3" fillId="0" borderId="0" xfId="0" applyFont="1">
      <alignment vertical="center"/>
    </xf>
    <xf numFmtId="9" fontId="7" fillId="0" borderId="3" xfId="1" applyFont="1" applyFill="1" applyBorder="1">
      <alignment vertical="center"/>
    </xf>
    <xf numFmtId="9" fontId="7" fillId="0" borderId="4" xfId="1" applyFont="1" applyFill="1" applyBorder="1">
      <alignment vertical="center"/>
    </xf>
    <xf numFmtId="0" fontId="15" fillId="0" borderId="0" xfId="3" applyFont="1" applyAlignment="1">
      <alignment vertical="center"/>
    </xf>
    <xf numFmtId="0" fontId="17" fillId="0" borderId="0" xfId="3" applyFont="1" applyAlignment="1">
      <alignment horizontal="center" vertical="center"/>
    </xf>
    <xf numFmtId="0" fontId="1" fillId="0" borderId="0" xfId="3" applyAlignment="1">
      <alignment vertical="center"/>
    </xf>
    <xf numFmtId="0" fontId="15" fillId="0" borderId="0" xfId="3" applyFont="1" applyAlignment="1">
      <alignment horizontal="center" vertical="distributed" textRotation="255" justifyLastLine="1"/>
    </xf>
    <xf numFmtId="176" fontId="15" fillId="0" borderId="0" xfId="3" applyNumberFormat="1" applyFont="1" applyAlignment="1">
      <alignment horizontal="center" vertical="center"/>
    </xf>
    <xf numFmtId="176" fontId="15" fillId="3" borderId="26" xfId="3" applyNumberFormat="1" applyFont="1" applyFill="1" applyBorder="1" applyAlignment="1">
      <alignment horizontal="center" vertical="center" justifyLastLine="1"/>
    </xf>
    <xf numFmtId="0" fontId="15" fillId="3" borderId="26" xfId="3" applyFont="1" applyFill="1" applyBorder="1" applyAlignment="1">
      <alignment horizontal="center" vertical="center" wrapText="1"/>
    </xf>
    <xf numFmtId="0" fontId="15" fillId="0" borderId="0" xfId="3" applyFont="1" applyAlignment="1">
      <alignment horizontal="center" vertical="center"/>
    </xf>
    <xf numFmtId="176" fontId="15" fillId="0" borderId="35" xfId="3" applyNumberFormat="1" applyFont="1" applyBorder="1" applyAlignment="1">
      <alignment horizontal="center" vertical="center"/>
    </xf>
    <xf numFmtId="176" fontId="15" fillId="0" borderId="40" xfId="3" applyNumberFormat="1" applyFont="1" applyBorder="1" applyAlignment="1">
      <alignment horizontal="center" vertical="center"/>
    </xf>
    <xf numFmtId="176" fontId="15" fillId="0" borderId="48" xfId="3" applyNumberFormat="1" applyFont="1" applyBorder="1" applyAlignment="1">
      <alignment horizontal="center" vertical="center"/>
    </xf>
    <xf numFmtId="176" fontId="15" fillId="0" borderId="56" xfId="3" applyNumberFormat="1" applyFont="1" applyBorder="1" applyAlignment="1">
      <alignment horizontal="center" vertical="center"/>
    </xf>
    <xf numFmtId="176" fontId="15" fillId="0" borderId="59" xfId="3" applyNumberFormat="1" applyFont="1" applyBorder="1" applyAlignment="1">
      <alignment horizontal="center" vertical="center"/>
    </xf>
    <xf numFmtId="49" fontId="20" fillId="0" borderId="35" xfId="3" applyNumberFormat="1" applyFont="1" applyBorder="1" applyAlignment="1">
      <alignment horizontal="center" vertical="center" wrapText="1"/>
    </xf>
    <xf numFmtId="0" fontId="15" fillId="3" borderId="65" xfId="3" applyFont="1" applyFill="1" applyBorder="1" applyAlignment="1">
      <alignment horizontal="right" vertical="center" wrapText="1"/>
    </xf>
    <xf numFmtId="0" fontId="15" fillId="3" borderId="66" xfId="3" applyFont="1" applyFill="1" applyBorder="1" applyAlignment="1">
      <alignment vertical="top" wrapText="1"/>
    </xf>
    <xf numFmtId="0" fontId="15" fillId="3" borderId="66" xfId="3" applyFont="1" applyFill="1" applyBorder="1" applyAlignment="1">
      <alignment horizontal="left" vertical="center" wrapText="1"/>
    </xf>
    <xf numFmtId="0" fontId="15" fillId="3" borderId="66" xfId="3" applyFont="1" applyFill="1" applyBorder="1" applyAlignment="1">
      <alignment horizontal="right" vertical="center" wrapText="1"/>
    </xf>
    <xf numFmtId="176" fontId="21" fillId="3" borderId="67" xfId="3" applyNumberFormat="1" applyFont="1" applyFill="1" applyBorder="1" applyAlignment="1">
      <alignment horizontal="center" vertical="center"/>
    </xf>
    <xf numFmtId="176" fontId="21" fillId="3" borderId="68" xfId="3" applyNumberFormat="1" applyFont="1" applyFill="1" applyBorder="1" applyAlignment="1">
      <alignment horizontal="center" vertical="center"/>
    </xf>
    <xf numFmtId="176" fontId="15" fillId="3" borderId="67" xfId="3" applyNumberFormat="1" applyFont="1" applyFill="1" applyBorder="1" applyAlignment="1">
      <alignment horizontal="center" vertical="center"/>
    </xf>
    <xf numFmtId="0" fontId="15" fillId="3" borderId="76" xfId="3" applyFont="1" applyFill="1" applyBorder="1" applyAlignment="1">
      <alignment horizontal="right" vertical="center" wrapText="1"/>
    </xf>
    <xf numFmtId="0" fontId="15" fillId="3" borderId="77" xfId="3" applyFont="1" applyFill="1" applyBorder="1" applyAlignment="1">
      <alignment vertical="top" wrapText="1"/>
    </xf>
    <xf numFmtId="0" fontId="15" fillId="3" borderId="77" xfId="3" applyFont="1" applyFill="1" applyBorder="1" applyAlignment="1">
      <alignment horizontal="left" vertical="center" wrapText="1"/>
    </xf>
    <xf numFmtId="0" fontId="15" fillId="3" borderId="77" xfId="3" applyFont="1" applyFill="1" applyBorder="1" applyAlignment="1">
      <alignment horizontal="right" vertical="center" wrapText="1"/>
    </xf>
    <xf numFmtId="176" fontId="21" fillId="3" borderId="78" xfId="3" applyNumberFormat="1" applyFont="1" applyFill="1" applyBorder="1" applyAlignment="1">
      <alignment horizontal="center" vertical="center"/>
    </xf>
    <xf numFmtId="176" fontId="21" fillId="3" borderId="79" xfId="3" applyNumberFormat="1" applyFont="1" applyFill="1" applyBorder="1" applyAlignment="1">
      <alignment horizontal="center" vertical="center"/>
    </xf>
    <xf numFmtId="176" fontId="15" fillId="3" borderId="78" xfId="3" applyNumberFormat="1" applyFont="1" applyFill="1" applyBorder="1" applyAlignment="1">
      <alignment horizontal="center" vertical="center"/>
    </xf>
    <xf numFmtId="176" fontId="15" fillId="0" borderId="42" xfId="3" applyNumberFormat="1" applyFont="1" applyBorder="1" applyAlignment="1">
      <alignment horizontal="center" vertical="center"/>
    </xf>
    <xf numFmtId="176" fontId="21" fillId="3" borderId="83" xfId="3" applyNumberFormat="1" applyFont="1" applyFill="1" applyBorder="1" applyAlignment="1">
      <alignment horizontal="center" vertical="center"/>
    </xf>
    <xf numFmtId="0" fontId="15" fillId="3" borderId="27" xfId="3" applyFont="1" applyFill="1" applyBorder="1" applyAlignment="1">
      <alignment vertical="center"/>
    </xf>
    <xf numFmtId="0" fontId="15" fillId="3" borderId="22" xfId="3" applyFont="1" applyFill="1" applyBorder="1" applyAlignment="1">
      <alignment horizontal="distributed" vertical="center" indent="1"/>
    </xf>
    <xf numFmtId="0" fontId="15" fillId="3" borderId="22" xfId="3" applyFont="1" applyFill="1" applyBorder="1" applyAlignment="1">
      <alignment horizontal="right" vertical="center"/>
    </xf>
    <xf numFmtId="176" fontId="21" fillId="3" borderId="26" xfId="3" applyNumberFormat="1" applyFont="1" applyFill="1" applyBorder="1" applyAlignment="1">
      <alignment horizontal="center" vertical="center"/>
    </xf>
    <xf numFmtId="176" fontId="21" fillId="3" borderId="84" xfId="3" applyNumberFormat="1" applyFont="1" applyFill="1" applyBorder="1" applyAlignment="1">
      <alignment horizontal="center" vertical="center"/>
    </xf>
    <xf numFmtId="0" fontId="15" fillId="3" borderId="28" xfId="3" applyFont="1" applyFill="1" applyBorder="1" applyAlignment="1">
      <alignment vertical="center"/>
    </xf>
    <xf numFmtId="178" fontId="15" fillId="0" borderId="0" xfId="3" applyNumberFormat="1" applyFont="1" applyAlignment="1">
      <alignment vertical="center"/>
    </xf>
    <xf numFmtId="176" fontId="21" fillId="3" borderId="80" xfId="3" applyNumberFormat="1" applyFont="1" applyFill="1" applyBorder="1" applyAlignment="1">
      <alignment horizontal="center" vertical="center"/>
    </xf>
    <xf numFmtId="176" fontId="21" fillId="3" borderId="69" xfId="3" applyNumberFormat="1" applyFont="1" applyFill="1" applyBorder="1" applyAlignment="1">
      <alignment horizontal="center" vertical="center"/>
    </xf>
    <xf numFmtId="176" fontId="15" fillId="0" borderId="30" xfId="3" applyNumberFormat="1" applyFont="1" applyBorder="1" applyAlignment="1" applyProtection="1">
      <alignment horizontal="center" vertical="center"/>
      <protection locked="0"/>
    </xf>
    <xf numFmtId="176" fontId="15" fillId="0" borderId="39" xfId="3" applyNumberFormat="1" applyFont="1" applyBorder="1" applyAlignment="1" applyProtection="1">
      <alignment horizontal="center" vertical="center"/>
      <protection locked="0"/>
    </xf>
    <xf numFmtId="176" fontId="15" fillId="0" borderId="43" xfId="3" applyNumberFormat="1" applyFont="1" applyBorder="1" applyAlignment="1" applyProtection="1">
      <alignment horizontal="center" vertical="center"/>
      <protection locked="0"/>
    </xf>
    <xf numFmtId="176" fontId="15" fillId="0" borderId="51" xfId="3" applyNumberFormat="1" applyFont="1" applyBorder="1" applyAlignment="1" applyProtection="1">
      <alignment horizontal="center" vertical="center"/>
      <protection locked="0"/>
    </xf>
    <xf numFmtId="176" fontId="15" fillId="0" borderId="53" xfId="3" applyNumberFormat="1" applyFont="1" applyBorder="1" applyAlignment="1" applyProtection="1">
      <alignment horizontal="center" vertical="center"/>
      <protection locked="0"/>
    </xf>
    <xf numFmtId="176" fontId="15" fillId="0" borderId="57" xfId="3" applyNumberFormat="1" applyFont="1" applyBorder="1" applyAlignment="1" applyProtection="1">
      <alignment horizontal="center" vertical="center"/>
      <protection locked="0"/>
    </xf>
    <xf numFmtId="176" fontId="15" fillId="0" borderId="61" xfId="3" applyNumberFormat="1" applyFont="1" applyBorder="1" applyAlignment="1" applyProtection="1">
      <alignment horizontal="center" vertical="center"/>
      <protection locked="0"/>
    </xf>
    <xf numFmtId="178" fontId="15" fillId="0" borderId="60" xfId="3" applyNumberFormat="1" applyFont="1" applyBorder="1" applyAlignment="1" applyProtection="1">
      <alignment horizontal="center" vertical="center" wrapText="1"/>
      <protection locked="0"/>
    </xf>
    <xf numFmtId="176" fontId="15" fillId="0" borderId="63" xfId="3" applyNumberFormat="1" applyFont="1" applyBorder="1" applyAlignment="1" applyProtection="1">
      <alignment horizontal="center" vertical="center"/>
      <protection locked="0"/>
    </xf>
    <xf numFmtId="176" fontId="15" fillId="0" borderId="72" xfId="3" applyNumberFormat="1" applyFont="1" applyBorder="1" applyAlignment="1" applyProtection="1">
      <alignment horizontal="center" vertical="center"/>
      <protection locked="0"/>
    </xf>
    <xf numFmtId="176" fontId="15" fillId="0" borderId="55" xfId="3" applyNumberFormat="1" applyFont="1" applyBorder="1" applyAlignment="1" applyProtection="1">
      <alignment horizontal="center" vertical="center"/>
      <protection locked="0"/>
    </xf>
    <xf numFmtId="176" fontId="15" fillId="0" borderId="34" xfId="3" applyNumberFormat="1" applyFont="1" applyBorder="1" applyAlignment="1" applyProtection="1">
      <alignment horizontal="center" vertical="center"/>
      <protection locked="0"/>
    </xf>
    <xf numFmtId="176" fontId="15" fillId="0" borderId="8" xfId="3" applyNumberFormat="1" applyFont="1" applyBorder="1" applyAlignment="1" applyProtection="1">
      <alignment horizontal="center" vertical="center"/>
      <protection locked="0"/>
    </xf>
    <xf numFmtId="176" fontId="15" fillId="0" borderId="47" xfId="3" applyNumberFormat="1" applyFont="1" applyBorder="1" applyAlignment="1" applyProtection="1">
      <alignment horizontal="center" vertical="center"/>
      <protection locked="0"/>
    </xf>
    <xf numFmtId="0" fontId="17" fillId="0" borderId="0" xfId="3" applyFont="1" applyAlignment="1">
      <alignment horizontal="right" vertical="center"/>
    </xf>
    <xf numFmtId="0" fontId="18" fillId="0" borderId="0" xfId="3" applyFont="1" applyAlignment="1">
      <alignment horizontal="left" vertical="center" shrinkToFit="1"/>
    </xf>
    <xf numFmtId="49" fontId="20" fillId="0" borderId="0" xfId="3" applyNumberFormat="1" applyFont="1" applyAlignment="1">
      <alignment horizontal="center" vertical="center" wrapText="1"/>
    </xf>
    <xf numFmtId="0" fontId="15" fillId="0" borderId="0" xfId="3" applyFont="1" applyAlignment="1">
      <alignment horizontal="center" vertical="center" wrapText="1"/>
    </xf>
    <xf numFmtId="176" fontId="15" fillId="3" borderId="27" xfId="3" applyNumberFormat="1" applyFont="1" applyFill="1" applyBorder="1" applyAlignment="1">
      <alignment horizontal="center" vertical="center" justifyLastLine="1"/>
    </xf>
    <xf numFmtId="176" fontId="15" fillId="0" borderId="51" xfId="3" applyNumberFormat="1" applyFont="1" applyBorder="1" applyAlignment="1">
      <alignment horizontal="center" vertical="center"/>
    </xf>
    <xf numFmtId="176" fontId="15" fillId="0" borderId="53" xfId="3" applyNumberFormat="1" applyFont="1" applyBorder="1" applyAlignment="1">
      <alignment horizontal="center" vertical="center"/>
    </xf>
    <xf numFmtId="176" fontId="15" fillId="0" borderId="85" xfId="3" applyNumberFormat="1" applyFont="1" applyBorder="1" applyAlignment="1">
      <alignment horizontal="center" vertical="center"/>
    </xf>
    <xf numFmtId="176" fontId="15" fillId="0" borderId="57" xfId="3" applyNumberFormat="1" applyFont="1" applyBorder="1" applyAlignment="1">
      <alignment horizontal="center" vertical="center"/>
    </xf>
    <xf numFmtId="176" fontId="15" fillId="0" borderId="86" xfId="3" applyNumberFormat="1" applyFont="1" applyBorder="1" applyAlignment="1">
      <alignment horizontal="center" vertical="center"/>
    </xf>
    <xf numFmtId="49" fontId="20" fillId="0" borderId="51" xfId="3" applyNumberFormat="1" applyFont="1" applyBorder="1" applyAlignment="1">
      <alignment horizontal="center" vertical="center" wrapText="1"/>
    </xf>
    <xf numFmtId="176" fontId="21" fillId="3" borderId="87" xfId="3" applyNumberFormat="1" applyFont="1" applyFill="1" applyBorder="1" applyAlignment="1">
      <alignment horizontal="center" vertical="center"/>
    </xf>
    <xf numFmtId="176" fontId="21" fillId="3" borderId="88" xfId="3" applyNumberFormat="1" applyFont="1" applyFill="1" applyBorder="1" applyAlignment="1">
      <alignment horizontal="center" vertical="center"/>
    </xf>
    <xf numFmtId="176" fontId="15" fillId="0" borderId="38" xfId="3" applyNumberFormat="1" applyFont="1" applyBorder="1" applyAlignment="1">
      <alignment horizontal="center" vertical="center"/>
    </xf>
    <xf numFmtId="176" fontId="21" fillId="3" borderId="27" xfId="3" applyNumberFormat="1" applyFont="1" applyFill="1" applyBorder="1" applyAlignment="1">
      <alignment horizontal="center" vertical="center"/>
    </xf>
    <xf numFmtId="176" fontId="15" fillId="0" borderId="93" xfId="3" applyNumberFormat="1" applyFont="1" applyBorder="1" applyAlignment="1" applyProtection="1">
      <alignment horizontal="center" vertical="center"/>
      <protection locked="0"/>
    </xf>
    <xf numFmtId="176" fontId="15" fillId="0" borderId="95" xfId="3" applyNumberFormat="1" applyFont="1" applyBorder="1" applyAlignment="1" applyProtection="1">
      <alignment horizontal="center" vertical="center"/>
      <protection locked="0"/>
    </xf>
    <xf numFmtId="176" fontId="15" fillId="0" borderId="97" xfId="3" applyNumberFormat="1" applyFont="1" applyBorder="1" applyAlignment="1" applyProtection="1">
      <alignment horizontal="center" vertical="center"/>
      <protection locked="0"/>
    </xf>
    <xf numFmtId="176" fontId="15" fillId="0" borderId="99" xfId="3" applyNumberFormat="1" applyFont="1" applyBorder="1" applyAlignment="1" applyProtection="1">
      <alignment horizontal="center" vertical="center"/>
      <protection locked="0"/>
    </xf>
    <xf numFmtId="176" fontId="15" fillId="0" borderId="101" xfId="3" applyNumberFormat="1" applyFont="1" applyBorder="1" applyAlignment="1" applyProtection="1">
      <alignment horizontal="center" vertical="center"/>
      <protection locked="0"/>
    </xf>
    <xf numFmtId="176" fontId="15" fillId="0" borderId="103" xfId="3" applyNumberFormat="1" applyFont="1" applyBorder="1" applyAlignment="1" applyProtection="1">
      <alignment horizontal="center" vertical="center"/>
      <protection locked="0"/>
    </xf>
    <xf numFmtId="176" fontId="15" fillId="0" borderId="105" xfId="3" applyNumberFormat="1" applyFont="1" applyBorder="1" applyAlignment="1" applyProtection="1">
      <alignment horizontal="center" vertical="center"/>
      <protection locked="0"/>
    </xf>
    <xf numFmtId="176" fontId="15" fillId="0" borderId="106" xfId="3" applyNumberFormat="1" applyFont="1" applyBorder="1" applyAlignment="1" applyProtection="1">
      <alignment horizontal="center" vertical="center"/>
      <protection locked="0"/>
    </xf>
    <xf numFmtId="176" fontId="15" fillId="0" borderId="107" xfId="3" applyNumberFormat="1" applyFont="1" applyBorder="1" applyAlignment="1" applyProtection="1">
      <alignment horizontal="center" vertical="center"/>
      <protection locked="0"/>
    </xf>
    <xf numFmtId="178" fontId="15" fillId="0" borderId="105" xfId="3" applyNumberFormat="1" applyFont="1" applyBorder="1" applyAlignment="1" applyProtection="1">
      <alignment horizontal="center" vertical="center" wrapText="1"/>
      <protection locked="0"/>
    </xf>
    <xf numFmtId="176" fontId="15" fillId="0" borderId="108" xfId="3" applyNumberFormat="1" applyFont="1" applyBorder="1" applyAlignment="1" applyProtection="1">
      <alignment horizontal="center" vertical="center"/>
      <protection locked="0"/>
    </xf>
    <xf numFmtId="176" fontId="21" fillId="3" borderId="109" xfId="3" applyNumberFormat="1" applyFont="1" applyFill="1" applyBorder="1" applyAlignment="1">
      <alignment horizontal="center" vertical="center"/>
    </xf>
    <xf numFmtId="176" fontId="21" fillId="3" borderId="110" xfId="3" applyNumberFormat="1" applyFont="1" applyFill="1" applyBorder="1" applyAlignment="1">
      <alignment horizontal="center" vertical="center"/>
    </xf>
    <xf numFmtId="176" fontId="15" fillId="0" borderId="111" xfId="3" applyNumberFormat="1" applyFont="1" applyBorder="1" applyAlignment="1" applyProtection="1">
      <alignment horizontal="center" vertical="center"/>
      <protection locked="0"/>
    </xf>
    <xf numFmtId="176" fontId="15" fillId="0" borderId="112" xfId="3" applyNumberFormat="1" applyFont="1" applyBorder="1" applyAlignment="1" applyProtection="1">
      <alignment horizontal="center" vertical="center"/>
      <protection locked="0"/>
    </xf>
    <xf numFmtId="176" fontId="21" fillId="3" borderId="114" xfId="3" applyNumberFormat="1" applyFont="1" applyFill="1" applyBorder="1" applyAlignment="1">
      <alignment horizontal="center" vertical="center"/>
    </xf>
    <xf numFmtId="176" fontId="21" fillId="3" borderId="115" xfId="3" applyNumberFormat="1" applyFont="1" applyFill="1" applyBorder="1" applyAlignment="1">
      <alignment horizontal="center" vertical="center"/>
    </xf>
    <xf numFmtId="176" fontId="21" fillId="3" borderId="116" xfId="3" applyNumberFormat="1" applyFont="1" applyFill="1" applyBorder="1" applyAlignment="1">
      <alignment horizontal="center" vertical="center"/>
    </xf>
    <xf numFmtId="176" fontId="21" fillId="3" borderId="117" xfId="3" applyNumberFormat="1" applyFont="1" applyFill="1" applyBorder="1" applyAlignment="1">
      <alignment horizontal="center" vertical="center"/>
    </xf>
    <xf numFmtId="176" fontId="21" fillId="3" borderId="118" xfId="3" applyNumberFormat="1" applyFont="1" applyFill="1" applyBorder="1" applyAlignment="1">
      <alignment horizontal="center" vertical="center"/>
    </xf>
    <xf numFmtId="176" fontId="21" fillId="3" borderId="119" xfId="3" applyNumberFormat="1" applyFont="1" applyFill="1" applyBorder="1" applyAlignment="1">
      <alignment horizontal="center" vertical="center"/>
    </xf>
    <xf numFmtId="179" fontId="23" fillId="3" borderId="28" xfId="3" applyNumberFormat="1" applyFont="1" applyFill="1" applyBorder="1" applyAlignment="1">
      <alignment horizontal="center" vertical="center"/>
    </xf>
    <xf numFmtId="179" fontId="23" fillId="3" borderId="69" xfId="3" applyNumberFormat="1" applyFont="1" applyFill="1" applyBorder="1" applyAlignment="1">
      <alignment horizontal="center" vertical="center"/>
    </xf>
    <xf numFmtId="179" fontId="23" fillId="3" borderId="90" xfId="3" applyNumberFormat="1" applyFont="1" applyFill="1" applyBorder="1" applyAlignment="1">
      <alignment horizontal="center" vertical="center"/>
    </xf>
    <xf numFmtId="0" fontId="15" fillId="3" borderId="28" xfId="3" applyFont="1" applyFill="1" applyBorder="1" applyAlignment="1">
      <alignment horizontal="center" vertical="center" wrapText="1"/>
    </xf>
    <xf numFmtId="0" fontId="24" fillId="0" borderId="0" xfId="0" applyFont="1" applyAlignment="1" applyProtection="1">
      <alignment horizontal="center" vertical="center"/>
      <protection locked="0"/>
    </xf>
    <xf numFmtId="0" fontId="24" fillId="0" borderId="0" xfId="0" applyFont="1" applyProtection="1">
      <alignment vertical="center"/>
      <protection locked="0"/>
    </xf>
    <xf numFmtId="0" fontId="24" fillId="0" borderId="0" xfId="0" applyFont="1" applyAlignment="1" applyProtection="1">
      <alignment horizontal="left" vertical="center"/>
      <protection locked="0"/>
    </xf>
    <xf numFmtId="0" fontId="24" fillId="0" borderId="0" xfId="0" applyFont="1" applyAlignment="1" applyProtection="1">
      <alignment horizontal="left" vertical="center" indent="1"/>
      <protection locked="0"/>
    </xf>
    <xf numFmtId="0" fontId="24" fillId="0" borderId="0" xfId="0" applyFont="1" applyAlignment="1" applyProtection="1">
      <alignment horizontal="right" vertical="center"/>
      <protection locked="0"/>
    </xf>
    <xf numFmtId="0" fontId="25" fillId="0" borderId="0" xfId="0" applyFont="1" applyAlignment="1" applyProtection="1">
      <alignment horizontal="center" vertical="center"/>
      <protection locked="0"/>
    </xf>
    <xf numFmtId="0" fontId="25" fillId="0" borderId="0" xfId="0" applyFont="1" applyProtection="1">
      <alignment vertical="center"/>
      <protection locked="0"/>
    </xf>
    <xf numFmtId="9" fontId="7" fillId="0" borderId="3" xfId="0" applyNumberFormat="1" applyFont="1" applyBorder="1">
      <alignment vertical="center"/>
    </xf>
    <xf numFmtId="0" fontId="7" fillId="0" borderId="136" xfId="0" applyFont="1" applyBorder="1">
      <alignment vertical="center"/>
    </xf>
    <xf numFmtId="0" fontId="7" fillId="0" borderId="137" xfId="0" applyFont="1" applyBorder="1">
      <alignment vertical="center"/>
    </xf>
    <xf numFmtId="0" fontId="7" fillId="0" borderId="138" xfId="0" applyFont="1" applyBorder="1">
      <alignment vertical="center"/>
    </xf>
    <xf numFmtId="0" fontId="24" fillId="0" borderId="0" xfId="0" applyFont="1">
      <alignment vertical="center"/>
    </xf>
    <xf numFmtId="0" fontId="28" fillId="0" borderId="0" xfId="0" applyFont="1">
      <alignment vertical="center"/>
    </xf>
    <xf numFmtId="0" fontId="15" fillId="0" borderId="8" xfId="3" applyFont="1" applyBorder="1" applyAlignment="1">
      <alignment vertical="center" wrapText="1"/>
    </xf>
    <xf numFmtId="0" fontId="15" fillId="0" borderId="140" xfId="3" applyFont="1" applyBorder="1" applyAlignment="1">
      <alignment vertical="center" wrapText="1"/>
    </xf>
    <xf numFmtId="0" fontId="26" fillId="0" borderId="0" xfId="0" applyFont="1" applyAlignment="1" applyProtection="1">
      <alignment horizontal="right" vertical="center" indent="1"/>
      <protection locked="0"/>
    </xf>
    <xf numFmtId="0" fontId="26" fillId="0" borderId="0" xfId="0" applyFont="1" applyAlignment="1" applyProtection="1">
      <alignment horizontal="center" vertical="center" shrinkToFit="1"/>
      <protection locked="0"/>
    </xf>
    <xf numFmtId="176" fontId="15" fillId="0" borderId="71" xfId="3" applyNumberFormat="1" applyFont="1" applyBorder="1" applyAlignment="1" applyProtection="1">
      <alignment horizontal="center" vertical="center"/>
      <protection locked="0"/>
    </xf>
    <xf numFmtId="0" fontId="26" fillId="0" borderId="130" xfId="0" applyFont="1" applyBorder="1" applyProtection="1">
      <alignment vertical="center"/>
      <protection locked="0"/>
    </xf>
    <xf numFmtId="0" fontId="26" fillId="0" borderId="131" xfId="0" applyFont="1" applyBorder="1" applyProtection="1">
      <alignment vertical="center"/>
      <protection locked="0"/>
    </xf>
    <xf numFmtId="0" fontId="26" fillId="0" borderId="121" xfId="0" applyFont="1" applyBorder="1" applyAlignment="1" applyProtection="1">
      <alignment horizontal="center" vertical="center"/>
      <protection locked="0"/>
    </xf>
    <xf numFmtId="0" fontId="26" fillId="0" borderId="122" xfId="0" applyFont="1" applyBorder="1" applyAlignment="1" applyProtection="1">
      <alignment horizontal="center" vertical="center"/>
      <protection locked="0"/>
    </xf>
    <xf numFmtId="0" fontId="26" fillId="0" borderId="123" xfId="0" applyFont="1" applyBorder="1" applyAlignment="1" applyProtection="1">
      <alignment horizontal="center" vertical="center"/>
      <protection locked="0"/>
    </xf>
    <xf numFmtId="0" fontId="15" fillId="0" borderId="7" xfId="3" applyFont="1" applyBorder="1" applyAlignment="1">
      <alignment horizontal="left" vertical="center" wrapText="1"/>
    </xf>
    <xf numFmtId="0" fontId="15" fillId="0" borderId="140" xfId="3" applyFont="1" applyBorder="1" applyAlignment="1">
      <alignment horizontal="left" vertical="center" wrapText="1"/>
    </xf>
    <xf numFmtId="0" fontId="15" fillId="0" borderId="46" xfId="3" applyFont="1" applyBorder="1" applyAlignment="1">
      <alignment horizontal="left" vertical="center" wrapText="1"/>
    </xf>
    <xf numFmtId="0" fontId="15" fillId="0" borderId="141" xfId="3" applyFont="1" applyBorder="1" applyAlignment="1">
      <alignment horizontal="left" vertical="center" wrapText="1"/>
    </xf>
    <xf numFmtId="0" fontId="26" fillId="0" borderId="0" xfId="0" applyFont="1" applyAlignment="1" applyProtection="1">
      <alignment horizontal="left" vertical="center" indent="1"/>
      <protection locked="0"/>
    </xf>
    <xf numFmtId="0" fontId="26" fillId="0" borderId="0" xfId="0" applyFont="1" applyAlignment="1" applyProtection="1">
      <alignment vertical="center" shrinkToFit="1"/>
      <protection locked="0"/>
    </xf>
    <xf numFmtId="0" fontId="26" fillId="0" borderId="132" xfId="0" applyFont="1" applyBorder="1" applyProtection="1">
      <alignment vertical="center"/>
      <protection locked="0"/>
    </xf>
    <xf numFmtId="0" fontId="26" fillId="0" borderId="133" xfId="0" applyFont="1" applyBorder="1" applyProtection="1">
      <alignment vertical="center"/>
      <protection locked="0"/>
    </xf>
    <xf numFmtId="0" fontId="26" fillId="0" borderId="134" xfId="0" applyFont="1" applyBorder="1" applyProtection="1">
      <alignment vertical="center"/>
      <protection locked="0"/>
    </xf>
    <xf numFmtId="0" fontId="26" fillId="0" borderId="135" xfId="0" applyFont="1" applyBorder="1" applyProtection="1">
      <alignment vertical="center"/>
      <protection locked="0"/>
    </xf>
    <xf numFmtId="0" fontId="26" fillId="2" borderId="16" xfId="0" applyFont="1" applyFill="1" applyBorder="1" applyAlignment="1" applyProtection="1">
      <alignment horizontal="center" vertical="center"/>
      <protection locked="0"/>
    </xf>
    <xf numFmtId="0" fontId="26" fillId="2" borderId="8" xfId="0" applyFont="1" applyFill="1" applyBorder="1" applyAlignment="1" applyProtection="1">
      <alignment horizontal="center" vertical="center"/>
      <protection locked="0"/>
    </xf>
    <xf numFmtId="0" fontId="26" fillId="2" borderId="9" xfId="0" applyFont="1" applyFill="1" applyBorder="1" applyAlignment="1" applyProtection="1">
      <alignment horizontal="center" vertical="center"/>
      <protection locked="0"/>
    </xf>
    <xf numFmtId="0" fontId="26" fillId="0" borderId="121" xfId="0" applyFont="1" applyBorder="1" applyAlignment="1" applyProtection="1">
      <alignment horizontal="right" vertical="center"/>
      <protection locked="0"/>
    </xf>
    <xf numFmtId="0" fontId="26" fillId="0" borderId="122" xfId="0" applyFont="1" applyBorder="1" applyAlignment="1" applyProtection="1">
      <alignment horizontal="right" vertical="center"/>
      <protection locked="0"/>
    </xf>
    <xf numFmtId="0" fontId="26" fillId="0" borderId="123" xfId="0" applyFont="1" applyBorder="1" applyAlignment="1" applyProtection="1">
      <alignment horizontal="right" vertical="center"/>
      <protection locked="0"/>
    </xf>
    <xf numFmtId="0" fontId="28" fillId="2" borderId="2" xfId="0" applyFont="1" applyFill="1" applyBorder="1" applyAlignment="1" applyProtection="1">
      <alignment horizontal="center" vertical="center"/>
      <protection locked="0"/>
    </xf>
    <xf numFmtId="0" fontId="28" fillId="2" borderId="11" xfId="0" applyFont="1" applyFill="1" applyBorder="1" applyAlignment="1" applyProtection="1">
      <alignment horizontal="center" vertical="center"/>
      <protection locked="0"/>
    </xf>
    <xf numFmtId="0" fontId="28" fillId="2" borderId="12" xfId="0" applyFont="1" applyFill="1" applyBorder="1" applyAlignment="1" applyProtection="1">
      <alignment horizontal="center" vertical="center"/>
      <protection locked="0"/>
    </xf>
    <xf numFmtId="180" fontId="30" fillId="0" borderId="13" xfId="0" applyNumberFormat="1" applyFont="1" applyBorder="1" applyProtection="1">
      <alignment vertical="center"/>
      <protection locked="0"/>
    </xf>
    <xf numFmtId="180" fontId="30" fillId="0" borderId="14" xfId="0" applyNumberFormat="1" applyFont="1" applyBorder="1" applyProtection="1">
      <alignment vertical="center"/>
      <protection locked="0"/>
    </xf>
    <xf numFmtId="180" fontId="30" fillId="0" borderId="15" xfId="0" applyNumberFormat="1" applyFont="1" applyBorder="1" applyProtection="1">
      <alignment vertical="center"/>
      <protection locked="0"/>
    </xf>
    <xf numFmtId="180" fontId="30" fillId="0" borderId="7" xfId="0" applyNumberFormat="1" applyFont="1" applyBorder="1" applyProtection="1">
      <alignment vertical="center"/>
      <protection locked="0"/>
    </xf>
    <xf numFmtId="180" fontId="30" fillId="0" borderId="8" xfId="0" applyNumberFormat="1" applyFont="1" applyBorder="1" applyProtection="1">
      <alignment vertical="center"/>
      <protection locked="0"/>
    </xf>
    <xf numFmtId="180" fontId="30" fillId="0" borderId="9" xfId="0" applyNumberFormat="1" applyFont="1" applyBorder="1" applyProtection="1">
      <alignment vertical="center"/>
      <protection locked="0"/>
    </xf>
    <xf numFmtId="180" fontId="31" fillId="2" borderId="7" xfId="2" applyNumberFormat="1" applyFont="1" applyFill="1" applyBorder="1" applyAlignment="1" applyProtection="1">
      <alignment horizontal="right" vertical="center"/>
      <protection locked="0"/>
    </xf>
    <xf numFmtId="180" fontId="31" fillId="2" borderId="8" xfId="2" applyNumberFormat="1" applyFont="1" applyFill="1" applyBorder="1" applyAlignment="1" applyProtection="1">
      <alignment horizontal="right" vertical="center"/>
      <protection locked="0"/>
    </xf>
    <xf numFmtId="180" fontId="31" fillId="2" borderId="9" xfId="2" applyNumberFormat="1" applyFont="1" applyFill="1" applyBorder="1" applyAlignment="1" applyProtection="1">
      <alignment horizontal="right" vertical="center"/>
      <protection locked="0"/>
    </xf>
    <xf numFmtId="10" fontId="30" fillId="0" borderId="7" xfId="1" applyNumberFormat="1" applyFont="1" applyFill="1" applyBorder="1" applyProtection="1">
      <alignment vertical="center"/>
      <protection locked="0"/>
    </xf>
    <xf numFmtId="10" fontId="30" fillId="0" borderId="126" xfId="1" applyNumberFormat="1" applyFont="1" applyFill="1" applyBorder="1" applyProtection="1">
      <alignment vertical="center"/>
      <protection locked="0"/>
    </xf>
    <xf numFmtId="10" fontId="30" fillId="0" borderId="124" xfId="1" applyNumberFormat="1" applyFont="1" applyFill="1" applyBorder="1" applyProtection="1">
      <alignment vertical="center"/>
      <protection locked="0"/>
    </xf>
    <xf numFmtId="10" fontId="30" fillId="0" borderId="127" xfId="1" applyNumberFormat="1" applyFont="1" applyFill="1" applyBorder="1" applyProtection="1">
      <alignment vertical="center"/>
      <protection locked="0"/>
    </xf>
    <xf numFmtId="0" fontId="26" fillId="0" borderId="19" xfId="0" applyFont="1" applyBorder="1" applyAlignment="1" applyProtection="1">
      <alignment horizontal="center" vertical="center"/>
      <protection locked="0"/>
    </xf>
    <xf numFmtId="0" fontId="26" fillId="0" borderId="14" xfId="0" applyFont="1" applyBorder="1" applyAlignment="1" applyProtection="1">
      <alignment horizontal="center" vertical="center"/>
      <protection locked="0"/>
    </xf>
    <xf numFmtId="0" fontId="26" fillId="0" borderId="15" xfId="0" applyFont="1" applyBorder="1" applyAlignment="1" applyProtection="1">
      <alignment horizontal="center" vertical="center"/>
      <protection locked="0"/>
    </xf>
    <xf numFmtId="0" fontId="26" fillId="0" borderId="16" xfId="0" applyFont="1" applyBorder="1" applyAlignment="1" applyProtection="1">
      <alignment horizontal="center" vertical="center"/>
      <protection locked="0"/>
    </xf>
    <xf numFmtId="0" fontId="26" fillId="0" borderId="8" xfId="0" applyFont="1" applyBorder="1" applyAlignment="1" applyProtection="1">
      <alignment horizontal="center" vertical="center"/>
      <protection locked="0"/>
    </xf>
    <xf numFmtId="0" fontId="26" fillId="0" borderId="9" xfId="0" applyFont="1" applyBorder="1" applyAlignment="1" applyProtection="1">
      <alignment horizontal="center" vertical="center"/>
      <protection locked="0"/>
    </xf>
    <xf numFmtId="10" fontId="30" fillId="0" borderId="13" xfId="0" applyNumberFormat="1" applyFont="1" applyBorder="1" applyProtection="1">
      <alignment vertical="center"/>
      <protection locked="0"/>
    </xf>
    <xf numFmtId="10" fontId="30" fillId="0" borderId="125" xfId="0" applyNumberFormat="1" applyFont="1" applyBorder="1" applyProtection="1">
      <alignment vertical="center"/>
      <protection locked="0"/>
    </xf>
    <xf numFmtId="0" fontId="26" fillId="0" borderId="10" xfId="0" applyFont="1" applyBorder="1" applyAlignment="1" applyProtection="1">
      <alignment horizontal="center" vertical="center"/>
      <protection locked="0"/>
    </xf>
    <xf numFmtId="0" fontId="26" fillId="0" borderId="120" xfId="0" applyFont="1" applyBorder="1" applyAlignment="1" applyProtection="1">
      <alignment horizontal="center" vertical="center"/>
      <protection locked="0"/>
    </xf>
    <xf numFmtId="10" fontId="30" fillId="0" borderId="13" xfId="1" applyNumberFormat="1" applyFont="1" applyFill="1" applyBorder="1" applyProtection="1">
      <alignment vertical="center"/>
      <protection locked="0"/>
    </xf>
    <xf numFmtId="10" fontId="30" fillId="0" borderId="125" xfId="1" applyNumberFormat="1" applyFont="1" applyFill="1" applyBorder="1" applyProtection="1">
      <alignment vertical="center"/>
      <protection locked="0"/>
    </xf>
    <xf numFmtId="180" fontId="30" fillId="0" borderId="13" xfId="2" applyNumberFormat="1" applyFont="1" applyBorder="1" applyAlignment="1" applyProtection="1">
      <alignment horizontal="right" vertical="center"/>
      <protection locked="0"/>
    </xf>
    <xf numFmtId="180" fontId="30" fillId="0" borderId="14" xfId="2" applyNumberFormat="1" applyFont="1" applyBorder="1" applyAlignment="1" applyProtection="1">
      <alignment horizontal="right" vertical="center"/>
      <protection locked="0"/>
    </xf>
    <xf numFmtId="180" fontId="30" fillId="0" borderId="15" xfId="2" applyNumberFormat="1" applyFont="1" applyBorder="1" applyAlignment="1" applyProtection="1">
      <alignment horizontal="right" vertical="center"/>
      <protection locked="0"/>
    </xf>
    <xf numFmtId="0" fontId="16" fillId="0" borderId="0" xfId="3" applyFont="1" applyAlignment="1">
      <alignment horizontal="center" vertical="center"/>
    </xf>
    <xf numFmtId="0" fontId="25" fillId="0" borderId="2" xfId="0" applyFont="1" applyBorder="1" applyAlignment="1" applyProtection="1">
      <alignment horizontal="distributed" vertical="center" indent="2"/>
      <protection locked="0"/>
    </xf>
    <xf numFmtId="0" fontId="25" fillId="0" borderId="12" xfId="0" applyFont="1" applyBorder="1" applyAlignment="1" applyProtection="1">
      <alignment horizontal="distributed" vertical="center" indent="2"/>
      <protection locked="0"/>
    </xf>
    <xf numFmtId="0" fontId="29" fillId="0" borderId="10" xfId="0" applyFont="1" applyBorder="1" applyProtection="1">
      <alignment vertical="center"/>
      <protection locked="0"/>
    </xf>
    <xf numFmtId="0" fontId="29" fillId="0" borderId="11" xfId="0" applyFont="1" applyBorder="1" applyProtection="1">
      <alignment vertical="center"/>
      <protection locked="0"/>
    </xf>
    <xf numFmtId="0" fontId="29" fillId="0" borderId="120" xfId="0" applyFont="1" applyBorder="1" applyProtection="1">
      <alignment vertical="center"/>
      <protection locked="0"/>
    </xf>
    <xf numFmtId="0" fontId="26" fillId="0" borderId="10" xfId="0" applyFont="1" applyBorder="1" applyProtection="1">
      <alignment vertical="center"/>
      <protection locked="0"/>
    </xf>
    <xf numFmtId="0" fontId="33" fillId="0" borderId="11" xfId="0" applyFont="1" applyBorder="1" applyProtection="1">
      <alignment vertical="center"/>
      <protection locked="0"/>
    </xf>
    <xf numFmtId="0" fontId="33" fillId="0" borderId="120" xfId="0" applyFont="1" applyBorder="1" applyProtection="1">
      <alignment vertical="center"/>
      <protection locked="0"/>
    </xf>
    <xf numFmtId="0" fontId="26" fillId="0" borderId="2" xfId="0" applyFont="1" applyBorder="1" applyAlignment="1" applyProtection="1">
      <alignment horizontal="center" vertical="center"/>
      <protection locked="0"/>
    </xf>
    <xf numFmtId="0" fontId="26" fillId="0" borderId="11" xfId="0" applyFont="1" applyBorder="1" applyAlignment="1" applyProtection="1">
      <alignment horizontal="center" vertical="center"/>
      <protection locked="0"/>
    </xf>
    <xf numFmtId="0" fontId="26" fillId="0" borderId="12" xfId="0" applyFont="1" applyBorder="1" applyAlignment="1" applyProtection="1">
      <alignment horizontal="center" vertical="center"/>
      <protection locked="0"/>
    </xf>
    <xf numFmtId="0" fontId="15" fillId="0" borderId="31" xfId="3" applyFont="1" applyBorder="1" applyAlignment="1">
      <alignment horizontal="left" vertical="center" wrapText="1" shrinkToFit="1"/>
    </xf>
    <xf numFmtId="0" fontId="15" fillId="0" borderId="32" xfId="3" applyFont="1" applyBorder="1" applyAlignment="1">
      <alignment horizontal="left" vertical="center" wrapText="1" shrinkToFit="1"/>
    </xf>
    <xf numFmtId="0" fontId="15" fillId="0" borderId="20" xfId="3" applyFont="1" applyBorder="1" applyAlignment="1">
      <alignment horizontal="left" vertical="center" wrapText="1" shrinkToFit="1"/>
    </xf>
    <xf numFmtId="0" fontId="15" fillId="0" borderId="18" xfId="3" applyFont="1" applyBorder="1" applyAlignment="1">
      <alignment horizontal="left" vertical="center" wrapText="1" shrinkToFit="1"/>
    </xf>
    <xf numFmtId="0" fontId="15" fillId="0" borderId="44" xfId="3" applyFont="1" applyBorder="1" applyAlignment="1">
      <alignment horizontal="left" vertical="center" wrapText="1" shrinkToFit="1"/>
    </xf>
    <xf numFmtId="0" fontId="15" fillId="0" borderId="45" xfId="3" applyFont="1" applyBorder="1" applyAlignment="1">
      <alignment horizontal="left" vertical="center" wrapText="1" shrinkToFit="1"/>
    </xf>
    <xf numFmtId="0" fontId="15" fillId="0" borderId="33" xfId="3" applyFont="1" applyBorder="1" applyAlignment="1">
      <alignment horizontal="left" vertical="center" wrapText="1"/>
    </xf>
    <xf numFmtId="0" fontId="15" fillId="0" borderId="34" xfId="3" applyFont="1" applyBorder="1" applyAlignment="1">
      <alignment horizontal="left" vertical="center" wrapText="1"/>
    </xf>
    <xf numFmtId="176" fontId="15" fillId="0" borderId="52" xfId="3" applyNumberFormat="1" applyFont="1" applyBorder="1" applyAlignment="1">
      <alignment horizontal="center" vertical="center"/>
    </xf>
    <xf numFmtId="176" fontId="15" fillId="0" borderId="54" xfId="3" applyNumberFormat="1" applyFont="1" applyBorder="1" applyAlignment="1">
      <alignment horizontal="center" vertical="center"/>
    </xf>
    <xf numFmtId="176" fontId="15" fillId="0" borderId="58" xfId="3" applyNumberFormat="1" applyFont="1" applyBorder="1" applyAlignment="1">
      <alignment horizontal="center" vertical="center"/>
    </xf>
    <xf numFmtId="176" fontId="15" fillId="0" borderId="37" xfId="3" applyNumberFormat="1" applyFont="1" applyBorder="1" applyAlignment="1">
      <alignment horizontal="center" vertical="center"/>
    </xf>
    <xf numFmtId="176" fontId="15" fillId="0" borderId="42" xfId="3" applyNumberFormat="1" applyFont="1" applyBorder="1" applyAlignment="1">
      <alignment horizontal="center" vertical="center"/>
    </xf>
    <xf numFmtId="176" fontId="15" fillId="0" borderId="50" xfId="3" applyNumberFormat="1" applyFont="1" applyBorder="1" applyAlignment="1">
      <alignment horizontal="center" vertical="center"/>
    </xf>
    <xf numFmtId="0" fontId="15" fillId="0" borderId="8" xfId="3" applyFont="1" applyBorder="1" applyAlignment="1">
      <alignment horizontal="left" vertical="center" wrapText="1"/>
    </xf>
    <xf numFmtId="176" fontId="15" fillId="0" borderId="36" xfId="3" applyNumberFormat="1" applyFont="1" applyBorder="1" applyAlignment="1">
      <alignment horizontal="center" vertical="center"/>
    </xf>
    <xf numFmtId="176" fontId="15" fillId="0" borderId="41" xfId="3" applyNumberFormat="1" applyFont="1" applyBorder="1" applyAlignment="1">
      <alignment horizontal="center" vertical="center"/>
    </xf>
    <xf numFmtId="176" fontId="15" fillId="0" borderId="49" xfId="3" applyNumberFormat="1" applyFont="1" applyBorder="1" applyAlignment="1">
      <alignment horizontal="center" vertical="center"/>
    </xf>
    <xf numFmtId="0" fontId="15" fillId="0" borderId="47" xfId="3" applyFont="1" applyBorder="1" applyAlignment="1">
      <alignment horizontal="left" vertical="center" wrapText="1"/>
    </xf>
    <xf numFmtId="0" fontId="18" fillId="0" borderId="21" xfId="3" applyFont="1" applyBorder="1" applyAlignment="1">
      <alignment horizontal="left" vertical="center" shrinkToFit="1"/>
    </xf>
    <xf numFmtId="181" fontId="18" fillId="0" borderId="22" xfId="3" applyNumberFormat="1" applyFont="1" applyBorder="1" applyAlignment="1">
      <alignment horizontal="left" vertical="center" shrinkToFit="1"/>
    </xf>
    <xf numFmtId="180" fontId="30" fillId="0" borderId="124" xfId="0" applyNumberFormat="1" applyFont="1" applyBorder="1" applyProtection="1">
      <alignment vertical="center"/>
      <protection locked="0"/>
    </xf>
    <xf numFmtId="180" fontId="30" fillId="0" borderId="122" xfId="0" applyNumberFormat="1" applyFont="1" applyBorder="1" applyProtection="1">
      <alignment vertical="center"/>
      <protection locked="0"/>
    </xf>
    <xf numFmtId="180" fontId="30" fillId="0" borderId="123" xfId="0" applyNumberFormat="1" applyFont="1" applyBorder="1" applyProtection="1">
      <alignment vertical="center"/>
      <protection locked="0"/>
    </xf>
    <xf numFmtId="0" fontId="15" fillId="3" borderId="37" xfId="3" applyFont="1" applyFill="1" applyBorder="1" applyAlignment="1">
      <alignment horizontal="center" vertical="distributed" textRotation="255" justifyLastLine="1"/>
    </xf>
    <xf numFmtId="0" fontId="15" fillId="3" borderId="42" xfId="3" applyFont="1" applyFill="1" applyBorder="1" applyAlignment="1">
      <alignment horizontal="center" vertical="distributed" textRotation="255" justifyLastLine="1"/>
    </xf>
    <xf numFmtId="176" fontId="15" fillId="0" borderId="74" xfId="3" applyNumberFormat="1" applyFont="1" applyBorder="1" applyAlignment="1">
      <alignment horizontal="center" vertical="center"/>
    </xf>
    <xf numFmtId="0" fontId="15" fillId="0" borderId="36" xfId="3" applyFont="1" applyBorder="1" applyAlignment="1">
      <alignment horizontal="center" vertical="center" wrapText="1"/>
    </xf>
    <xf numFmtId="0" fontId="15" fillId="0" borderId="41" xfId="3" applyFont="1" applyBorder="1" applyAlignment="1">
      <alignment horizontal="center" vertical="center" wrapText="1"/>
    </xf>
    <xf numFmtId="0" fontId="15" fillId="0" borderId="31" xfId="3" applyFont="1" applyBorder="1" applyAlignment="1">
      <alignment horizontal="left" vertical="center" wrapText="1"/>
    </xf>
    <xf numFmtId="0" fontId="15" fillId="0" borderId="32" xfId="3" applyFont="1" applyBorder="1" applyAlignment="1">
      <alignment horizontal="left" vertical="center" wrapText="1"/>
    </xf>
    <xf numFmtId="0" fontId="15" fillId="0" borderId="20" xfId="3" applyFont="1" applyBorder="1" applyAlignment="1">
      <alignment horizontal="left" vertical="center" wrapText="1"/>
    </xf>
    <xf numFmtId="0" fontId="15" fillId="0" borderId="18" xfId="3" applyFont="1" applyBorder="1" applyAlignment="1">
      <alignment horizontal="left" vertical="center" wrapText="1"/>
    </xf>
    <xf numFmtId="0" fontId="15" fillId="0" borderId="44" xfId="3" applyFont="1" applyBorder="1" applyAlignment="1">
      <alignment horizontal="left" vertical="center" wrapText="1"/>
    </xf>
    <xf numFmtId="0" fontId="15" fillId="0" borderId="45" xfId="3" applyFont="1" applyBorder="1" applyAlignment="1">
      <alignment horizontal="left" vertical="center" wrapText="1"/>
    </xf>
    <xf numFmtId="0" fontId="15" fillId="0" borderId="139" xfId="3" applyFont="1" applyBorder="1" applyAlignment="1">
      <alignment horizontal="left" vertical="center" wrapText="1"/>
    </xf>
    <xf numFmtId="0" fontId="22" fillId="3" borderId="22" xfId="3" applyFont="1" applyFill="1" applyBorder="1" applyAlignment="1">
      <alignment horizontal="distributed" vertical="center"/>
    </xf>
    <xf numFmtId="0" fontId="15" fillId="0" borderId="30" xfId="3" applyFont="1" applyBorder="1" applyAlignment="1">
      <alignment horizontal="left" vertical="top" wrapText="1" shrinkToFit="1"/>
    </xf>
    <xf numFmtId="0" fontId="1" fillId="0" borderId="43" xfId="3" applyBorder="1" applyAlignment="1">
      <alignment horizontal="left" vertical="top" shrinkToFit="1"/>
    </xf>
    <xf numFmtId="180" fontId="30" fillId="0" borderId="128" xfId="2" applyNumberFormat="1" applyFont="1" applyBorder="1" applyAlignment="1" applyProtection="1">
      <alignment vertical="center"/>
      <protection locked="0"/>
    </xf>
    <xf numFmtId="180" fontId="30" fillId="0" borderId="129" xfId="2" applyNumberFormat="1" applyFont="1" applyBorder="1" applyAlignment="1" applyProtection="1">
      <alignment vertical="center"/>
      <protection locked="0"/>
    </xf>
    <xf numFmtId="180" fontId="30" fillId="0" borderId="82" xfId="2" applyNumberFormat="1" applyFont="1" applyBorder="1" applyAlignment="1" applyProtection="1">
      <alignment vertical="center"/>
      <protection locked="0"/>
    </xf>
    <xf numFmtId="180" fontId="32" fillId="2" borderId="10" xfId="2" applyNumberFormat="1" applyFont="1" applyFill="1" applyBorder="1" applyAlignment="1" applyProtection="1">
      <alignment horizontal="right" vertical="center"/>
      <protection locked="0"/>
    </xf>
    <xf numFmtId="180" fontId="32" fillId="2" borderId="11" xfId="2" applyNumberFormat="1" applyFont="1" applyFill="1" applyBorder="1" applyAlignment="1" applyProtection="1">
      <alignment horizontal="right" vertical="center"/>
      <protection locked="0"/>
    </xf>
    <xf numFmtId="180" fontId="32" fillId="2" borderId="12" xfId="2" applyNumberFormat="1" applyFont="1" applyFill="1" applyBorder="1" applyAlignment="1" applyProtection="1">
      <alignment horizontal="right" vertical="center"/>
      <protection locked="0"/>
    </xf>
    <xf numFmtId="0" fontId="15" fillId="0" borderId="60" xfId="3" applyFont="1" applyBorder="1" applyAlignment="1">
      <alignment vertical="top" wrapText="1"/>
    </xf>
    <xf numFmtId="0" fontId="15" fillId="0" borderId="62" xfId="3" applyFont="1" applyBorder="1" applyAlignment="1">
      <alignment vertical="top" wrapText="1"/>
    </xf>
    <xf numFmtId="0" fontId="15" fillId="0" borderId="62" xfId="3" applyFont="1" applyBorder="1" applyAlignment="1">
      <alignment horizontal="left" vertical="top" wrapText="1"/>
    </xf>
    <xf numFmtId="0" fontId="20" fillId="0" borderId="20" xfId="3" applyFont="1" applyBorder="1" applyAlignment="1">
      <alignment horizontal="left" vertical="center" wrapText="1" shrinkToFit="1"/>
    </xf>
    <xf numFmtId="0" fontId="20" fillId="0" borderId="18" xfId="3" applyFont="1" applyBorder="1" applyAlignment="1">
      <alignment horizontal="left" vertical="center" wrapText="1" shrinkToFit="1"/>
    </xf>
    <xf numFmtId="0" fontId="20" fillId="0" borderId="44" xfId="3" applyFont="1" applyBorder="1" applyAlignment="1">
      <alignment horizontal="left" vertical="center" wrapText="1" shrinkToFit="1"/>
    </xf>
    <xf numFmtId="0" fontId="20" fillId="0" borderId="45" xfId="3" applyFont="1" applyBorder="1" applyAlignment="1">
      <alignment horizontal="left" vertical="center" wrapText="1" shrinkToFit="1"/>
    </xf>
    <xf numFmtId="0" fontId="15" fillId="0" borderId="70" xfId="3" applyFont="1" applyBorder="1" applyAlignment="1">
      <alignment vertical="center" wrapText="1"/>
    </xf>
    <xf numFmtId="0" fontId="15" fillId="0" borderId="71" xfId="3" applyFont="1" applyBorder="1" applyAlignment="1">
      <alignment vertical="center" wrapText="1"/>
    </xf>
    <xf numFmtId="0" fontId="15" fillId="0" borderId="30" xfId="3" applyFont="1" applyBorder="1" applyAlignment="1">
      <alignment horizontal="left" vertical="top" wrapText="1"/>
    </xf>
    <xf numFmtId="0" fontId="15" fillId="0" borderId="43" xfId="3" applyFont="1" applyBorder="1" applyAlignment="1">
      <alignment horizontal="left" vertical="top" wrapText="1"/>
    </xf>
    <xf numFmtId="0" fontId="15" fillId="0" borderId="39" xfId="3" applyFont="1" applyBorder="1" applyAlignment="1">
      <alignment horizontal="left" vertical="top" shrinkToFit="1"/>
    </xf>
    <xf numFmtId="0" fontId="15" fillId="0" borderId="55" xfId="3" applyFont="1" applyBorder="1" applyAlignment="1">
      <alignment horizontal="left" vertical="top" shrinkToFit="1"/>
    </xf>
    <xf numFmtId="0" fontId="15" fillId="0" borderId="43" xfId="3" applyFont="1" applyBorder="1" applyAlignment="1">
      <alignment horizontal="left" vertical="top" shrinkToFit="1"/>
    </xf>
    <xf numFmtId="0" fontId="15" fillId="0" borderId="46" xfId="3" applyFont="1" applyBorder="1" applyAlignment="1">
      <alignment vertical="center" wrapText="1"/>
    </xf>
    <xf numFmtId="0" fontId="15" fillId="0" borderId="47" xfId="3" applyFont="1" applyBorder="1" applyAlignment="1">
      <alignment vertical="center" wrapText="1"/>
    </xf>
    <xf numFmtId="0" fontId="15" fillId="0" borderId="30" xfId="3" applyFont="1" applyBorder="1" applyAlignment="1">
      <alignment horizontal="left" vertical="top" shrinkToFit="1"/>
    </xf>
    <xf numFmtId="0" fontId="20" fillId="0" borderId="7" xfId="3" applyFont="1" applyBorder="1" applyAlignment="1">
      <alignment horizontal="left" vertical="center" wrapText="1"/>
    </xf>
    <xf numFmtId="0" fontId="20" fillId="0" borderId="8" xfId="3" applyFont="1" applyBorder="1" applyAlignment="1">
      <alignment horizontal="left" vertical="center" wrapText="1"/>
    </xf>
    <xf numFmtId="0" fontId="15" fillId="0" borderId="30" xfId="3" applyFont="1" applyBorder="1" applyAlignment="1">
      <alignment vertical="top" wrapText="1" shrinkToFit="1"/>
    </xf>
    <xf numFmtId="0" fontId="15" fillId="0" borderId="62" xfId="3" applyFont="1" applyBorder="1" applyAlignment="1">
      <alignment vertical="top" wrapText="1" shrinkToFit="1"/>
    </xf>
    <xf numFmtId="0" fontId="15" fillId="0" borderId="43" xfId="3" applyFont="1" applyBorder="1" applyAlignment="1">
      <alignment vertical="top" shrinkToFit="1"/>
    </xf>
    <xf numFmtId="0" fontId="15" fillId="0" borderId="81" xfId="3" applyFont="1" applyBorder="1" applyAlignment="1">
      <alignment vertical="top" wrapText="1" shrinkToFit="1"/>
    </xf>
    <xf numFmtId="0" fontId="15" fillId="0" borderId="18" xfId="3" applyFont="1" applyBorder="1" applyAlignment="1">
      <alignment vertical="top" wrapText="1" shrinkToFit="1"/>
    </xf>
    <xf numFmtId="0" fontId="15" fillId="0" borderId="82" xfId="3" applyFont="1" applyBorder="1" applyAlignment="1">
      <alignment vertical="top" shrinkToFit="1"/>
    </xf>
    <xf numFmtId="0" fontId="15" fillId="0" borderId="73" xfId="3" applyFont="1" applyBorder="1" applyAlignment="1">
      <alignment horizontal="left" vertical="center" wrapText="1"/>
    </xf>
    <xf numFmtId="0" fontId="15" fillId="0" borderId="7" xfId="3" applyFont="1" applyBorder="1" applyAlignment="1">
      <alignment vertical="center" wrapText="1"/>
    </xf>
    <xf numFmtId="0" fontId="15" fillId="0" borderId="8" xfId="3" applyFont="1" applyBorder="1" applyAlignment="1">
      <alignment vertical="center" wrapText="1"/>
    </xf>
    <xf numFmtId="0" fontId="15" fillId="0" borderId="39" xfId="3" applyFont="1" applyBorder="1" applyAlignment="1">
      <alignment horizontal="left" vertical="top" wrapText="1"/>
    </xf>
    <xf numFmtId="0" fontId="15" fillId="0" borderId="55" xfId="3" applyFont="1" applyBorder="1" applyAlignment="1">
      <alignment horizontal="left" vertical="top" wrapText="1"/>
    </xf>
    <xf numFmtId="0" fontId="15" fillId="0" borderId="60" xfId="3" applyFont="1" applyBorder="1" applyAlignment="1">
      <alignment horizontal="left" vertical="top" wrapText="1"/>
    </xf>
    <xf numFmtId="0" fontId="15" fillId="0" borderId="61" xfId="3" applyFont="1" applyBorder="1" applyAlignment="1">
      <alignment horizontal="left" vertical="top" wrapText="1"/>
    </xf>
    <xf numFmtId="176" fontId="15" fillId="0" borderId="75" xfId="3" applyNumberFormat="1" applyFont="1" applyBorder="1" applyAlignment="1">
      <alignment horizontal="center" vertical="center"/>
    </xf>
    <xf numFmtId="0" fontId="15" fillId="0" borderId="21" xfId="3" applyFont="1" applyBorder="1" applyAlignment="1">
      <alignment horizontal="left" vertical="center" wrapText="1"/>
    </xf>
    <xf numFmtId="0" fontId="20" fillId="0" borderId="31" xfId="3" applyFont="1" applyBorder="1" applyAlignment="1">
      <alignment vertical="center" wrapText="1"/>
    </xf>
    <xf numFmtId="0" fontId="20" fillId="0" borderId="32" xfId="3" applyFont="1" applyBorder="1" applyAlignment="1">
      <alignment vertical="center" wrapText="1"/>
    </xf>
    <xf numFmtId="0" fontId="20" fillId="0" borderId="20" xfId="3" applyFont="1" applyBorder="1" applyAlignment="1">
      <alignment vertical="center" wrapText="1"/>
    </xf>
    <xf numFmtId="0" fontId="20" fillId="0" borderId="18" xfId="3" applyFont="1" applyBorder="1" applyAlignment="1">
      <alignment vertical="center" wrapText="1"/>
    </xf>
    <xf numFmtId="0" fontId="20" fillId="0" borderId="44" xfId="3" applyFont="1" applyBorder="1" applyAlignment="1">
      <alignment vertical="center" wrapText="1"/>
    </xf>
    <xf numFmtId="0" fontId="20" fillId="0" borderId="45" xfId="3" applyFont="1" applyBorder="1" applyAlignment="1">
      <alignment vertical="center" wrapText="1"/>
    </xf>
    <xf numFmtId="0" fontId="15" fillId="0" borderId="128" xfId="3" applyFont="1" applyBorder="1" applyAlignment="1">
      <alignment horizontal="left" vertical="center" wrapText="1"/>
    </xf>
    <xf numFmtId="0" fontId="15" fillId="0" borderId="82" xfId="3" applyFont="1" applyBorder="1" applyAlignment="1">
      <alignment horizontal="left" vertical="center" wrapText="1"/>
    </xf>
    <xf numFmtId="0" fontId="26" fillId="0" borderId="0" xfId="0" applyFont="1" applyAlignment="1" applyProtection="1">
      <alignment horizontal="right" vertical="center"/>
      <protection locked="0"/>
    </xf>
    <xf numFmtId="0" fontId="15" fillId="3" borderId="23" xfId="3" applyFont="1" applyFill="1" applyBorder="1" applyAlignment="1">
      <alignment horizontal="center" vertical="center"/>
    </xf>
    <xf numFmtId="0" fontId="15" fillId="3" borderId="24" xfId="3" applyFont="1" applyFill="1" applyBorder="1" applyAlignment="1">
      <alignment horizontal="center" vertical="center"/>
    </xf>
    <xf numFmtId="0" fontId="15" fillId="3" borderId="25" xfId="3" applyFont="1" applyFill="1" applyBorder="1" applyAlignment="1">
      <alignment horizontal="center" vertical="center"/>
    </xf>
    <xf numFmtId="0" fontId="15" fillId="3" borderId="22" xfId="3" applyFont="1" applyFill="1" applyBorder="1" applyAlignment="1">
      <alignment horizontal="center" vertical="center"/>
    </xf>
    <xf numFmtId="0" fontId="15" fillId="3" borderId="27" xfId="3" applyFont="1" applyFill="1" applyBorder="1" applyAlignment="1">
      <alignment horizontal="center" vertical="center" wrapText="1"/>
    </xf>
    <xf numFmtId="0" fontId="15" fillId="3" borderId="28" xfId="3" applyFont="1" applyFill="1" applyBorder="1" applyAlignment="1">
      <alignment horizontal="center" vertical="center" wrapText="1"/>
    </xf>
    <xf numFmtId="0" fontId="15" fillId="3" borderId="29" xfId="3" applyFont="1" applyFill="1" applyBorder="1" applyAlignment="1">
      <alignment horizontal="center" vertical="distributed" textRotation="255" justifyLastLine="1"/>
    </xf>
    <xf numFmtId="0" fontId="15" fillId="3" borderId="38" xfId="3" applyFont="1" applyFill="1" applyBorder="1" applyAlignment="1">
      <alignment horizontal="center" vertical="distributed" textRotation="255" justifyLastLine="1"/>
    </xf>
    <xf numFmtId="0" fontId="15" fillId="3" borderId="64" xfId="3" applyFont="1" applyFill="1" applyBorder="1" applyAlignment="1">
      <alignment horizontal="center" vertical="distributed" textRotation="255" justifyLastLine="1"/>
    </xf>
    <xf numFmtId="0" fontId="20" fillId="0" borderId="31" xfId="3" applyFont="1" applyBorder="1" applyAlignment="1">
      <alignment horizontal="left" vertical="center" wrapText="1"/>
    </xf>
    <xf numFmtId="0" fontId="20" fillId="0" borderId="32" xfId="3" applyFont="1" applyBorder="1" applyAlignment="1">
      <alignment horizontal="left" vertical="center" wrapText="1"/>
    </xf>
    <xf numFmtId="0" fontId="20" fillId="0" borderId="20" xfId="3" applyFont="1" applyBorder="1" applyAlignment="1">
      <alignment horizontal="left" vertical="center" wrapText="1"/>
    </xf>
    <xf numFmtId="0" fontId="20" fillId="0" borderId="18" xfId="3" applyFont="1" applyBorder="1" applyAlignment="1">
      <alignment horizontal="left" vertical="center" wrapText="1"/>
    </xf>
    <xf numFmtId="0" fontId="20" fillId="0" borderId="44" xfId="3" applyFont="1" applyBorder="1" applyAlignment="1">
      <alignment horizontal="left" vertical="center" wrapText="1"/>
    </xf>
    <xf numFmtId="0" fontId="20" fillId="0" borderId="45" xfId="3" applyFont="1" applyBorder="1" applyAlignment="1">
      <alignment horizontal="left" vertical="center" wrapText="1"/>
    </xf>
    <xf numFmtId="0" fontId="15" fillId="0" borderId="33" xfId="3" applyFont="1" applyBorder="1" applyAlignment="1">
      <alignment vertical="center" wrapText="1"/>
    </xf>
    <xf numFmtId="0" fontId="15" fillId="0" borderId="34" xfId="3" applyFont="1" applyBorder="1" applyAlignment="1">
      <alignment vertical="center" wrapText="1"/>
    </xf>
    <xf numFmtId="49" fontId="20" fillId="0" borderId="37" xfId="3" applyNumberFormat="1" applyFont="1" applyBorder="1" applyAlignment="1">
      <alignment horizontal="center" vertical="center" wrapText="1"/>
    </xf>
    <xf numFmtId="49" fontId="20" fillId="0" borderId="42" xfId="3" applyNumberFormat="1" applyFont="1" applyBorder="1" applyAlignment="1">
      <alignment horizontal="center" vertical="center" wrapText="1"/>
    </xf>
    <xf numFmtId="0" fontId="15" fillId="0" borderId="0" xfId="3" applyFont="1" applyAlignment="1">
      <alignment horizontal="left" vertical="center" wrapText="1"/>
    </xf>
    <xf numFmtId="0" fontId="10" fillId="0" borderId="17" xfId="0" applyFont="1" applyBorder="1" applyAlignment="1">
      <alignment horizontal="right" vertical="center"/>
    </xf>
    <xf numFmtId="0" fontId="10" fillId="0" borderId="18" xfId="0" applyFont="1" applyBorder="1" applyAlignment="1">
      <alignment horizontal="right" vertical="center"/>
    </xf>
    <xf numFmtId="177" fontId="7" fillId="0" borderId="20" xfId="2" applyNumberFormat="1" applyFont="1" applyBorder="1" applyAlignment="1">
      <alignment horizontal="right" vertical="center"/>
    </xf>
    <xf numFmtId="177" fontId="7" fillId="0" borderId="0" xfId="2" applyNumberFormat="1" applyFont="1" applyBorder="1" applyAlignment="1">
      <alignment horizontal="right" vertical="center"/>
    </xf>
    <xf numFmtId="177" fontId="7" fillId="0" borderId="18" xfId="2" applyNumberFormat="1" applyFont="1" applyBorder="1" applyAlignment="1">
      <alignment horizontal="right" vertical="center"/>
    </xf>
    <xf numFmtId="0" fontId="11" fillId="2" borderId="2" xfId="0" applyFont="1" applyFill="1" applyBorder="1" applyAlignment="1">
      <alignment horizontal="center" vertical="center"/>
    </xf>
    <xf numFmtId="0" fontId="11" fillId="2" borderId="12" xfId="0" applyFont="1" applyFill="1" applyBorder="1" applyAlignment="1">
      <alignment horizontal="center" vertical="center"/>
    </xf>
    <xf numFmtId="38" fontId="12" fillId="2" borderId="10" xfId="2" applyFont="1" applyFill="1" applyBorder="1" applyAlignment="1">
      <alignment horizontal="right" vertical="center"/>
    </xf>
    <xf numFmtId="38" fontId="12" fillId="2" borderId="11" xfId="2" applyFont="1" applyFill="1" applyBorder="1" applyAlignment="1">
      <alignment horizontal="right" vertical="center"/>
    </xf>
    <xf numFmtId="38" fontId="12" fillId="2" borderId="12" xfId="2" applyFont="1" applyFill="1" applyBorder="1" applyAlignment="1">
      <alignment horizontal="right" vertical="center"/>
    </xf>
    <xf numFmtId="0" fontId="3" fillId="2" borderId="16" xfId="0" applyFont="1" applyFill="1" applyBorder="1" applyAlignment="1">
      <alignment horizontal="center" vertical="center"/>
    </xf>
    <xf numFmtId="0" fontId="3" fillId="2" borderId="9" xfId="0" applyFont="1" applyFill="1" applyBorder="1" applyAlignment="1">
      <alignment horizontal="center" vertical="center"/>
    </xf>
    <xf numFmtId="38" fontId="8" fillId="2" borderId="7" xfId="2" applyFont="1" applyFill="1" applyBorder="1" applyAlignment="1">
      <alignment horizontal="right" vertical="center"/>
    </xf>
    <xf numFmtId="38" fontId="8" fillId="2" borderId="8" xfId="2" applyFont="1" applyFill="1" applyBorder="1" applyAlignment="1">
      <alignment horizontal="right" vertical="center"/>
    </xf>
    <xf numFmtId="38" fontId="8" fillId="2" borderId="9" xfId="2" applyFont="1" applyFill="1" applyBorder="1" applyAlignment="1">
      <alignment horizontal="right" vertical="center"/>
    </xf>
    <xf numFmtId="0" fontId="9" fillId="0" borderId="16" xfId="0" applyFont="1" applyBorder="1" applyAlignment="1">
      <alignment horizontal="center" vertical="center"/>
    </xf>
    <xf numFmtId="0" fontId="9" fillId="0" borderId="9" xfId="0" applyFont="1" applyBorder="1" applyAlignment="1">
      <alignment horizontal="center" vertical="center"/>
    </xf>
    <xf numFmtId="38" fontId="7" fillId="0" borderId="7" xfId="2" applyFont="1" applyBorder="1" applyAlignment="1">
      <alignment horizontal="right" vertical="center"/>
    </xf>
    <xf numFmtId="38" fontId="7" fillId="0" borderId="8" xfId="2" applyFont="1" applyBorder="1" applyAlignment="1">
      <alignment horizontal="right" vertical="center"/>
    </xf>
    <xf numFmtId="38" fontId="7" fillId="0" borderId="9" xfId="2" applyFont="1" applyBorder="1" applyAlignment="1">
      <alignment horizontal="right" vertical="center"/>
    </xf>
    <xf numFmtId="0" fontId="3" fillId="0" borderId="16" xfId="0" applyFont="1" applyBorder="1">
      <alignment vertical="center"/>
    </xf>
    <xf numFmtId="0" fontId="3" fillId="0" borderId="9" xfId="0" applyFont="1" applyBorder="1">
      <alignment vertical="center"/>
    </xf>
    <xf numFmtId="0" fontId="3" fillId="0" borderId="19" xfId="0" applyFont="1" applyBorder="1" applyAlignment="1">
      <alignment horizontal="center" vertical="center"/>
    </xf>
    <xf numFmtId="0" fontId="3" fillId="0" borderId="15" xfId="0" applyFont="1" applyBorder="1" applyAlignment="1">
      <alignment horizontal="center" vertical="center"/>
    </xf>
    <xf numFmtId="38" fontId="7" fillId="0" borderId="13" xfId="2" applyFont="1" applyFill="1" applyBorder="1" applyAlignment="1">
      <alignment horizontal="right" vertical="center"/>
    </xf>
    <xf numFmtId="38" fontId="7" fillId="0" borderId="14" xfId="2" applyFont="1" applyFill="1" applyBorder="1" applyAlignment="1">
      <alignment horizontal="right" vertical="center"/>
    </xf>
    <xf numFmtId="38" fontId="7" fillId="0" borderId="15" xfId="2" applyFont="1" applyFill="1" applyBorder="1" applyAlignment="1">
      <alignment horizontal="right" vertical="center"/>
    </xf>
    <xf numFmtId="0" fontId="3" fillId="0" borderId="16" xfId="0" applyFont="1" applyBorder="1" applyAlignment="1">
      <alignment horizontal="left" vertical="center"/>
    </xf>
    <xf numFmtId="0" fontId="3" fillId="0" borderId="9" xfId="0" applyFont="1" applyBorder="1" applyAlignment="1">
      <alignment horizontal="left" vertical="center"/>
    </xf>
    <xf numFmtId="0" fontId="3" fillId="0" borderId="2" xfId="0" applyFont="1" applyBorder="1" applyAlignment="1">
      <alignment horizontal="center" vertical="center"/>
    </xf>
    <xf numFmtId="0" fontId="3" fillId="0" borderId="12" xfId="0" applyFont="1" applyBorder="1" applyAlignment="1">
      <alignment horizontal="center" vertical="center"/>
    </xf>
    <xf numFmtId="0" fontId="3" fillId="0" borderId="10" xfId="0" applyFont="1" applyBorder="1" applyAlignment="1">
      <alignment horizontal="center" vertical="center"/>
    </xf>
    <xf numFmtId="0" fontId="3" fillId="0" borderId="11" xfId="0" applyFont="1" applyBorder="1" applyAlignment="1">
      <alignment horizontal="center" vertical="center"/>
    </xf>
    <xf numFmtId="38" fontId="7" fillId="0" borderId="13" xfId="2" applyFont="1" applyBorder="1" applyAlignment="1">
      <alignment horizontal="right" vertical="center"/>
    </xf>
    <xf numFmtId="38" fontId="7" fillId="0" borderId="14" xfId="2" applyFont="1" applyBorder="1" applyAlignment="1">
      <alignment horizontal="right" vertical="center"/>
    </xf>
    <xf numFmtId="38" fontId="7" fillId="0" borderId="15" xfId="2" applyFont="1" applyBorder="1" applyAlignment="1">
      <alignment horizontal="right" vertical="center"/>
    </xf>
    <xf numFmtId="0" fontId="3" fillId="0" borderId="5" xfId="0" applyFont="1" applyBorder="1" applyAlignment="1">
      <alignment horizontal="left" vertical="center"/>
    </xf>
    <xf numFmtId="0" fontId="3" fillId="0" borderId="6" xfId="0" applyFont="1" applyBorder="1" applyAlignment="1">
      <alignment horizontal="left" vertical="center"/>
    </xf>
    <xf numFmtId="0" fontId="0" fillId="0" borderId="0" xfId="0" applyAlignment="1">
      <alignment horizontal="center" vertical="center"/>
    </xf>
    <xf numFmtId="0" fontId="0" fillId="0" borderId="0" xfId="0" applyAlignment="1">
      <alignment horizontal="left" vertical="center"/>
    </xf>
    <xf numFmtId="0" fontId="13" fillId="0" borderId="0" xfId="0" applyFont="1" applyAlignment="1">
      <alignment horizontal="right" vertical="center"/>
    </xf>
    <xf numFmtId="0" fontId="4" fillId="0" borderId="5" xfId="0" applyFont="1" applyBorder="1" applyAlignment="1">
      <alignment horizontal="left" vertical="center"/>
    </xf>
    <xf numFmtId="0" fontId="4" fillId="0" borderId="6" xfId="0" applyFont="1" applyBorder="1" applyAlignment="1">
      <alignment horizontal="left" vertical="center"/>
    </xf>
    <xf numFmtId="0" fontId="18" fillId="0" borderId="22" xfId="3" applyFont="1" applyBorder="1" applyAlignment="1">
      <alignment horizontal="left" vertical="center" shrinkToFit="1"/>
    </xf>
    <xf numFmtId="0" fontId="15" fillId="3" borderId="91" xfId="3" applyFont="1" applyFill="1" applyBorder="1" applyAlignment="1">
      <alignment horizontal="center" vertical="center" wrapText="1"/>
    </xf>
    <xf numFmtId="0" fontId="15" fillId="3" borderId="92" xfId="3" applyFont="1" applyFill="1" applyBorder="1" applyAlignment="1">
      <alignment horizontal="center" vertical="center" wrapText="1"/>
    </xf>
    <xf numFmtId="176" fontId="15" fillId="0" borderId="100" xfId="3" applyNumberFormat="1" applyFont="1" applyBorder="1" applyAlignment="1">
      <alignment horizontal="center" vertical="center"/>
    </xf>
    <xf numFmtId="176" fontId="15" fillId="0" borderId="102" xfId="3" applyNumberFormat="1" applyFont="1" applyBorder="1" applyAlignment="1">
      <alignment horizontal="center" vertical="center"/>
    </xf>
    <xf numFmtId="176" fontId="15" fillId="0" borderId="104" xfId="3" applyNumberFormat="1" applyFont="1" applyBorder="1" applyAlignment="1">
      <alignment horizontal="center" vertical="center"/>
    </xf>
    <xf numFmtId="179" fontId="23" fillId="0" borderId="36" xfId="3" applyNumberFormat="1" applyFont="1" applyBorder="1" applyAlignment="1">
      <alignment horizontal="center" vertical="center"/>
    </xf>
    <xf numFmtId="179" fontId="23" fillId="0" borderId="41" xfId="3" applyNumberFormat="1" applyFont="1" applyBorder="1" applyAlignment="1">
      <alignment horizontal="center" vertical="center"/>
    </xf>
    <xf numFmtId="179" fontId="23" fillId="0" borderId="49" xfId="3" applyNumberFormat="1" applyFont="1" applyBorder="1" applyAlignment="1">
      <alignment horizontal="center" vertical="center"/>
    </xf>
    <xf numFmtId="176" fontId="15" fillId="0" borderId="94" xfId="3" applyNumberFormat="1" applyFont="1" applyBorder="1" applyAlignment="1">
      <alignment horizontal="center" vertical="center"/>
    </xf>
    <xf numFmtId="176" fontId="15" fillId="0" borderId="96" xfId="3" applyNumberFormat="1" applyFont="1" applyBorder="1" applyAlignment="1">
      <alignment horizontal="center" vertical="center"/>
    </xf>
    <xf numFmtId="176" fontId="15" fillId="0" borderId="98" xfId="3" applyNumberFormat="1" applyFont="1" applyBorder="1" applyAlignment="1">
      <alignment horizontal="center" vertical="center"/>
    </xf>
    <xf numFmtId="179" fontId="15" fillId="0" borderId="94" xfId="3" applyNumberFormat="1" applyFont="1" applyBorder="1" applyAlignment="1">
      <alignment horizontal="center" vertical="center" wrapText="1"/>
    </xf>
    <xf numFmtId="179" fontId="15" fillId="0" borderId="96" xfId="3" applyNumberFormat="1" applyFont="1" applyBorder="1" applyAlignment="1">
      <alignment horizontal="center" vertical="center" wrapText="1"/>
    </xf>
    <xf numFmtId="179" fontId="23" fillId="0" borderId="36" xfId="3" applyNumberFormat="1" applyFont="1" applyBorder="1" applyAlignment="1">
      <alignment horizontal="center" vertical="center" wrapText="1"/>
    </xf>
    <xf numFmtId="176" fontId="15" fillId="0" borderId="113" xfId="3" applyNumberFormat="1" applyFont="1" applyBorder="1" applyAlignment="1">
      <alignment horizontal="center" vertical="center"/>
    </xf>
    <xf numFmtId="179" fontId="23" fillId="0" borderId="89" xfId="3" applyNumberFormat="1" applyFont="1" applyBorder="1" applyAlignment="1">
      <alignment horizontal="center" vertical="center"/>
    </xf>
    <xf numFmtId="0" fontId="24" fillId="0" borderId="0" xfId="0" applyFont="1" applyAlignment="1">
      <alignment vertical="center" wrapText="1"/>
    </xf>
  </cellXfs>
  <cellStyles count="4">
    <cellStyle name="パーセント" xfId="1" builtinId="5"/>
    <cellStyle name="桁区切り" xfId="2" builtinId="6"/>
    <cellStyle name="標準" xfId="0" builtinId="0"/>
    <cellStyle name="標準 2" xfId="3" xr:uid="{00000000-0005-0000-0000-000003000000}"/>
  </cellStyles>
  <dxfs count="0"/>
  <tableStyles count="0" defaultTableStyle="TableStyleMedium2" defaultPivotStyle="PivotStyleLight16"/>
  <colors>
    <mruColors>
      <color rgb="FF99FF99"/>
      <color rgb="FFFF99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4.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xdr:from>
      <xdr:col>1</xdr:col>
      <xdr:colOff>1447800</xdr:colOff>
      <xdr:row>10</xdr:row>
      <xdr:rowOff>66675</xdr:rowOff>
    </xdr:from>
    <xdr:to>
      <xdr:col>6</xdr:col>
      <xdr:colOff>257175</xdr:colOff>
      <xdr:row>12</xdr:row>
      <xdr:rowOff>104775</xdr:rowOff>
    </xdr:to>
    <xdr:sp macro="" textlink="">
      <xdr:nvSpPr>
        <xdr:cNvPr id="2" name="Rectangle 1">
          <a:extLst>
            <a:ext uri="{FF2B5EF4-FFF2-40B4-BE49-F238E27FC236}">
              <a16:creationId xmlns:a16="http://schemas.microsoft.com/office/drawing/2014/main" id="{00000000-0008-0000-0000-000002000000}"/>
            </a:ext>
          </a:extLst>
        </xdr:cNvPr>
        <xdr:cNvSpPr>
          <a:spLocks noChangeArrowheads="1"/>
        </xdr:cNvSpPr>
      </xdr:nvSpPr>
      <xdr:spPr bwMode="auto">
        <a:xfrm>
          <a:off x="1695450" y="2543175"/>
          <a:ext cx="5876925" cy="533400"/>
        </a:xfrm>
        <a:prstGeom prst="rect">
          <a:avLst/>
        </a:prstGeom>
        <a:solidFill>
          <a:srgbClr xmlns:mc="http://schemas.openxmlformats.org/markup-compatibility/2006" xmlns:a14="http://schemas.microsoft.com/office/drawing/2010/main" val="FFFFFF" mc:Ignorable="a14" a14:legacySpreadsheetColorIndex="65"/>
        </a:solidFill>
        <a:ln w="38100" cmpd="dbl">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2860" rIns="0" bIns="0" anchor="ctr" upright="1"/>
        <a:lstStyle/>
        <a:p>
          <a:pPr algn="ctr" rtl="0">
            <a:defRPr sz="1000"/>
          </a:pPr>
          <a:r>
            <a:rPr lang="ja-JP" altLang="en-US" sz="2400" b="0" i="0" u="none" strike="noStrike" baseline="0">
              <a:solidFill>
                <a:srgbClr val="000000"/>
              </a:solidFill>
              <a:latin typeface="ＭＳ Ｐゴシック"/>
              <a:ea typeface="ＭＳ Ｐゴシック"/>
            </a:rPr>
            <a:t>工　　事　　費　　内　　訳　　書</a:t>
          </a:r>
          <a:endParaRPr lang="ja-JP" altLang="en-US" sz="24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285750</xdr:colOff>
      <xdr:row>7</xdr:row>
      <xdr:rowOff>161925</xdr:rowOff>
    </xdr:from>
    <xdr:to>
      <xdr:col>4</xdr:col>
      <xdr:colOff>1076325</xdr:colOff>
      <xdr:row>10</xdr:row>
      <xdr:rowOff>28575</xdr:rowOff>
    </xdr:to>
    <xdr:sp macro="" textlink="">
      <xdr:nvSpPr>
        <xdr:cNvPr id="2" name="Rectangle 1">
          <a:extLst>
            <a:ext uri="{FF2B5EF4-FFF2-40B4-BE49-F238E27FC236}">
              <a16:creationId xmlns:a16="http://schemas.microsoft.com/office/drawing/2014/main" id="{00000000-0008-0000-0100-000002000000}"/>
            </a:ext>
          </a:extLst>
        </xdr:cNvPr>
        <xdr:cNvSpPr>
          <a:spLocks noChangeArrowheads="1"/>
        </xdr:cNvSpPr>
      </xdr:nvSpPr>
      <xdr:spPr bwMode="auto">
        <a:xfrm>
          <a:off x="1514475" y="1857375"/>
          <a:ext cx="3914775" cy="381000"/>
        </a:xfrm>
        <a:prstGeom prst="rect">
          <a:avLst/>
        </a:prstGeom>
        <a:solidFill>
          <a:srgbClr xmlns:mc="http://schemas.openxmlformats.org/markup-compatibility/2006" xmlns:a14="http://schemas.microsoft.com/office/drawing/2010/main" val="FFFFFF" mc:Ignorable="a14" a14:legacySpreadsheetColorIndex="65"/>
        </a:solidFill>
        <a:ln w="38100" cmpd="dbl">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2860" rIns="0" bIns="0" anchor="t" upright="1"/>
        <a:lstStyle/>
        <a:p>
          <a:pPr algn="l" rtl="0">
            <a:defRPr sz="1000"/>
          </a:pPr>
          <a:r>
            <a:rPr lang="ja-JP" altLang="en-US" sz="1800" b="0" i="0" u="none" strike="noStrike" baseline="0">
              <a:solidFill>
                <a:srgbClr val="000000"/>
              </a:solidFill>
              <a:latin typeface="ＭＳ Ｐゴシック"/>
              <a:ea typeface="ＭＳ Ｐゴシック"/>
            </a:rPr>
            <a:t> 　  工　　事　　費　　内　　訳　　書</a:t>
          </a:r>
          <a:endParaRPr lang="ja-JP" altLang="en-US"/>
        </a:p>
      </xdr:txBody>
    </xdr:sp>
    <xdr:clientData/>
  </xdr:twoCellAnchor>
  <xdr:twoCellAnchor>
    <xdr:from>
      <xdr:col>0</xdr:col>
      <xdr:colOff>190500</xdr:colOff>
      <xdr:row>21</xdr:row>
      <xdr:rowOff>38100</xdr:rowOff>
    </xdr:from>
    <xdr:to>
      <xdr:col>5</xdr:col>
      <xdr:colOff>581025</xdr:colOff>
      <xdr:row>32</xdr:row>
      <xdr:rowOff>228600</xdr:rowOff>
    </xdr:to>
    <xdr:sp macro="" textlink="">
      <xdr:nvSpPr>
        <xdr:cNvPr id="3" name="テキスト ボックス 2">
          <a:extLst>
            <a:ext uri="{FF2B5EF4-FFF2-40B4-BE49-F238E27FC236}">
              <a16:creationId xmlns:a16="http://schemas.microsoft.com/office/drawing/2014/main" id="{00000000-0008-0000-0100-000003000000}"/>
            </a:ext>
          </a:extLst>
        </xdr:cNvPr>
        <xdr:cNvSpPr txBox="1"/>
      </xdr:nvSpPr>
      <xdr:spPr>
        <a:xfrm>
          <a:off x="190500" y="4848225"/>
          <a:ext cx="6638925" cy="29146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（記載方法）</a:t>
          </a:r>
          <a:endParaRPr kumimoji="1" lang="en-US" altLang="ja-JP" sz="1100"/>
        </a:p>
        <a:p>
          <a:r>
            <a:rPr kumimoji="1" lang="ja-JP" altLang="en-US" sz="1100"/>
            <a:t>・日付は応札日を記載すること。</a:t>
          </a:r>
          <a:endParaRPr kumimoji="1" lang="en-US" altLang="ja-JP" sz="1100"/>
        </a:p>
        <a:p>
          <a:r>
            <a:rPr kumimoji="1" lang="ja-JP" altLang="en-US" sz="1100"/>
            <a:t>・代理による紙入札の場合は、代理人氏名も記載すること。</a:t>
          </a:r>
          <a:endParaRPr kumimoji="1" lang="en-US" altLang="ja-JP" sz="1100"/>
        </a:p>
        <a:p>
          <a:r>
            <a:rPr kumimoji="1" lang="ja-JP" altLang="en-US" sz="1100"/>
            <a:t>・工事名、工事場所は指名通知書又は公告文に基づき記載すること。</a:t>
          </a:r>
          <a:endParaRPr kumimoji="1" lang="en-US" altLang="ja-JP" sz="1100"/>
        </a:p>
        <a:p>
          <a:r>
            <a:rPr kumimoji="1" lang="ja-JP" altLang="en-US" sz="1100"/>
            <a:t>・「工種等」は、科目別内訳（直接仮設工事、コンクリート工事、型枠工事</a:t>
          </a:r>
          <a:r>
            <a:rPr lang="ja-JP" altLang="en-US">
              <a:effectLst/>
            </a:rPr>
            <a:t>など）を記載すること。</a:t>
          </a:r>
          <a:endParaRPr kumimoji="1" lang="en-US" altLang="ja-JP" sz="1100"/>
        </a:p>
        <a:p>
          <a:r>
            <a:rPr kumimoji="1" lang="ja-JP" altLang="en-US" sz="1100"/>
            <a:t>・「割合」欄には直接工事費に対する工事ごとの割合（％）を記載すること。</a:t>
          </a:r>
          <a:endParaRPr kumimoji="1" lang="en-US" altLang="ja-JP" sz="1100"/>
        </a:p>
        <a:p>
          <a:r>
            <a:rPr kumimoji="1" lang="ja-JP" altLang="en-US" sz="1100"/>
            <a:t>・「工事価格」と「入札書記載金額」は、原則一致させること。どうしても調整が必要な場合には、「経費</a:t>
          </a:r>
          <a:endParaRPr kumimoji="1" lang="en-US" altLang="ja-JP" sz="1100"/>
        </a:p>
        <a:p>
          <a:r>
            <a:rPr kumimoji="1" lang="ja-JP" altLang="en-US" sz="1100"/>
            <a:t>　減額調整額」欄で調整すること。</a:t>
          </a:r>
          <a:endParaRPr kumimoji="1" lang="en-US" altLang="ja-JP" sz="1100"/>
        </a:p>
        <a:p>
          <a:endParaRPr kumimoji="1" lang="en-US" altLang="ja-JP" sz="1100"/>
        </a:p>
        <a:p>
          <a:r>
            <a:rPr kumimoji="1" lang="en-US" altLang="ja-JP" sz="1100" b="1">
              <a:solidFill>
                <a:srgbClr val="FF0000"/>
              </a:solidFill>
            </a:rPr>
            <a:t>※</a:t>
          </a:r>
          <a:r>
            <a:rPr kumimoji="1" lang="ja-JP" altLang="en-US" sz="1100" b="1">
              <a:solidFill>
                <a:srgbClr val="FF0000"/>
              </a:solidFill>
            </a:rPr>
            <a:t>以下の場合は、入札無効の対象となるので、十分注意すること。</a:t>
          </a:r>
          <a:endParaRPr kumimoji="1" lang="en-US" altLang="ja-JP" sz="1100" b="1">
            <a:solidFill>
              <a:srgbClr val="FF0000"/>
            </a:solidFill>
          </a:endParaRPr>
        </a:p>
        <a:p>
          <a:r>
            <a:rPr kumimoji="1" lang="ja-JP" altLang="en-US" sz="1100" b="1">
              <a:solidFill>
                <a:srgbClr val="FF0000"/>
              </a:solidFill>
            </a:rPr>
            <a:t>・「入札書記載金額」と、実際の入札金額が著しく異なる場合。</a:t>
          </a:r>
          <a:endParaRPr kumimoji="1" lang="en-US" altLang="ja-JP" sz="1100" b="1">
            <a:solidFill>
              <a:srgbClr val="FF0000"/>
            </a:solidFill>
          </a:endParaRPr>
        </a:p>
        <a:p>
          <a:r>
            <a:rPr kumimoji="1" lang="ja-JP" altLang="en-US" sz="1100" b="1">
              <a:solidFill>
                <a:srgbClr val="FF0000"/>
              </a:solidFill>
            </a:rPr>
            <a:t>・「日付」、「工事名」、「工事場所」などの記載内容に不備がある場合。</a:t>
          </a:r>
          <a:endParaRPr kumimoji="1" lang="en-US" altLang="ja-JP" sz="1100" b="1">
            <a:solidFill>
              <a:srgbClr val="FF0000"/>
            </a:solidFill>
          </a:endParaRPr>
        </a:p>
        <a:p>
          <a:r>
            <a:rPr kumimoji="1" lang="ja-JP" altLang="en-US" sz="1100" b="1">
              <a:solidFill>
                <a:srgbClr val="FF0000"/>
              </a:solidFill>
            </a:rPr>
            <a:t>・積算の内訳を記載していない場合</a:t>
          </a:r>
          <a:endParaRPr kumimoji="1" lang="en-US" altLang="ja-JP" sz="1100" b="1">
            <a:solidFill>
              <a:srgbClr val="FF0000"/>
            </a:solidFill>
          </a:endParaRPr>
        </a:p>
        <a:p>
          <a:endParaRPr kumimoji="1" lang="en-US" altLang="ja-JP" sz="1100"/>
        </a:p>
        <a:p>
          <a:endParaRPr kumimoji="1" lang="ja-JP" altLang="en-US" sz="1100"/>
        </a:p>
      </xdr:txBody>
    </xdr:sp>
    <xdr:clientData/>
  </xdr:twoCellAnchor>
</xdr:wsDr>
</file>

<file path=xl/drawings/drawing3.xml><?xml version="1.0" encoding="utf-8"?>
<xdr:wsDr xmlns:xdr="http://schemas.openxmlformats.org/drawingml/2006/spreadsheetDrawing" xmlns:a="http://schemas.openxmlformats.org/drawingml/2006/main">
  <xdr:oneCellAnchor>
    <xdr:from>
      <xdr:col>4</xdr:col>
      <xdr:colOff>1390650</xdr:colOff>
      <xdr:row>13</xdr:row>
      <xdr:rowOff>36235</xdr:rowOff>
    </xdr:from>
    <xdr:ext cx="2028825" cy="622854"/>
    <xdr:sp macro="" textlink="">
      <xdr:nvSpPr>
        <xdr:cNvPr id="2" name="四角形吹き出し 1">
          <a:extLst>
            <a:ext uri="{FF2B5EF4-FFF2-40B4-BE49-F238E27FC236}">
              <a16:creationId xmlns:a16="http://schemas.microsoft.com/office/drawing/2014/main" id="{00000000-0008-0000-0200-000002000000}"/>
            </a:ext>
          </a:extLst>
        </xdr:cNvPr>
        <xdr:cNvSpPr/>
      </xdr:nvSpPr>
      <xdr:spPr bwMode="auto">
        <a:xfrm>
          <a:off x="5334000" y="3084235"/>
          <a:ext cx="2028825" cy="622854"/>
        </a:xfrm>
        <a:prstGeom prst="wedgeRectCallout">
          <a:avLst>
            <a:gd name="adj1" fmla="val 75513"/>
            <a:gd name="adj2" fmla="val -41994"/>
          </a:avLst>
        </a:prstGeom>
        <a:solidFill>
          <a:srgbClr val="FF99CC"/>
        </a:solidFill>
        <a:ln w="1587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horzOverflow="clip" wrap="square" lIns="72000" tIns="36000" rIns="0" bIns="36000" rtlCol="0" anchor="ctr" upright="1">
          <a:spAutoFit/>
        </a:bodyPr>
        <a:lstStyle/>
        <a:p>
          <a:pPr algn="ctr"/>
          <a:r>
            <a:rPr kumimoji="1" lang="ja-JP" altLang="en-US" sz="1100">
              <a:latin typeface="ＭＳ ゴシック" panose="020B0609070205080204" pitchFamily="49" charset="-128"/>
              <a:ea typeface="ＭＳ ゴシック" panose="020B0609070205080204" pitchFamily="49" charset="-128"/>
            </a:rPr>
            <a:t>自己採点が過大である場合</a:t>
          </a:r>
          <a:endParaRPr kumimoji="1" lang="en-US" altLang="ja-JP" sz="1100">
            <a:latin typeface="ＭＳ ゴシック" panose="020B0609070205080204" pitchFamily="49" charset="-128"/>
            <a:ea typeface="ＭＳ ゴシック" panose="020B0609070205080204" pitchFamily="49" charset="-128"/>
          </a:endParaRPr>
        </a:p>
        <a:p>
          <a:pPr algn="ctr"/>
          <a:r>
            <a:rPr kumimoji="1" lang="ja-JP" altLang="en-US" sz="1100">
              <a:latin typeface="ＭＳ ゴシック" panose="020B0609070205080204" pitchFamily="49" charset="-128"/>
              <a:ea typeface="ＭＳ ゴシック" panose="020B0609070205080204" pitchFamily="49" charset="-128"/>
            </a:rPr>
            <a:t>↓</a:t>
          </a:r>
          <a:endParaRPr kumimoji="1" lang="en-US" altLang="ja-JP" sz="1100">
            <a:latin typeface="ＭＳ ゴシック" panose="020B0609070205080204" pitchFamily="49" charset="-128"/>
            <a:ea typeface="ＭＳ ゴシック" panose="020B0609070205080204" pitchFamily="49" charset="-128"/>
          </a:endParaRPr>
        </a:p>
        <a:p>
          <a:pPr algn="ctr"/>
          <a:r>
            <a:rPr kumimoji="1" lang="ja-JP" altLang="en-US" sz="1100">
              <a:latin typeface="ＭＳ ゴシック" panose="020B0609070205080204" pitchFamily="49" charset="-128"/>
              <a:ea typeface="ＭＳ ゴシック" panose="020B0609070205080204" pitchFamily="49" charset="-128"/>
            </a:rPr>
            <a:t>市が採点した正値０</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８を採用</a:t>
          </a:r>
          <a:endParaRPr kumimoji="1" lang="en-US" altLang="ja-JP" sz="1100">
            <a:latin typeface="ＭＳ ゴシック" panose="020B0609070205080204" pitchFamily="49" charset="-128"/>
            <a:ea typeface="ＭＳ ゴシック" panose="020B0609070205080204" pitchFamily="49" charset="-128"/>
          </a:endParaRPr>
        </a:p>
      </xdr:txBody>
    </xdr:sp>
    <xdr:clientData/>
  </xdr:oneCellAnchor>
  <xdr:twoCellAnchor>
    <xdr:from>
      <xdr:col>6</xdr:col>
      <xdr:colOff>485775</xdr:colOff>
      <xdr:row>7</xdr:row>
      <xdr:rowOff>190501</xdr:rowOff>
    </xdr:from>
    <xdr:to>
      <xdr:col>9</xdr:col>
      <xdr:colOff>9525</xdr:colOff>
      <xdr:row>9</xdr:row>
      <xdr:rowOff>47625</xdr:rowOff>
    </xdr:to>
    <xdr:sp macro="" textlink="">
      <xdr:nvSpPr>
        <xdr:cNvPr id="3" name="楕円 2">
          <a:extLst>
            <a:ext uri="{FF2B5EF4-FFF2-40B4-BE49-F238E27FC236}">
              <a16:creationId xmlns:a16="http://schemas.microsoft.com/office/drawing/2014/main" id="{00000000-0008-0000-0200-000003000000}"/>
            </a:ext>
          </a:extLst>
        </xdr:cNvPr>
        <xdr:cNvSpPr/>
      </xdr:nvSpPr>
      <xdr:spPr bwMode="auto">
        <a:xfrm>
          <a:off x="7800975" y="1838326"/>
          <a:ext cx="809625" cy="352424"/>
        </a:xfrm>
        <a:prstGeom prst="ellipse">
          <a:avLst/>
        </a:prstGeom>
        <a:noFill/>
        <a:ln w="15875" cap="flat" cmpd="sng" algn="ctr">
          <a:solidFill>
            <a:srgbClr xmlns:mc="http://schemas.openxmlformats.org/markup-compatibility/2006" xmlns:a14="http://schemas.microsoft.com/office/drawing/2010/main" val="000000" mc:Ignorable="a14" a14:legacySpreadsheetColorIndex="64"/>
          </a:solidFill>
          <a:prstDash val="dash"/>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oneCellAnchor>
    <xdr:from>
      <xdr:col>4</xdr:col>
      <xdr:colOff>714375</xdr:colOff>
      <xdr:row>32</xdr:row>
      <xdr:rowOff>11219</xdr:rowOff>
    </xdr:from>
    <xdr:ext cx="2876549" cy="806237"/>
    <xdr:sp macro="" textlink="">
      <xdr:nvSpPr>
        <xdr:cNvPr id="4" name="四角形吹き出し 3">
          <a:extLst>
            <a:ext uri="{FF2B5EF4-FFF2-40B4-BE49-F238E27FC236}">
              <a16:creationId xmlns:a16="http://schemas.microsoft.com/office/drawing/2014/main" id="{00000000-0008-0000-0200-000004000000}"/>
            </a:ext>
          </a:extLst>
        </xdr:cNvPr>
        <xdr:cNvSpPr/>
      </xdr:nvSpPr>
      <xdr:spPr bwMode="auto">
        <a:xfrm>
          <a:off x="4657725" y="7897919"/>
          <a:ext cx="2876549" cy="806237"/>
        </a:xfrm>
        <a:prstGeom prst="wedgeRectCallout">
          <a:avLst>
            <a:gd name="adj1" fmla="val 64878"/>
            <a:gd name="adj2" fmla="val -110549"/>
          </a:avLst>
        </a:prstGeom>
        <a:solidFill>
          <a:srgbClr val="FF99CC"/>
        </a:solidFill>
        <a:ln w="1587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horzOverflow="clip" wrap="square" lIns="72000" tIns="36000" rIns="0" bIns="36000" rtlCol="0" anchor="ctr" upright="1">
          <a:spAutoFit/>
        </a:bodyPr>
        <a:lstStyle/>
        <a:p>
          <a:pPr algn="l"/>
          <a:r>
            <a:rPr kumimoji="1" lang="ja-JP" altLang="en-US" sz="1100">
              <a:latin typeface="ＭＳ ゴシック" panose="020B0609070205080204" pitchFamily="49" charset="-128"/>
              <a:ea typeface="ＭＳ ゴシック" panose="020B0609070205080204" pitchFamily="49" charset="-128"/>
            </a:rPr>
            <a:t>　自己採点が過小である場合</a:t>
          </a:r>
          <a:endParaRPr kumimoji="1" lang="en-US" altLang="ja-JP" sz="1100">
            <a:latin typeface="ＭＳ ゴシック" panose="020B0609070205080204" pitchFamily="49" charset="-128"/>
            <a:ea typeface="ＭＳ ゴシック" panose="020B0609070205080204" pitchFamily="49" charset="-128"/>
          </a:endParaRPr>
        </a:p>
        <a:p>
          <a:pPr algn="l"/>
          <a:r>
            <a:rPr kumimoji="1" lang="ja-JP" altLang="en-US" sz="1100">
              <a:latin typeface="ＭＳ ゴシック" panose="020B0609070205080204" pitchFamily="49" charset="-128"/>
              <a:ea typeface="ＭＳ ゴシック" panose="020B0609070205080204" pitchFamily="49" charset="-128"/>
            </a:rPr>
            <a:t>　　　　　　↓</a:t>
          </a:r>
          <a:endParaRPr kumimoji="1" lang="en-US" altLang="ja-JP" sz="1100">
            <a:latin typeface="ＭＳ ゴシック" panose="020B0609070205080204" pitchFamily="49" charset="-128"/>
            <a:ea typeface="ＭＳ ゴシック" panose="020B0609070205080204" pitchFamily="49" charset="-128"/>
          </a:endParaRPr>
        </a:p>
        <a:p>
          <a:pPr algn="l"/>
          <a:r>
            <a:rPr kumimoji="1" lang="ja-JP" altLang="en-US" sz="1100">
              <a:latin typeface="ＭＳ ゴシック" panose="020B0609070205080204" pitchFamily="49" charset="-128"/>
              <a:ea typeface="ＭＳ ゴシック" panose="020B0609070205080204" pitchFamily="49" charset="-128"/>
            </a:rPr>
            <a:t>　自己採点の０</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４を採用</a:t>
          </a:r>
          <a:endParaRPr kumimoji="1" lang="en-US" altLang="ja-JP" sz="1100">
            <a:latin typeface="ＭＳ ゴシック" panose="020B0609070205080204" pitchFamily="49" charset="-128"/>
            <a:ea typeface="ＭＳ ゴシック" panose="020B0609070205080204" pitchFamily="49" charset="-128"/>
          </a:endParaRPr>
        </a:p>
        <a:p>
          <a:pPr algn="l"/>
          <a:r>
            <a:rPr kumimoji="1" lang="ja-JP" altLang="en-US" sz="1100">
              <a:latin typeface="ＭＳ ゴシック" panose="020B0609070205080204" pitchFamily="49" charset="-128"/>
              <a:ea typeface="ＭＳ ゴシック" panose="020B0609070205080204" pitchFamily="49" charset="-128"/>
            </a:rPr>
            <a:t>　（市が採点した正値０</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６は採用しない）</a:t>
          </a:r>
        </a:p>
      </xdr:txBody>
    </xdr:sp>
    <xdr:clientData/>
  </xdr:oneCellAnchor>
  <xdr:twoCellAnchor>
    <xdr:from>
      <xdr:col>8</xdr:col>
      <xdr:colOff>19050</xdr:colOff>
      <xdr:row>28</xdr:row>
      <xdr:rowOff>76200</xdr:rowOff>
    </xdr:from>
    <xdr:to>
      <xdr:col>9</xdr:col>
      <xdr:colOff>638175</xdr:colOff>
      <xdr:row>31</xdr:row>
      <xdr:rowOff>9525</xdr:rowOff>
    </xdr:to>
    <xdr:sp macro="" textlink="">
      <xdr:nvSpPr>
        <xdr:cNvPr id="5" name="楕円 4">
          <a:extLst>
            <a:ext uri="{FF2B5EF4-FFF2-40B4-BE49-F238E27FC236}">
              <a16:creationId xmlns:a16="http://schemas.microsoft.com/office/drawing/2014/main" id="{00000000-0008-0000-0200-000005000000}"/>
            </a:ext>
          </a:extLst>
        </xdr:cNvPr>
        <xdr:cNvSpPr/>
      </xdr:nvSpPr>
      <xdr:spPr bwMode="auto">
        <a:xfrm>
          <a:off x="8191500" y="6972300"/>
          <a:ext cx="1047750" cy="676275"/>
        </a:xfrm>
        <a:prstGeom prst="ellipse">
          <a:avLst/>
        </a:prstGeom>
        <a:noFill/>
        <a:ln w="15875" cap="flat" cmpd="sng" algn="ctr">
          <a:solidFill>
            <a:srgbClr xmlns:mc="http://schemas.openxmlformats.org/markup-compatibility/2006" xmlns:a14="http://schemas.microsoft.com/office/drawing/2010/main" val="000000" mc:Ignorable="a14" a14:legacySpreadsheetColorIndex="64"/>
          </a:solidFill>
          <a:prstDash val="dash"/>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oneCellAnchor>
    <xdr:from>
      <xdr:col>3</xdr:col>
      <xdr:colOff>114299</xdr:colOff>
      <xdr:row>22</xdr:row>
      <xdr:rowOff>135072</xdr:rowOff>
    </xdr:from>
    <xdr:ext cx="4876801" cy="1488908"/>
    <xdr:sp macro="" textlink="">
      <xdr:nvSpPr>
        <xdr:cNvPr id="6" name="角丸四角形吹き出し 5">
          <a:extLst>
            <a:ext uri="{FF2B5EF4-FFF2-40B4-BE49-F238E27FC236}">
              <a16:creationId xmlns:a16="http://schemas.microsoft.com/office/drawing/2014/main" id="{00000000-0008-0000-0200-000006000000}"/>
            </a:ext>
          </a:extLst>
        </xdr:cNvPr>
        <xdr:cNvSpPr/>
      </xdr:nvSpPr>
      <xdr:spPr bwMode="auto">
        <a:xfrm>
          <a:off x="2247899" y="5573847"/>
          <a:ext cx="4876801" cy="1488908"/>
        </a:xfrm>
        <a:prstGeom prst="wedgeRoundRectCallout">
          <a:avLst>
            <a:gd name="adj1" fmla="val 62378"/>
            <a:gd name="adj2" fmla="val -59729"/>
            <a:gd name="adj3" fmla="val 16667"/>
          </a:avLst>
        </a:prstGeom>
        <a:solidFill>
          <a:srgbClr val="99FF9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horzOverflow="clip" wrap="square" lIns="18288" tIns="36000" rIns="0" bIns="36000" rtlCol="0" anchor="ctr" anchorCtr="0" upright="1">
          <a:spAutoFit/>
        </a:bodyPr>
        <a:lstStyle/>
        <a:p>
          <a:pPr algn="l"/>
          <a:r>
            <a:rPr kumimoji="1" lang="ja-JP" altLang="en-US" sz="1100">
              <a:latin typeface="UD デジタル 教科書体 N-B" panose="02020700000000000000" pitchFamily="17" charset="-128"/>
              <a:ea typeface="UD デジタル 教科書体 N-B" panose="02020700000000000000" pitchFamily="17" charset="-128"/>
            </a:rPr>
            <a:t>　告示日から直前１年間に指名停止等を受けた期間の月数を記入。</a:t>
          </a:r>
          <a:endParaRPr kumimoji="1" lang="en-US" altLang="ja-JP" sz="1100">
            <a:latin typeface="UD デジタル 教科書体 N-B" panose="02020700000000000000" pitchFamily="17" charset="-128"/>
            <a:ea typeface="UD デジタル 教科書体 N-B" panose="02020700000000000000" pitchFamily="17" charset="-128"/>
          </a:endParaRPr>
        </a:p>
        <a:p>
          <a:pPr algn="l"/>
          <a:r>
            <a:rPr kumimoji="1" lang="ja-JP" altLang="en-US" sz="1100">
              <a:latin typeface="UD デジタル 教科書体 N-B" panose="02020700000000000000" pitchFamily="17" charset="-128"/>
              <a:ea typeface="UD デジタル 教科書体 N-B" panose="02020700000000000000" pitchFamily="17" charset="-128"/>
            </a:rPr>
            <a:t>　告示日　</a:t>
          </a:r>
          <a:r>
            <a:rPr kumimoji="1" lang="en-US" altLang="ja-JP" sz="1100">
              <a:latin typeface="UD デジタル 教科書体 N-B" panose="02020700000000000000" pitchFamily="17" charset="-128"/>
              <a:ea typeface="UD デジタル 教科書体 N-B" panose="02020700000000000000" pitchFamily="17" charset="-128"/>
            </a:rPr>
            <a:t>R2.6.15</a:t>
          </a:r>
        </a:p>
        <a:p>
          <a:pPr algn="l"/>
          <a:r>
            <a:rPr kumimoji="1" lang="ja-JP" altLang="en-US" sz="1100">
              <a:latin typeface="UD デジタル 教科書体 N-B" panose="02020700000000000000" pitchFamily="17" charset="-128"/>
              <a:ea typeface="UD デジタル 教科書体 N-B" panose="02020700000000000000" pitchFamily="17" charset="-128"/>
            </a:rPr>
            <a:t>　指名停止期間</a:t>
          </a:r>
          <a:endParaRPr kumimoji="1" lang="en-US" altLang="ja-JP" sz="1100">
            <a:latin typeface="UD デジタル 教科書体 N-B" panose="02020700000000000000" pitchFamily="17" charset="-128"/>
            <a:ea typeface="UD デジタル 教科書体 N-B" panose="02020700000000000000" pitchFamily="17" charset="-128"/>
          </a:endParaRPr>
        </a:p>
        <a:p>
          <a:pPr algn="l"/>
          <a:r>
            <a:rPr kumimoji="1" lang="ja-JP" altLang="en-US" sz="1100">
              <a:latin typeface="UD デジタル 教科書体 N-B" panose="02020700000000000000" pitchFamily="17" charset="-128"/>
              <a:ea typeface="UD デジタル 教科書体 N-B" panose="02020700000000000000" pitchFamily="17" charset="-128"/>
            </a:rPr>
            <a:t>　 </a:t>
          </a:r>
          <a:r>
            <a:rPr kumimoji="1" lang="en-US" altLang="ja-JP" sz="1100">
              <a:latin typeface="UD デジタル 教科書体 N-B" panose="02020700000000000000" pitchFamily="17" charset="-128"/>
              <a:ea typeface="UD デジタル 教科書体 N-B" panose="02020700000000000000" pitchFamily="17" charset="-128"/>
            </a:rPr>
            <a:t>R1.6.15</a:t>
          </a:r>
          <a:r>
            <a:rPr kumimoji="1" lang="ja-JP" altLang="en-US" sz="1100">
              <a:latin typeface="UD デジタル 教科書体 N-B" panose="02020700000000000000" pitchFamily="17" charset="-128"/>
              <a:ea typeface="UD デジタル 教科書体 N-B" panose="02020700000000000000" pitchFamily="17" charset="-128"/>
            </a:rPr>
            <a:t>～</a:t>
          </a:r>
          <a:r>
            <a:rPr kumimoji="1" lang="en-US" altLang="ja-JP" sz="1100">
              <a:latin typeface="UD デジタル 教科書体 N-B" panose="02020700000000000000" pitchFamily="17" charset="-128"/>
              <a:ea typeface="UD デジタル 教科書体 N-B" panose="02020700000000000000" pitchFamily="17" charset="-128"/>
            </a:rPr>
            <a:t>R1.7.20 </a:t>
          </a:r>
          <a:r>
            <a:rPr kumimoji="1" lang="ja-JP" altLang="en-US" sz="1100">
              <a:latin typeface="UD デジタル 教科書体 N-B" panose="02020700000000000000" pitchFamily="17" charset="-128"/>
              <a:ea typeface="UD デジタル 教科書体 N-B" panose="02020700000000000000" pitchFamily="17" charset="-128"/>
            </a:rPr>
            <a:t>⇒ </a:t>
          </a:r>
          <a:r>
            <a:rPr kumimoji="1" lang="en-US" altLang="ja-JP" sz="1100">
              <a:solidFill>
                <a:sysClr val="windowText" lastClr="000000"/>
              </a:solidFill>
              <a:latin typeface="UD デジタル 教科書体 N-B" panose="02020700000000000000" pitchFamily="17" charset="-128"/>
              <a:ea typeface="UD デジタル 教科書体 N-B" panose="02020700000000000000" pitchFamily="17" charset="-128"/>
            </a:rPr>
            <a:t>2</a:t>
          </a:r>
          <a:r>
            <a:rPr kumimoji="1" lang="ja-JP" altLang="en-US" sz="1100">
              <a:solidFill>
                <a:sysClr val="windowText" lastClr="000000"/>
              </a:solidFill>
              <a:latin typeface="UD デジタル 教科書体 N-B" panose="02020700000000000000" pitchFamily="17" charset="-128"/>
              <a:ea typeface="UD デジタル 教科書体 N-B" panose="02020700000000000000" pitchFamily="17" charset="-128"/>
            </a:rPr>
            <a:t>か月</a:t>
          </a:r>
          <a:endParaRPr kumimoji="1" lang="en-US" altLang="ja-JP" sz="1100">
            <a:solidFill>
              <a:sysClr val="windowText" lastClr="000000"/>
            </a:solidFill>
            <a:latin typeface="UD デジタル 教科書体 N-B" panose="02020700000000000000" pitchFamily="17" charset="-128"/>
            <a:ea typeface="UD デジタル 教科書体 N-B" panose="02020700000000000000" pitchFamily="17" charset="-128"/>
          </a:endParaRPr>
        </a:p>
        <a:p>
          <a:pPr algn="l"/>
          <a:r>
            <a:rPr kumimoji="1" lang="ja-JP" altLang="en-US" sz="1100">
              <a:latin typeface="UD デジタル 教科書体 N-B" panose="02020700000000000000" pitchFamily="17" charset="-128"/>
              <a:ea typeface="UD デジタル 教科書体 N-B" panose="02020700000000000000" pitchFamily="17" charset="-128"/>
            </a:rPr>
            <a:t>　 </a:t>
          </a:r>
          <a:r>
            <a:rPr kumimoji="1" lang="en-US" altLang="ja-JP" sz="1100">
              <a:latin typeface="UD デジタル 教科書体 N-B" panose="02020700000000000000" pitchFamily="17" charset="-128"/>
              <a:ea typeface="UD デジタル 教科書体 N-B" panose="02020700000000000000" pitchFamily="17" charset="-128"/>
            </a:rPr>
            <a:t>R1.6.15</a:t>
          </a:r>
          <a:r>
            <a:rPr kumimoji="1" lang="ja-JP" altLang="en-US" sz="1100">
              <a:latin typeface="UD デジタル 教科書体 N-B" panose="02020700000000000000" pitchFamily="17" charset="-128"/>
              <a:ea typeface="UD デジタル 教科書体 N-B" panose="02020700000000000000" pitchFamily="17" charset="-128"/>
            </a:rPr>
            <a:t>～</a:t>
          </a:r>
          <a:r>
            <a:rPr kumimoji="1" lang="en-US" altLang="ja-JP" sz="1100">
              <a:latin typeface="UD デジタル 教科書体 N-B" panose="02020700000000000000" pitchFamily="17" charset="-128"/>
              <a:ea typeface="UD デジタル 教科書体 N-B" panose="02020700000000000000" pitchFamily="17" charset="-128"/>
            </a:rPr>
            <a:t>R1.7.14 </a:t>
          </a:r>
          <a:r>
            <a:rPr kumimoji="1" lang="ja-JP" altLang="en-US" sz="1100">
              <a:latin typeface="UD デジタル 教科書体 N-B" panose="02020700000000000000" pitchFamily="17" charset="-128"/>
              <a:ea typeface="UD デジタル 教科書体 N-B" panose="02020700000000000000" pitchFamily="17" charset="-128"/>
            </a:rPr>
            <a:t>⇒ </a:t>
          </a:r>
          <a:r>
            <a:rPr kumimoji="1" lang="en-US" altLang="ja-JP" sz="1100">
              <a:latin typeface="UD デジタル 教科書体 N-B" panose="02020700000000000000" pitchFamily="17" charset="-128"/>
              <a:ea typeface="UD デジタル 教科書体 N-B" panose="02020700000000000000" pitchFamily="17" charset="-128"/>
            </a:rPr>
            <a:t>1</a:t>
          </a:r>
          <a:r>
            <a:rPr kumimoji="1" lang="ja-JP" altLang="en-US" sz="1100">
              <a:latin typeface="UD デジタル 教科書体 N-B" panose="02020700000000000000" pitchFamily="17" charset="-128"/>
              <a:ea typeface="UD デジタル 教科書体 N-B" panose="02020700000000000000" pitchFamily="17" charset="-128"/>
            </a:rPr>
            <a:t>か月</a:t>
          </a:r>
          <a:endParaRPr kumimoji="1" lang="en-US" altLang="ja-JP" sz="1100">
            <a:latin typeface="UD デジタル 教科書体 N-B" panose="02020700000000000000" pitchFamily="17" charset="-128"/>
            <a:ea typeface="UD デジタル 教科書体 N-B" panose="02020700000000000000" pitchFamily="17" charset="-128"/>
          </a:endParaRPr>
        </a:p>
        <a:p>
          <a:pPr algn="l"/>
          <a:r>
            <a:rPr kumimoji="1" lang="ja-JP" altLang="en-US" sz="1100">
              <a:latin typeface="UD デジタル 教科書体 N-B" panose="02020700000000000000" pitchFamily="17" charset="-128"/>
              <a:ea typeface="UD デジタル 教科書体 N-B" panose="02020700000000000000" pitchFamily="17" charset="-128"/>
            </a:rPr>
            <a:t>　 </a:t>
          </a:r>
          <a:r>
            <a:rPr kumimoji="1" lang="en-US" altLang="ja-JP" sz="1100">
              <a:latin typeface="UD デジタル 教科書体 N-B" panose="02020700000000000000" pitchFamily="17" charset="-128"/>
              <a:ea typeface="UD デジタル 教科書体 N-B" panose="02020700000000000000" pitchFamily="17" charset="-128"/>
            </a:rPr>
            <a:t>R1.7.15</a:t>
          </a:r>
          <a:r>
            <a:rPr kumimoji="1" lang="ja-JP" altLang="en-US" sz="1100">
              <a:latin typeface="UD デジタル 教科書体 N-B" panose="02020700000000000000" pitchFamily="17" charset="-128"/>
              <a:ea typeface="UD デジタル 教科書体 N-B" panose="02020700000000000000" pitchFamily="17" charset="-128"/>
            </a:rPr>
            <a:t>～</a:t>
          </a:r>
          <a:r>
            <a:rPr kumimoji="1" lang="en-US" altLang="ja-JP" sz="1100">
              <a:latin typeface="UD デジタル 教科書体 N-B" panose="02020700000000000000" pitchFamily="17" charset="-128"/>
              <a:ea typeface="UD デジタル 教科書体 N-B" panose="02020700000000000000" pitchFamily="17" charset="-128"/>
            </a:rPr>
            <a:t>R1.7.20 </a:t>
          </a:r>
          <a:r>
            <a:rPr kumimoji="1" lang="ja-JP" altLang="en-US" sz="1100">
              <a:latin typeface="UD デジタル 教科書体 N-B" panose="02020700000000000000" pitchFamily="17" charset="-128"/>
              <a:ea typeface="UD デジタル 教科書体 N-B" panose="02020700000000000000" pitchFamily="17" charset="-128"/>
            </a:rPr>
            <a:t>⇒ </a:t>
          </a:r>
          <a:r>
            <a:rPr kumimoji="1" lang="en-US" altLang="ja-JP" sz="1100">
              <a:latin typeface="UD デジタル 教科書体 N-B" panose="02020700000000000000" pitchFamily="17" charset="-128"/>
              <a:ea typeface="UD デジタル 教科書体 N-B" panose="02020700000000000000" pitchFamily="17" charset="-128"/>
            </a:rPr>
            <a:t>1</a:t>
          </a:r>
          <a:r>
            <a:rPr kumimoji="1" lang="ja-JP" altLang="en-US" sz="1100">
              <a:latin typeface="UD デジタル 教科書体 N-B" panose="02020700000000000000" pitchFamily="17" charset="-128"/>
              <a:ea typeface="UD デジタル 教科書体 N-B" panose="02020700000000000000" pitchFamily="17" charset="-128"/>
            </a:rPr>
            <a:t>か月</a:t>
          </a:r>
          <a:r>
            <a:rPr kumimoji="1" lang="ja-JP" altLang="ja-JP" sz="1050">
              <a:solidFill>
                <a:srgbClr val="FF0000"/>
              </a:solidFill>
              <a:effectLst/>
              <a:latin typeface="UD デジタル 教科書体 N-B" panose="02020700000000000000" pitchFamily="17" charset="-128"/>
              <a:ea typeface="UD デジタル 教科書体 N-B" panose="02020700000000000000" pitchFamily="17" charset="-128"/>
              <a:cs typeface="+mn-cs"/>
            </a:rPr>
            <a:t>（</a:t>
          </a:r>
          <a:r>
            <a:rPr kumimoji="1" lang="en-US" altLang="ja-JP" sz="1050">
              <a:solidFill>
                <a:srgbClr val="FF0000"/>
              </a:solidFill>
              <a:effectLst/>
              <a:latin typeface="UD デジタル 教科書体 N-B" panose="02020700000000000000" pitchFamily="17" charset="-128"/>
              <a:ea typeface="UD デジタル 教科書体 N-B" panose="02020700000000000000" pitchFamily="17" charset="-128"/>
              <a:cs typeface="+mn-cs"/>
            </a:rPr>
            <a:t>1</a:t>
          </a:r>
          <a:r>
            <a:rPr kumimoji="1" lang="ja-JP" altLang="ja-JP" sz="1050">
              <a:solidFill>
                <a:srgbClr val="FF0000"/>
              </a:solidFill>
              <a:effectLst/>
              <a:latin typeface="UD デジタル 教科書体 N-B" panose="02020700000000000000" pitchFamily="17" charset="-128"/>
              <a:ea typeface="UD デジタル 教科書体 N-B" panose="02020700000000000000" pitchFamily="17" charset="-128"/>
              <a:cs typeface="+mn-cs"/>
            </a:rPr>
            <a:t>か月に満たない場合は</a:t>
          </a:r>
          <a:r>
            <a:rPr kumimoji="1" lang="en-US" altLang="ja-JP" sz="1050">
              <a:solidFill>
                <a:srgbClr val="FF0000"/>
              </a:solidFill>
              <a:effectLst/>
              <a:latin typeface="UD デジタル 教科書体 N-B" panose="02020700000000000000" pitchFamily="17" charset="-128"/>
              <a:ea typeface="UD デジタル 教科書体 N-B" panose="02020700000000000000" pitchFamily="17" charset="-128"/>
              <a:cs typeface="+mn-cs"/>
            </a:rPr>
            <a:t>1</a:t>
          </a:r>
          <a:r>
            <a:rPr kumimoji="1" lang="ja-JP" altLang="ja-JP" sz="1050">
              <a:solidFill>
                <a:srgbClr val="FF0000"/>
              </a:solidFill>
              <a:effectLst/>
              <a:latin typeface="UD デジタル 教科書体 N-B" panose="02020700000000000000" pitchFamily="17" charset="-128"/>
              <a:ea typeface="UD デジタル 教科書体 N-B" panose="02020700000000000000" pitchFamily="17" charset="-128"/>
              <a:cs typeface="+mn-cs"/>
            </a:rPr>
            <a:t>か月とする。）</a:t>
          </a:r>
          <a:r>
            <a:rPr kumimoji="1" lang="ja-JP" altLang="en-US" sz="1100">
              <a:latin typeface="UD デジタル 教科書体 N-B" panose="02020700000000000000" pitchFamily="17" charset="-128"/>
              <a:ea typeface="UD デジタル 教科書体 N-B" panose="02020700000000000000" pitchFamily="17" charset="-128"/>
            </a:rPr>
            <a:t>　</a:t>
          </a:r>
          <a:endParaRPr kumimoji="1" lang="en-US" altLang="ja-JP" sz="1100">
            <a:latin typeface="UD デジタル 教科書体 N-B" panose="02020700000000000000" pitchFamily="17" charset="-128"/>
            <a:ea typeface="UD デジタル 教科書体 N-B" panose="02020700000000000000" pitchFamily="17" charset="-128"/>
          </a:endParaRPr>
        </a:p>
      </xdr:txBody>
    </xdr:sp>
    <xdr:clientData/>
  </xdr:oneCellAnchor>
  <xdr:twoCellAnchor>
    <xdr:from>
      <xdr:col>6</xdr:col>
      <xdr:colOff>409575</xdr:colOff>
      <xdr:row>20</xdr:row>
      <xdr:rowOff>180975</xdr:rowOff>
    </xdr:from>
    <xdr:to>
      <xdr:col>8</xdr:col>
      <xdr:colOff>38099</xdr:colOff>
      <xdr:row>22</xdr:row>
      <xdr:rowOff>66675</xdr:rowOff>
    </xdr:to>
    <xdr:sp macro="" textlink="">
      <xdr:nvSpPr>
        <xdr:cNvPr id="7" name="楕円 6">
          <a:extLst>
            <a:ext uri="{FF2B5EF4-FFF2-40B4-BE49-F238E27FC236}">
              <a16:creationId xmlns:a16="http://schemas.microsoft.com/office/drawing/2014/main" id="{00000000-0008-0000-0200-000007000000}"/>
            </a:ext>
          </a:extLst>
        </xdr:cNvPr>
        <xdr:cNvSpPr/>
      </xdr:nvSpPr>
      <xdr:spPr bwMode="auto">
        <a:xfrm>
          <a:off x="7724775" y="5124450"/>
          <a:ext cx="485774" cy="381000"/>
        </a:xfrm>
        <a:prstGeom prst="ellipse">
          <a:avLst/>
        </a:prstGeom>
        <a:noFill/>
        <a:ln w="15875" cap="flat" cmpd="sng" algn="ctr">
          <a:solidFill>
            <a:srgbClr val="FF0000"/>
          </a:solidFill>
          <a:prstDash val="dash"/>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oneCellAnchor>
    <xdr:from>
      <xdr:col>7</xdr:col>
      <xdr:colOff>35758</xdr:colOff>
      <xdr:row>1</xdr:row>
      <xdr:rowOff>9525</xdr:rowOff>
    </xdr:from>
    <xdr:ext cx="957185" cy="425822"/>
    <xdr:sp macro="" textlink="">
      <xdr:nvSpPr>
        <xdr:cNvPr id="8" name="テキスト ボックス 7">
          <a:extLst>
            <a:ext uri="{FF2B5EF4-FFF2-40B4-BE49-F238E27FC236}">
              <a16:creationId xmlns:a16="http://schemas.microsoft.com/office/drawing/2014/main" id="{00000000-0008-0000-0200-000008000000}"/>
            </a:ext>
          </a:extLst>
        </xdr:cNvPr>
        <xdr:cNvSpPr txBox="1"/>
      </xdr:nvSpPr>
      <xdr:spPr>
        <a:xfrm>
          <a:off x="7855783" y="219075"/>
          <a:ext cx="957185" cy="425822"/>
        </a:xfrm>
        <a:prstGeom prst="rect">
          <a:avLst/>
        </a:prstGeom>
        <a:solidFill>
          <a:schemeClr val="lt1"/>
        </a:solidFill>
        <a:ln w="25400" cmpd="dbl">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none" rtlCol="0" anchor="ctr" anchorCtr="0">
          <a:spAutoFit/>
        </a:bodyPr>
        <a:lstStyle/>
        <a:p>
          <a:pPr algn="ctr"/>
          <a:r>
            <a:rPr kumimoji="1" lang="ja-JP" altLang="en-US" sz="2000" b="1">
              <a:latin typeface="HG丸ｺﾞｼｯｸM-PRO" panose="020F0600000000000000" pitchFamily="50" charset="-128"/>
              <a:ea typeface="HG丸ｺﾞｼｯｸM-PRO" panose="020F0600000000000000" pitchFamily="50" charset="-128"/>
            </a:rPr>
            <a:t>記入例</a:t>
          </a:r>
        </a:p>
      </xdr:txBody>
    </xdr:sp>
    <xdr:clientData/>
  </xdr:oneCellAnchor>
  <xdr:twoCellAnchor>
    <xdr:from>
      <xdr:col>9</xdr:col>
      <xdr:colOff>123824</xdr:colOff>
      <xdr:row>2</xdr:row>
      <xdr:rowOff>123825</xdr:rowOff>
    </xdr:from>
    <xdr:to>
      <xdr:col>11</xdr:col>
      <xdr:colOff>819149</xdr:colOff>
      <xdr:row>5</xdr:row>
      <xdr:rowOff>19050</xdr:rowOff>
    </xdr:to>
    <xdr:sp macro="" textlink="">
      <xdr:nvSpPr>
        <xdr:cNvPr id="9" name="円形吹き出し 8">
          <a:extLst>
            <a:ext uri="{FF2B5EF4-FFF2-40B4-BE49-F238E27FC236}">
              <a16:creationId xmlns:a16="http://schemas.microsoft.com/office/drawing/2014/main" id="{00000000-0008-0000-0200-000009000000}"/>
            </a:ext>
          </a:extLst>
        </xdr:cNvPr>
        <xdr:cNvSpPr/>
      </xdr:nvSpPr>
      <xdr:spPr bwMode="auto">
        <a:xfrm>
          <a:off x="8724899" y="647700"/>
          <a:ext cx="1438275" cy="581025"/>
        </a:xfrm>
        <a:prstGeom prst="wedgeEllipseCallout">
          <a:avLst>
            <a:gd name="adj1" fmla="val -14211"/>
            <a:gd name="adj2" fmla="val 78893"/>
          </a:avLst>
        </a:pr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ctr" upright="1"/>
        <a:lstStyle/>
        <a:p>
          <a:pPr algn="ctr"/>
          <a:r>
            <a:rPr kumimoji="1" lang="ja-JP" altLang="en-US" sz="1100"/>
            <a:t>評価結果は</a:t>
          </a:r>
          <a:endParaRPr kumimoji="1" lang="en-US" altLang="ja-JP" sz="1100"/>
        </a:p>
        <a:p>
          <a:pPr algn="ctr"/>
          <a:r>
            <a:rPr kumimoji="1" lang="ja-JP" altLang="en-US" sz="1100"/>
            <a:t>市による手書き</a:t>
          </a:r>
        </a:p>
      </xdr:txBody>
    </xdr:sp>
    <xdr:clientData/>
  </xdr:twoCellAnchor>
  <xdr:oneCellAnchor>
    <xdr:from>
      <xdr:col>4</xdr:col>
      <xdr:colOff>1238250</xdr:colOff>
      <xdr:row>2</xdr:row>
      <xdr:rowOff>98016</xdr:rowOff>
    </xdr:from>
    <xdr:ext cx="2847975" cy="549928"/>
    <xdr:sp macro="" textlink="">
      <xdr:nvSpPr>
        <xdr:cNvPr id="10" name="角丸四角形吹き出し 9">
          <a:extLst>
            <a:ext uri="{FF2B5EF4-FFF2-40B4-BE49-F238E27FC236}">
              <a16:creationId xmlns:a16="http://schemas.microsoft.com/office/drawing/2014/main" id="{00000000-0008-0000-0200-00000A000000}"/>
            </a:ext>
          </a:extLst>
        </xdr:cNvPr>
        <xdr:cNvSpPr/>
      </xdr:nvSpPr>
      <xdr:spPr bwMode="auto">
        <a:xfrm>
          <a:off x="5181600" y="621891"/>
          <a:ext cx="2847975" cy="549928"/>
        </a:xfrm>
        <a:prstGeom prst="wedgeRoundRectCallout">
          <a:avLst>
            <a:gd name="adj1" fmla="val 46402"/>
            <a:gd name="adj2" fmla="val 156404"/>
            <a:gd name="adj3" fmla="val 16667"/>
          </a:avLst>
        </a:prstGeom>
        <a:solidFill>
          <a:srgbClr val="99FF9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horzOverflow="clip" wrap="square" lIns="18288" tIns="36000" rIns="0" bIns="36000" rtlCol="0" anchor="ctr" anchorCtr="0" upright="1">
          <a:spAutoFit/>
        </a:bodyPr>
        <a:lstStyle/>
        <a:p>
          <a:pPr algn="l"/>
          <a:r>
            <a:rPr kumimoji="1" lang="ja-JP" altLang="en-US" sz="1100" baseline="0">
              <a:latin typeface="UD デジタル 教科書体 N-B" panose="02020700000000000000" pitchFamily="17" charset="-128"/>
              <a:ea typeface="UD デジタル 教科書体 N-B" panose="02020700000000000000" pitchFamily="17" charset="-128"/>
            </a:rPr>
            <a:t>　該当部分をプルダウンから選択すると、</a:t>
          </a:r>
          <a:endParaRPr kumimoji="1" lang="en-US" altLang="ja-JP" sz="1100" baseline="0">
            <a:latin typeface="UD デジタル 教科書体 N-B" panose="02020700000000000000" pitchFamily="17" charset="-128"/>
            <a:ea typeface="UD デジタル 教科書体 N-B" panose="02020700000000000000" pitchFamily="17" charset="-128"/>
          </a:endParaRPr>
        </a:p>
        <a:p>
          <a:pPr algn="l"/>
          <a:r>
            <a:rPr kumimoji="1" lang="ja-JP" altLang="en-US" sz="1100" baseline="0">
              <a:latin typeface="UD デジタル 教科書体 N-B" panose="02020700000000000000" pitchFamily="17" charset="-128"/>
              <a:ea typeface="UD デジタル 教科書体 N-B" panose="02020700000000000000" pitchFamily="17" charset="-128"/>
            </a:rPr>
            <a:t>　点数が自動表示されます。</a:t>
          </a:r>
          <a:r>
            <a:rPr kumimoji="1" lang="ja-JP" altLang="en-US" sz="1100">
              <a:latin typeface="UD デジタル 教科書体 N-B" panose="02020700000000000000" pitchFamily="17" charset="-128"/>
              <a:ea typeface="UD デジタル 教科書体 N-B" panose="02020700000000000000" pitchFamily="17" charset="-128"/>
            </a:rPr>
            <a:t>　</a:t>
          </a:r>
          <a:endParaRPr kumimoji="1" lang="en-US" altLang="ja-JP" sz="1100">
            <a:latin typeface="UD デジタル 教科書体 N-B" panose="02020700000000000000" pitchFamily="17" charset="-128"/>
            <a:ea typeface="UD デジタル 教科書体 N-B" panose="02020700000000000000" pitchFamily="17" charset="-128"/>
          </a:endParaRPr>
        </a:p>
      </xdr:txBody>
    </xdr:sp>
    <xdr:clientData/>
  </xdr:oneCellAnchor>
  <xdr:twoCellAnchor>
    <xdr:from>
      <xdr:col>7</xdr:col>
      <xdr:colOff>342900</xdr:colOff>
      <xdr:row>11</xdr:row>
      <xdr:rowOff>200024</xdr:rowOff>
    </xdr:from>
    <xdr:to>
      <xdr:col>9</xdr:col>
      <xdr:colOff>523875</xdr:colOff>
      <xdr:row>14</xdr:row>
      <xdr:rowOff>9524</xdr:rowOff>
    </xdr:to>
    <xdr:sp macro="" textlink="">
      <xdr:nvSpPr>
        <xdr:cNvPr id="11" name="楕円 10">
          <a:extLst>
            <a:ext uri="{FF2B5EF4-FFF2-40B4-BE49-F238E27FC236}">
              <a16:creationId xmlns:a16="http://schemas.microsoft.com/office/drawing/2014/main" id="{00000000-0008-0000-0200-00000B000000}"/>
            </a:ext>
          </a:extLst>
        </xdr:cNvPr>
        <xdr:cNvSpPr/>
      </xdr:nvSpPr>
      <xdr:spPr bwMode="auto">
        <a:xfrm>
          <a:off x="8162925" y="2809874"/>
          <a:ext cx="962025" cy="466725"/>
        </a:xfrm>
        <a:prstGeom prst="ellipse">
          <a:avLst/>
        </a:prstGeom>
        <a:noFill/>
        <a:ln w="15875" cap="flat" cmpd="sng" algn="ctr">
          <a:solidFill>
            <a:srgbClr xmlns:mc="http://schemas.openxmlformats.org/markup-compatibility/2006" xmlns:a14="http://schemas.microsoft.com/office/drawing/2010/main" val="000000" mc:Ignorable="a14" a14:legacySpreadsheetColorIndex="64"/>
          </a:solidFill>
          <a:prstDash val="dash"/>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oneCellAnchor>
    <xdr:from>
      <xdr:col>1</xdr:col>
      <xdr:colOff>85725</xdr:colOff>
      <xdr:row>40</xdr:row>
      <xdr:rowOff>237137</xdr:rowOff>
    </xdr:from>
    <xdr:ext cx="8067675" cy="992579"/>
    <xdr:sp macro="" textlink="">
      <xdr:nvSpPr>
        <xdr:cNvPr id="12" name="テキスト ボックス 11">
          <a:extLst>
            <a:ext uri="{FF2B5EF4-FFF2-40B4-BE49-F238E27FC236}">
              <a16:creationId xmlns:a16="http://schemas.microsoft.com/office/drawing/2014/main" id="{00000000-0008-0000-0200-00000C000000}"/>
            </a:ext>
          </a:extLst>
        </xdr:cNvPr>
        <xdr:cNvSpPr txBox="1"/>
      </xdr:nvSpPr>
      <xdr:spPr>
        <a:xfrm>
          <a:off x="333375" y="10238387"/>
          <a:ext cx="8067675" cy="992579"/>
        </a:xfrm>
        <a:prstGeom prst="rect">
          <a:avLst/>
        </a:prstGeom>
        <a:solidFill>
          <a:srgbClr val="99FF66"/>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nchorCtr="0">
          <a:spAutoFit/>
        </a:bodyPr>
        <a:lstStyle/>
        <a:p>
          <a:pPr algn="l"/>
          <a:r>
            <a:rPr kumimoji="1" lang="ja-JP" altLang="en-US" sz="1800" b="1">
              <a:latin typeface="メイリオ" panose="020B0604030504040204" pitchFamily="50" charset="-128"/>
              <a:ea typeface="メイリオ" panose="020B0604030504040204" pitchFamily="50" charset="-128"/>
            </a:rPr>
            <a:t>評価項目及び配点は仮のものです。</a:t>
          </a:r>
          <a:endParaRPr kumimoji="1" lang="en-US" altLang="ja-JP" sz="1800" b="1">
            <a:latin typeface="メイリオ" panose="020B0604030504040204" pitchFamily="50" charset="-128"/>
            <a:ea typeface="メイリオ" panose="020B0604030504040204" pitchFamily="50" charset="-128"/>
          </a:endParaRPr>
        </a:p>
        <a:p>
          <a:pPr algn="l"/>
          <a:r>
            <a:rPr kumimoji="1" lang="ja-JP" altLang="en-US" sz="1800" b="1">
              <a:latin typeface="メイリオ" panose="020B0604030504040204" pitchFamily="50" charset="-128"/>
              <a:ea typeface="メイリオ" panose="020B0604030504040204" pitchFamily="50" charset="-128"/>
            </a:rPr>
            <a:t>実際に発注する際の評価項目及び配点は、この表のとおりとは限りません。</a:t>
          </a:r>
        </a:p>
      </xdr:txBody>
    </xdr:sp>
    <xdr:clientData/>
  </xdr:oneCellAnchor>
  <xdr:twoCellAnchor>
    <xdr:from>
      <xdr:col>7</xdr:col>
      <xdr:colOff>285750</xdr:colOff>
      <xdr:row>55</xdr:row>
      <xdr:rowOff>238126</xdr:rowOff>
    </xdr:from>
    <xdr:to>
      <xdr:col>9</xdr:col>
      <xdr:colOff>552450</xdr:colOff>
      <xdr:row>57</xdr:row>
      <xdr:rowOff>28576</xdr:rowOff>
    </xdr:to>
    <xdr:sp macro="" textlink="">
      <xdr:nvSpPr>
        <xdr:cNvPr id="13" name="楕円 12">
          <a:extLst>
            <a:ext uri="{FF2B5EF4-FFF2-40B4-BE49-F238E27FC236}">
              <a16:creationId xmlns:a16="http://schemas.microsoft.com/office/drawing/2014/main" id="{00000000-0008-0000-0200-00000D000000}"/>
            </a:ext>
          </a:extLst>
        </xdr:cNvPr>
        <xdr:cNvSpPr/>
      </xdr:nvSpPr>
      <xdr:spPr bwMode="auto">
        <a:xfrm>
          <a:off x="8105775" y="13773151"/>
          <a:ext cx="1047750" cy="419100"/>
        </a:xfrm>
        <a:prstGeom prst="ellipse">
          <a:avLst/>
        </a:prstGeom>
        <a:noFill/>
        <a:ln w="15875" cap="flat" cmpd="sng" algn="ctr">
          <a:solidFill>
            <a:srgbClr xmlns:mc="http://schemas.openxmlformats.org/markup-compatibility/2006" xmlns:a14="http://schemas.microsoft.com/office/drawing/2010/main" val="000000" mc:Ignorable="a14" a14:legacySpreadsheetColorIndex="64"/>
          </a:solidFill>
          <a:prstDash val="dash"/>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oneCellAnchor>
    <xdr:from>
      <xdr:col>4</xdr:col>
      <xdr:colOff>457200</xdr:colOff>
      <xdr:row>53</xdr:row>
      <xdr:rowOff>74335</xdr:rowOff>
    </xdr:from>
    <xdr:ext cx="2876549" cy="622854"/>
    <xdr:sp macro="" textlink="">
      <xdr:nvSpPr>
        <xdr:cNvPr id="14" name="四角形吹き出し 13">
          <a:extLst>
            <a:ext uri="{FF2B5EF4-FFF2-40B4-BE49-F238E27FC236}">
              <a16:creationId xmlns:a16="http://schemas.microsoft.com/office/drawing/2014/main" id="{00000000-0008-0000-0200-00000E000000}"/>
            </a:ext>
          </a:extLst>
        </xdr:cNvPr>
        <xdr:cNvSpPr/>
      </xdr:nvSpPr>
      <xdr:spPr bwMode="auto">
        <a:xfrm>
          <a:off x="4400550" y="13171210"/>
          <a:ext cx="2876549" cy="622854"/>
        </a:xfrm>
        <a:prstGeom prst="wedgeRectCallout">
          <a:avLst>
            <a:gd name="adj1" fmla="val 65540"/>
            <a:gd name="adj2" fmla="val 58466"/>
          </a:avLst>
        </a:prstGeom>
        <a:solidFill>
          <a:srgbClr val="FF99CC"/>
        </a:solidFill>
        <a:ln w="1587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horzOverflow="clip" wrap="square" lIns="72000" tIns="36000" rIns="0" bIns="36000" rtlCol="0" anchor="ctr" upright="1">
          <a:spAutoFit/>
        </a:bodyPr>
        <a:lstStyle/>
        <a:p>
          <a:pPr algn="l"/>
          <a:r>
            <a:rPr kumimoji="1" lang="ja-JP" altLang="en-US" sz="1100">
              <a:latin typeface="ＭＳ ゴシック" panose="020B0609070205080204" pitchFamily="49" charset="-128"/>
              <a:ea typeface="ＭＳ ゴシック" panose="020B0609070205080204" pitchFamily="49" charset="-128"/>
            </a:rPr>
            <a:t>入札参加者が自己採点した６</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２は</a:t>
          </a:r>
          <a:endParaRPr kumimoji="1" lang="en-US" altLang="ja-JP" sz="1100">
            <a:latin typeface="ＭＳ ゴシック" panose="020B0609070205080204" pitchFamily="49" charset="-128"/>
            <a:ea typeface="ＭＳ ゴシック" panose="020B0609070205080204" pitchFamily="49" charset="-128"/>
          </a:endParaRPr>
        </a:p>
        <a:p>
          <a:pPr algn="l"/>
          <a:r>
            <a:rPr kumimoji="1" lang="ja-JP" altLang="en-US" sz="1100">
              <a:latin typeface="ＭＳ ゴシック" panose="020B0609070205080204" pitchFamily="49" charset="-128"/>
              <a:ea typeface="ＭＳ ゴシック" panose="020B0609070205080204" pitchFamily="49" charset="-128"/>
            </a:rPr>
            <a:t>発注者の審査により６</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０に修正され</a:t>
          </a:r>
          <a:endParaRPr kumimoji="1" lang="en-US" altLang="ja-JP" sz="1100">
            <a:latin typeface="ＭＳ ゴシック" panose="020B0609070205080204" pitchFamily="49" charset="-128"/>
            <a:ea typeface="ＭＳ ゴシック" panose="020B0609070205080204" pitchFamily="49" charset="-128"/>
          </a:endParaRPr>
        </a:p>
        <a:p>
          <a:pPr algn="l"/>
          <a:r>
            <a:rPr kumimoji="1" lang="ja-JP" altLang="en-US" sz="1100">
              <a:latin typeface="ＭＳ ゴシック" panose="020B0609070205080204" pitchFamily="49" charset="-128"/>
              <a:ea typeface="ＭＳ ゴシック" panose="020B0609070205080204" pitchFamily="49" charset="-128"/>
            </a:rPr>
            <a:t>評価値を決定</a:t>
          </a:r>
          <a:endParaRPr kumimoji="1" lang="en-US" altLang="ja-JP" sz="1100">
            <a:latin typeface="ＭＳ ゴシック" panose="020B0609070205080204" pitchFamily="49" charset="-128"/>
            <a:ea typeface="ＭＳ ゴシック" panose="020B0609070205080204" pitchFamily="49" charset="-128"/>
          </a:endParaRPr>
        </a:p>
      </xdr:txBody>
    </xdr:sp>
    <xdr:clientData/>
  </xdr:oneCellAnchor>
</xdr:wsDr>
</file>

<file path=xl/drawings/drawing4.xml><?xml version="1.0" encoding="utf-8"?>
<xdr:wsDr xmlns:xdr="http://schemas.openxmlformats.org/drawingml/2006/spreadsheetDrawing" xmlns:a="http://schemas.openxmlformats.org/drawingml/2006/main">
  <xdr:twoCellAnchor>
    <xdr:from>
      <xdr:col>0</xdr:col>
      <xdr:colOff>38108</xdr:colOff>
      <xdr:row>7</xdr:row>
      <xdr:rowOff>12</xdr:rowOff>
    </xdr:from>
    <xdr:to>
      <xdr:col>7</xdr:col>
      <xdr:colOff>770501</xdr:colOff>
      <xdr:row>25</xdr:row>
      <xdr:rowOff>150489</xdr:rowOff>
    </xdr:to>
    <xdr:grpSp>
      <xdr:nvGrpSpPr>
        <xdr:cNvPr id="18" name="グループ化 17">
          <a:extLst>
            <a:ext uri="{FF2B5EF4-FFF2-40B4-BE49-F238E27FC236}">
              <a16:creationId xmlns:a16="http://schemas.microsoft.com/office/drawing/2014/main" id="{00000000-0008-0000-0300-000012000000}"/>
            </a:ext>
          </a:extLst>
        </xdr:cNvPr>
        <xdr:cNvGrpSpPr>
          <a:grpSpLocks noChangeAspect="1"/>
        </xdr:cNvGrpSpPr>
      </xdr:nvGrpSpPr>
      <xdr:grpSpPr>
        <a:xfrm>
          <a:off x="38108" y="1176350"/>
          <a:ext cx="5332968" cy="3065127"/>
          <a:chOff x="38100" y="800101"/>
          <a:chExt cx="8022771" cy="4950277"/>
        </a:xfrm>
      </xdr:grpSpPr>
      <xdr:pic>
        <xdr:nvPicPr>
          <xdr:cNvPr id="2" name="図 1">
            <a:extLst>
              <a:ext uri="{FF2B5EF4-FFF2-40B4-BE49-F238E27FC236}">
                <a16:creationId xmlns:a16="http://schemas.microsoft.com/office/drawing/2014/main" id="{00000000-0008-0000-0300-000002000000}"/>
              </a:ext>
            </a:extLst>
          </xdr:cNvPr>
          <xdr:cNvPicPr>
            <a:picLocks noChangeAspect="1"/>
          </xdr:cNvPicPr>
        </xdr:nvPicPr>
        <xdr:blipFill rotWithShape="1">
          <a:blip xmlns:r="http://schemas.openxmlformats.org/officeDocument/2006/relationships" r:embed="rId1"/>
          <a:srcRect r="38301" b="30292"/>
          <a:stretch/>
        </xdr:blipFill>
        <xdr:spPr>
          <a:xfrm>
            <a:off x="38100" y="800101"/>
            <a:ext cx="8022771" cy="4950277"/>
          </a:xfrm>
          <a:prstGeom prst="rect">
            <a:avLst/>
          </a:prstGeom>
        </xdr:spPr>
      </xdr:pic>
      <xdr:sp macro="" textlink="">
        <xdr:nvSpPr>
          <xdr:cNvPr id="4" name="角丸四角形 3">
            <a:extLst>
              <a:ext uri="{FF2B5EF4-FFF2-40B4-BE49-F238E27FC236}">
                <a16:creationId xmlns:a16="http://schemas.microsoft.com/office/drawing/2014/main" id="{00000000-0008-0000-0300-000004000000}"/>
              </a:ext>
            </a:extLst>
          </xdr:cNvPr>
          <xdr:cNvSpPr/>
        </xdr:nvSpPr>
        <xdr:spPr bwMode="auto">
          <a:xfrm>
            <a:off x="47625" y="1085851"/>
            <a:ext cx="590550" cy="323850"/>
          </a:xfrm>
          <a:prstGeom prst="roundRect">
            <a:avLst/>
          </a:prstGeom>
          <a:noFill/>
          <a:ln w="31750"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pic>
        <xdr:nvPicPr>
          <xdr:cNvPr id="8" name="図 7">
            <a:extLst>
              <a:ext uri="{FF2B5EF4-FFF2-40B4-BE49-F238E27FC236}">
                <a16:creationId xmlns:a16="http://schemas.microsoft.com/office/drawing/2014/main" id="{00000000-0008-0000-0300-000008000000}"/>
              </a:ext>
            </a:extLst>
          </xdr:cNvPr>
          <xdr:cNvPicPr>
            <a:picLocks noChangeAspect="1"/>
          </xdr:cNvPicPr>
        </xdr:nvPicPr>
        <xdr:blipFill rotWithShape="1">
          <a:blip xmlns:r="http://schemas.openxmlformats.org/officeDocument/2006/relationships" r:embed="rId2"/>
          <a:srcRect t="-1" r="64271" b="44363"/>
          <a:stretch/>
        </xdr:blipFill>
        <xdr:spPr>
          <a:xfrm>
            <a:off x="1838325" y="1200150"/>
            <a:ext cx="4648200" cy="3952875"/>
          </a:xfrm>
          <a:prstGeom prst="rect">
            <a:avLst/>
          </a:prstGeom>
        </xdr:spPr>
      </xdr:pic>
      <xdr:sp macro="" textlink="">
        <xdr:nvSpPr>
          <xdr:cNvPr id="5" name="角丸四角形 4">
            <a:extLst>
              <a:ext uri="{FF2B5EF4-FFF2-40B4-BE49-F238E27FC236}">
                <a16:creationId xmlns:a16="http://schemas.microsoft.com/office/drawing/2014/main" id="{00000000-0008-0000-0300-000005000000}"/>
              </a:ext>
            </a:extLst>
          </xdr:cNvPr>
          <xdr:cNvSpPr/>
        </xdr:nvSpPr>
        <xdr:spPr bwMode="auto">
          <a:xfrm>
            <a:off x="1733550" y="3305175"/>
            <a:ext cx="1428750" cy="628650"/>
          </a:xfrm>
          <a:prstGeom prst="roundRect">
            <a:avLst/>
          </a:prstGeom>
          <a:noFill/>
          <a:ln w="31750"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xnSp macro="">
        <xdr:nvCxnSpPr>
          <xdr:cNvPr id="7" name="直線矢印コネクタ 6">
            <a:extLst>
              <a:ext uri="{FF2B5EF4-FFF2-40B4-BE49-F238E27FC236}">
                <a16:creationId xmlns:a16="http://schemas.microsoft.com/office/drawing/2014/main" id="{00000000-0008-0000-0300-000007000000}"/>
              </a:ext>
            </a:extLst>
          </xdr:cNvPr>
          <xdr:cNvCxnSpPr>
            <a:stCxn id="4" idx="3"/>
            <a:endCxn id="5" idx="0"/>
          </xdr:cNvCxnSpPr>
        </xdr:nvCxnSpPr>
        <xdr:spPr bwMode="auto">
          <a:xfrm>
            <a:off x="638175" y="1247776"/>
            <a:ext cx="1809750" cy="2057399"/>
          </a:xfrm>
          <a:prstGeom prst="straightConnector1">
            <a:avLst/>
          </a:prstGeom>
          <a:solidFill>
            <a:srgbClr xmlns:mc="http://schemas.openxmlformats.org/markup-compatibility/2006" xmlns:a14="http://schemas.microsoft.com/office/drawing/2010/main" val="FFFFFF" mc:Ignorable="a14" a14:legacySpreadsheetColorIndex="65"/>
          </a:solidFill>
          <a:ln w="25400" cap="flat" cmpd="sng" algn="ctr">
            <a:solidFill>
              <a:srgbClr val="FF0000"/>
            </a:solidFill>
            <a:prstDash val="solid"/>
            <a:round/>
            <a:headEnd type="none" w="med" len="med"/>
            <a:tailEnd type="triangle"/>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sp macro="" textlink="">
        <xdr:nvSpPr>
          <xdr:cNvPr id="12" name="角丸四角形 11">
            <a:extLst>
              <a:ext uri="{FF2B5EF4-FFF2-40B4-BE49-F238E27FC236}">
                <a16:creationId xmlns:a16="http://schemas.microsoft.com/office/drawing/2014/main" id="{00000000-0008-0000-0300-00000C000000}"/>
              </a:ext>
            </a:extLst>
          </xdr:cNvPr>
          <xdr:cNvSpPr/>
        </xdr:nvSpPr>
        <xdr:spPr bwMode="auto">
          <a:xfrm>
            <a:off x="3457575" y="4314825"/>
            <a:ext cx="981075" cy="504825"/>
          </a:xfrm>
          <a:prstGeom prst="roundRect">
            <a:avLst/>
          </a:prstGeom>
          <a:noFill/>
          <a:ln w="25400"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xnSp macro="">
        <xdr:nvCxnSpPr>
          <xdr:cNvPr id="14" name="直線矢印コネクタ 13">
            <a:extLst>
              <a:ext uri="{FF2B5EF4-FFF2-40B4-BE49-F238E27FC236}">
                <a16:creationId xmlns:a16="http://schemas.microsoft.com/office/drawing/2014/main" id="{00000000-0008-0000-0300-00000E000000}"/>
              </a:ext>
            </a:extLst>
          </xdr:cNvPr>
          <xdr:cNvCxnSpPr>
            <a:stCxn id="5" idx="3"/>
            <a:endCxn id="12" idx="0"/>
          </xdr:cNvCxnSpPr>
        </xdr:nvCxnSpPr>
        <xdr:spPr bwMode="auto">
          <a:xfrm>
            <a:off x="3162300" y="3619500"/>
            <a:ext cx="785813" cy="695325"/>
          </a:xfrm>
          <a:prstGeom prst="straightConnector1">
            <a:avLst/>
          </a:prstGeom>
          <a:solidFill>
            <a:srgbClr xmlns:mc="http://schemas.openxmlformats.org/markup-compatibility/2006" xmlns:a14="http://schemas.microsoft.com/office/drawing/2010/main" val="FFFFFF" mc:Ignorable="a14" a14:legacySpreadsheetColorIndex="65"/>
          </a:solidFill>
          <a:ln w="25400" cap="flat" cmpd="sng" algn="ctr">
            <a:solidFill>
              <a:srgbClr val="FF0000"/>
            </a:solidFill>
            <a:prstDash val="solid"/>
            <a:round/>
            <a:headEnd type="none" w="med" len="med"/>
            <a:tailEnd type="triangle"/>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grpSp>
    <xdr:clientData/>
  </xdr:twoCellAnchor>
  <xdr:twoCellAnchor editAs="oneCell">
    <xdr:from>
      <xdr:col>0</xdr:col>
      <xdr:colOff>200026</xdr:colOff>
      <xdr:row>31</xdr:row>
      <xdr:rowOff>66676</xdr:rowOff>
    </xdr:from>
    <xdr:to>
      <xdr:col>5</xdr:col>
      <xdr:colOff>638308</xdr:colOff>
      <xdr:row>50</xdr:row>
      <xdr:rowOff>161926</xdr:rowOff>
    </xdr:to>
    <xdr:pic>
      <xdr:nvPicPr>
        <xdr:cNvPr id="17" name="図 16">
          <a:extLst>
            <a:ext uri="{FF2B5EF4-FFF2-40B4-BE49-F238E27FC236}">
              <a16:creationId xmlns:a16="http://schemas.microsoft.com/office/drawing/2014/main" id="{00000000-0008-0000-0300-000011000000}"/>
            </a:ext>
          </a:extLst>
        </xdr:cNvPr>
        <xdr:cNvPicPr>
          <a:picLocks noChangeAspect="1"/>
        </xdr:cNvPicPr>
      </xdr:nvPicPr>
      <xdr:blipFill>
        <a:blip xmlns:r="http://schemas.openxmlformats.org/officeDocument/2006/relationships" r:embed="rId3"/>
        <a:stretch>
          <a:fillRect/>
        </a:stretch>
      </xdr:blipFill>
      <xdr:spPr>
        <a:xfrm>
          <a:off x="200026" y="5381626"/>
          <a:ext cx="3867282" cy="3352800"/>
        </a:xfrm>
        <a:prstGeom prst="rect">
          <a:avLst/>
        </a:prstGeom>
      </xdr:spPr>
    </xdr:pic>
    <xdr:clientData/>
  </xdr:twoCellAnchor>
  <xdr:twoCellAnchor editAs="oneCell">
    <xdr:from>
      <xdr:col>0</xdr:col>
      <xdr:colOff>257186</xdr:colOff>
      <xdr:row>51</xdr:row>
      <xdr:rowOff>152406</xdr:rowOff>
    </xdr:from>
    <xdr:to>
      <xdr:col>5</xdr:col>
      <xdr:colOff>364785</xdr:colOff>
      <xdr:row>61</xdr:row>
      <xdr:rowOff>153595</xdr:rowOff>
    </xdr:to>
    <xdr:pic>
      <xdr:nvPicPr>
        <xdr:cNvPr id="21" name="図 20">
          <a:extLst>
            <a:ext uri="{FF2B5EF4-FFF2-40B4-BE49-F238E27FC236}">
              <a16:creationId xmlns:a16="http://schemas.microsoft.com/office/drawing/2014/main" id="{00000000-0008-0000-0300-000015000000}"/>
            </a:ext>
          </a:extLst>
        </xdr:cNvPr>
        <xdr:cNvPicPr>
          <a:picLocks noChangeAspect="1"/>
        </xdr:cNvPicPr>
      </xdr:nvPicPr>
      <xdr:blipFill rotWithShape="1">
        <a:blip xmlns:r="http://schemas.openxmlformats.org/officeDocument/2006/relationships" r:embed="rId4"/>
        <a:srcRect r="65589" b="69101"/>
        <a:stretch/>
      </xdr:blipFill>
      <xdr:spPr>
        <a:xfrm>
          <a:off x="257186" y="8896356"/>
          <a:ext cx="3536599" cy="1715689"/>
        </a:xfrm>
        <a:prstGeom prst="rect">
          <a:avLst/>
        </a:prstGeom>
      </xdr:spPr>
    </xdr:pic>
    <xdr:clientData/>
  </xdr:twoCellAnchor>
  <xdr:twoCellAnchor>
    <xdr:from>
      <xdr:col>0</xdr:col>
      <xdr:colOff>342900</xdr:colOff>
      <xdr:row>43</xdr:row>
      <xdr:rowOff>38100</xdr:rowOff>
    </xdr:from>
    <xdr:to>
      <xdr:col>2</xdr:col>
      <xdr:colOff>142875</xdr:colOff>
      <xdr:row>44</xdr:row>
      <xdr:rowOff>76200</xdr:rowOff>
    </xdr:to>
    <xdr:sp macro="" textlink="">
      <xdr:nvSpPr>
        <xdr:cNvPr id="22" name="角丸四角形 21">
          <a:extLst>
            <a:ext uri="{FF2B5EF4-FFF2-40B4-BE49-F238E27FC236}">
              <a16:creationId xmlns:a16="http://schemas.microsoft.com/office/drawing/2014/main" id="{00000000-0008-0000-0300-000016000000}"/>
            </a:ext>
          </a:extLst>
        </xdr:cNvPr>
        <xdr:cNvSpPr/>
      </xdr:nvSpPr>
      <xdr:spPr bwMode="auto">
        <a:xfrm>
          <a:off x="342900" y="7410450"/>
          <a:ext cx="1171575" cy="209550"/>
        </a:xfrm>
        <a:prstGeom prst="roundRect">
          <a:avLst/>
        </a:prstGeom>
        <a:noFill/>
        <a:ln w="25400"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twoCellAnchor>
    <xdr:from>
      <xdr:col>4</xdr:col>
      <xdr:colOff>47625</xdr:colOff>
      <xdr:row>49</xdr:row>
      <xdr:rowOff>85725</xdr:rowOff>
    </xdr:from>
    <xdr:to>
      <xdr:col>5</xdr:col>
      <xdr:colOff>0</xdr:colOff>
      <xdr:row>50</xdr:row>
      <xdr:rowOff>114299</xdr:rowOff>
    </xdr:to>
    <xdr:sp macro="" textlink="">
      <xdr:nvSpPr>
        <xdr:cNvPr id="23" name="角丸四角形 22">
          <a:extLst>
            <a:ext uri="{FF2B5EF4-FFF2-40B4-BE49-F238E27FC236}">
              <a16:creationId xmlns:a16="http://schemas.microsoft.com/office/drawing/2014/main" id="{00000000-0008-0000-0300-000017000000}"/>
            </a:ext>
          </a:extLst>
        </xdr:cNvPr>
        <xdr:cNvSpPr/>
      </xdr:nvSpPr>
      <xdr:spPr bwMode="auto">
        <a:xfrm>
          <a:off x="2790825" y="8486775"/>
          <a:ext cx="638175" cy="200024"/>
        </a:xfrm>
        <a:prstGeom prst="roundRect">
          <a:avLst/>
        </a:prstGeom>
        <a:noFill/>
        <a:ln w="25400"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twoCellAnchor>
    <xdr:from>
      <xdr:col>2</xdr:col>
      <xdr:colOff>66675</xdr:colOff>
      <xdr:row>56</xdr:row>
      <xdr:rowOff>114300</xdr:rowOff>
    </xdr:from>
    <xdr:to>
      <xdr:col>4</xdr:col>
      <xdr:colOff>542925</xdr:colOff>
      <xdr:row>57</xdr:row>
      <xdr:rowOff>152400</xdr:rowOff>
    </xdr:to>
    <xdr:sp macro="" textlink="">
      <xdr:nvSpPr>
        <xdr:cNvPr id="24" name="角丸四角形 23">
          <a:extLst>
            <a:ext uri="{FF2B5EF4-FFF2-40B4-BE49-F238E27FC236}">
              <a16:creationId xmlns:a16="http://schemas.microsoft.com/office/drawing/2014/main" id="{00000000-0008-0000-0300-000018000000}"/>
            </a:ext>
          </a:extLst>
        </xdr:cNvPr>
        <xdr:cNvSpPr/>
      </xdr:nvSpPr>
      <xdr:spPr bwMode="auto">
        <a:xfrm>
          <a:off x="1438275" y="9715500"/>
          <a:ext cx="1847850" cy="209550"/>
        </a:xfrm>
        <a:prstGeom prst="roundRect">
          <a:avLst/>
        </a:prstGeom>
        <a:noFill/>
        <a:ln w="25400"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twoCellAnchor>
    <xdr:from>
      <xdr:col>2</xdr:col>
      <xdr:colOff>142875</xdr:colOff>
      <xdr:row>43</xdr:row>
      <xdr:rowOff>142875</xdr:rowOff>
    </xdr:from>
    <xdr:to>
      <xdr:col>4</xdr:col>
      <xdr:colOff>366713</xdr:colOff>
      <xdr:row>49</xdr:row>
      <xdr:rowOff>85725</xdr:rowOff>
    </xdr:to>
    <xdr:cxnSp macro="">
      <xdr:nvCxnSpPr>
        <xdr:cNvPr id="26" name="直線矢印コネクタ 25">
          <a:extLst>
            <a:ext uri="{FF2B5EF4-FFF2-40B4-BE49-F238E27FC236}">
              <a16:creationId xmlns:a16="http://schemas.microsoft.com/office/drawing/2014/main" id="{00000000-0008-0000-0300-00001A000000}"/>
            </a:ext>
          </a:extLst>
        </xdr:cNvPr>
        <xdr:cNvCxnSpPr>
          <a:stCxn id="22" idx="3"/>
          <a:endCxn id="23" idx="0"/>
        </xdr:cNvCxnSpPr>
      </xdr:nvCxnSpPr>
      <xdr:spPr bwMode="auto">
        <a:xfrm>
          <a:off x="1514475" y="7515225"/>
          <a:ext cx="1595438" cy="971550"/>
        </a:xfrm>
        <a:prstGeom prst="straightConnector1">
          <a:avLst/>
        </a:prstGeom>
        <a:solidFill>
          <a:srgbClr xmlns:mc="http://schemas.openxmlformats.org/markup-compatibility/2006" xmlns:a14="http://schemas.microsoft.com/office/drawing/2010/main" val="FFFFFF" mc:Ignorable="a14" a14:legacySpreadsheetColorIndex="65"/>
        </a:solidFill>
        <a:ln w="25400" cap="flat" cmpd="sng" algn="ctr">
          <a:solidFill>
            <a:srgbClr val="FF0000"/>
          </a:solidFill>
          <a:prstDash val="solid"/>
          <a:round/>
          <a:headEnd type="none" w="med" len="med"/>
          <a:tailEnd type="triangle"/>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oneCellAnchor>
    <xdr:from>
      <xdr:col>5</xdr:col>
      <xdr:colOff>361951</xdr:colOff>
      <xdr:row>55</xdr:row>
      <xdr:rowOff>130482</xdr:rowOff>
    </xdr:from>
    <xdr:ext cx="2657474" cy="405785"/>
    <xdr:sp macro="" textlink="">
      <xdr:nvSpPr>
        <xdr:cNvPr id="28" name="角丸四角形吹き出し 27">
          <a:extLst>
            <a:ext uri="{FF2B5EF4-FFF2-40B4-BE49-F238E27FC236}">
              <a16:creationId xmlns:a16="http://schemas.microsoft.com/office/drawing/2014/main" id="{00000000-0008-0000-0300-00001C000000}"/>
            </a:ext>
          </a:extLst>
        </xdr:cNvPr>
        <xdr:cNvSpPr/>
      </xdr:nvSpPr>
      <xdr:spPr bwMode="auto">
        <a:xfrm>
          <a:off x="3790951" y="9560232"/>
          <a:ext cx="2657474" cy="405785"/>
        </a:xfrm>
        <a:prstGeom prst="wedgeRoundRectCallout">
          <a:avLst>
            <a:gd name="adj1" fmla="val -66417"/>
            <a:gd name="adj2" fmla="val 10982"/>
            <a:gd name="adj3" fmla="val 16667"/>
          </a:avLst>
        </a:pr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ctr" upright="1">
          <a:spAutoFit/>
        </a:bodyPr>
        <a:lstStyle/>
        <a:p>
          <a:r>
            <a:rPr kumimoji="1" lang="ja-JP" altLang="ja-JP" sz="1100" b="1">
              <a:solidFill>
                <a:srgbClr val="FF0000"/>
              </a:solidFill>
              <a:effectLst/>
              <a:latin typeface="ＭＳ ゴシック" panose="020B0609070205080204" pitchFamily="49" charset="-128"/>
              <a:ea typeface="ＭＳ ゴシック" panose="020B0609070205080204" pitchFamily="49" charset="-128"/>
              <a:cs typeface="+mn-cs"/>
            </a:rPr>
            <a:t>このファイルを、</a:t>
          </a:r>
          <a:endParaRPr lang="ja-JP" altLang="ja-JP" b="1">
            <a:solidFill>
              <a:srgbClr val="FF0000"/>
            </a:solidFill>
            <a:effectLst/>
            <a:latin typeface="ＭＳ ゴシック" panose="020B0609070205080204" pitchFamily="49" charset="-128"/>
            <a:ea typeface="ＭＳ ゴシック" panose="020B0609070205080204" pitchFamily="49" charset="-128"/>
          </a:endParaRPr>
        </a:p>
        <a:p>
          <a:r>
            <a:rPr kumimoji="1" lang="ja-JP" altLang="ja-JP" sz="1100" b="1">
              <a:solidFill>
                <a:srgbClr val="FF0000"/>
              </a:solidFill>
              <a:effectLst/>
              <a:latin typeface="ＭＳ ゴシック" panose="020B0609070205080204" pitchFamily="49" charset="-128"/>
              <a:ea typeface="ＭＳ ゴシック" panose="020B0609070205080204" pitchFamily="49" charset="-128"/>
              <a:cs typeface="+mn-cs"/>
            </a:rPr>
            <a:t>入札時に電子入札システムへ添付する。</a:t>
          </a:r>
          <a:endParaRPr lang="ja-JP" altLang="ja-JP" b="1">
            <a:solidFill>
              <a:srgbClr val="FF0000"/>
            </a:solidFill>
            <a:effectLst/>
            <a:latin typeface="ＭＳ ゴシック" panose="020B0609070205080204" pitchFamily="49" charset="-128"/>
            <a:ea typeface="ＭＳ ゴシック" panose="020B0609070205080204" pitchFamily="49" charset="-128"/>
          </a:endParaRPr>
        </a:p>
      </xdr:txBody>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N135"/>
  <sheetViews>
    <sheetView tabSelected="1" view="pageBreakPreview" zoomScaleNormal="100" zoomScaleSheetLayoutView="100" workbookViewId="0">
      <selection activeCell="C80" sqref="C80:F80"/>
    </sheetView>
  </sheetViews>
  <sheetFormatPr defaultColWidth="9" defaultRowHeight="16.5" customHeight="1" x14ac:dyDescent="0.25"/>
  <cols>
    <col min="1" max="1" width="3.265625" style="10" customWidth="1"/>
    <col min="2" max="2" width="22.46484375" style="10" customWidth="1"/>
    <col min="3" max="3" width="2.265625" style="10" customWidth="1"/>
    <col min="4" max="4" width="23.73046875" style="10" customWidth="1"/>
    <col min="5" max="5" width="25.59765625" style="10" customWidth="1"/>
    <col min="6" max="6" width="18.59765625" style="10" customWidth="1"/>
    <col min="7" max="7" width="6.59765625" style="14" customWidth="1"/>
    <col min="8" max="8" width="4.59765625" style="14" customWidth="1"/>
    <col min="9" max="9" width="5.59765625" style="10" customWidth="1"/>
    <col min="10" max="10" width="9" style="10"/>
    <col min="11" max="11" width="0.73046875" style="10" customWidth="1"/>
    <col min="12" max="12" width="11.3984375" style="10" customWidth="1"/>
    <col min="13" max="15" width="9" style="10" customWidth="1"/>
    <col min="16" max="16384" width="9" style="10"/>
  </cols>
  <sheetData>
    <row r="1" spans="1:10" s="104" customFormat="1" ht="20.100000000000001" customHeight="1" x14ac:dyDescent="0.25">
      <c r="A1" s="103"/>
      <c r="F1" s="272" t="s">
        <v>106</v>
      </c>
      <c r="G1" s="272"/>
      <c r="H1" s="272"/>
      <c r="I1" s="272"/>
      <c r="J1" s="272"/>
    </row>
    <row r="2" spans="1:10" s="104" customFormat="1" ht="20.100000000000001" customHeight="1" x14ac:dyDescent="0.25">
      <c r="A2" s="103"/>
      <c r="G2" s="105"/>
      <c r="H2" s="105"/>
      <c r="I2" s="105"/>
      <c r="J2" s="105"/>
    </row>
    <row r="3" spans="1:10" s="104" customFormat="1" ht="20.100000000000001" customHeight="1" x14ac:dyDescent="0.25">
      <c r="A3" s="130" t="s">
        <v>162</v>
      </c>
      <c r="B3" s="130"/>
      <c r="C3" s="130"/>
      <c r="D3" s="130"/>
    </row>
    <row r="4" spans="1:10" s="104" customFormat="1" ht="20.100000000000001" customHeight="1" x14ac:dyDescent="0.25">
      <c r="A4" s="106"/>
      <c r="B4" s="106"/>
      <c r="C4" s="106"/>
      <c r="D4" s="106"/>
    </row>
    <row r="5" spans="1:10" s="104" customFormat="1" ht="20.100000000000001" customHeight="1" x14ac:dyDescent="0.25">
      <c r="A5" s="103"/>
      <c r="C5" s="105"/>
      <c r="D5" s="105"/>
      <c r="E5" s="118" t="s">
        <v>12</v>
      </c>
      <c r="F5" s="131"/>
      <c r="G5" s="131"/>
      <c r="H5" s="131"/>
      <c r="I5" s="131"/>
      <c r="J5" s="131"/>
    </row>
    <row r="6" spans="1:10" s="104" customFormat="1" ht="20.100000000000001" customHeight="1" x14ac:dyDescent="0.25">
      <c r="A6" s="103"/>
      <c r="C6" s="105"/>
      <c r="D6" s="105"/>
      <c r="E6" s="118" t="s">
        <v>6</v>
      </c>
      <c r="F6" s="131"/>
      <c r="G6" s="131"/>
      <c r="H6" s="131"/>
      <c r="I6" s="131"/>
      <c r="J6" s="131"/>
    </row>
    <row r="7" spans="1:10" s="104" customFormat="1" ht="20.100000000000001" customHeight="1" x14ac:dyDescent="0.25">
      <c r="A7" s="103"/>
      <c r="C7" s="103"/>
      <c r="D7" s="105"/>
      <c r="E7" s="118" t="s">
        <v>14</v>
      </c>
      <c r="F7" s="131"/>
      <c r="G7" s="131"/>
      <c r="H7" s="131"/>
      <c r="I7" s="131"/>
      <c r="J7" s="131"/>
    </row>
    <row r="8" spans="1:10" s="104" customFormat="1" ht="20.100000000000001" customHeight="1" x14ac:dyDescent="0.25">
      <c r="A8" s="103"/>
      <c r="C8" s="103"/>
      <c r="D8" s="105"/>
      <c r="E8" s="118" t="s">
        <v>118</v>
      </c>
      <c r="F8" s="131"/>
      <c r="G8" s="131"/>
      <c r="H8" s="131"/>
      <c r="I8" s="131"/>
      <c r="J8" s="119"/>
    </row>
    <row r="9" spans="1:10" s="104" customFormat="1" ht="20.100000000000001" customHeight="1" x14ac:dyDescent="0.25">
      <c r="A9" s="103"/>
      <c r="C9" s="107"/>
      <c r="E9" s="118" t="s">
        <v>22</v>
      </c>
      <c r="F9" s="131"/>
      <c r="G9" s="131"/>
      <c r="H9" s="131"/>
      <c r="I9" s="131"/>
      <c r="J9" s="119"/>
    </row>
    <row r="10" spans="1:10" s="104" customFormat="1" ht="20.100000000000001" customHeight="1" x14ac:dyDescent="0.25">
      <c r="A10" s="103"/>
    </row>
    <row r="11" spans="1:10" s="104" customFormat="1" ht="20.100000000000001" customHeight="1" x14ac:dyDescent="0.25">
      <c r="A11" s="103"/>
    </row>
    <row r="12" spans="1:10" s="104" customFormat="1" ht="20.100000000000001" customHeight="1" x14ac:dyDescent="0.25">
      <c r="A12" s="103"/>
    </row>
    <row r="13" spans="1:10" s="104" customFormat="1" ht="20.100000000000001" customHeight="1" thickBot="1" x14ac:dyDescent="0.3">
      <c r="A13" s="103"/>
    </row>
    <row r="14" spans="1:10" s="104" customFormat="1" ht="24.95" customHeight="1" thickBot="1" x14ac:dyDescent="0.3">
      <c r="A14" s="174" t="s">
        <v>108</v>
      </c>
      <c r="B14" s="175"/>
      <c r="C14" s="176" t="s">
        <v>196</v>
      </c>
      <c r="D14" s="177"/>
      <c r="E14" s="177"/>
      <c r="F14" s="177"/>
      <c r="G14" s="177"/>
      <c r="H14" s="177"/>
      <c r="I14" s="177"/>
      <c r="J14" s="178"/>
    </row>
    <row r="15" spans="1:10" s="104" customFormat="1" ht="24.95" customHeight="1" thickBot="1" x14ac:dyDescent="0.3">
      <c r="A15" s="174" t="s">
        <v>107</v>
      </c>
      <c r="B15" s="175"/>
      <c r="C15" s="179" t="s">
        <v>197</v>
      </c>
      <c r="D15" s="180"/>
      <c r="E15" s="180"/>
      <c r="F15" s="180"/>
      <c r="G15" s="180"/>
      <c r="H15" s="180"/>
      <c r="I15" s="180"/>
      <c r="J15" s="181"/>
    </row>
    <row r="16" spans="1:10" s="104" customFormat="1" ht="24.95" customHeight="1" thickBot="1" x14ac:dyDescent="0.3">
      <c r="A16" s="108"/>
      <c r="B16" s="109"/>
      <c r="C16" s="109"/>
      <c r="D16" s="109"/>
      <c r="E16" s="109"/>
      <c r="F16" s="109"/>
    </row>
    <row r="17" spans="1:10" s="108" customFormat="1" ht="24.95" customHeight="1" thickBot="1" x14ac:dyDescent="0.3">
      <c r="A17" s="182" t="s">
        <v>7</v>
      </c>
      <c r="B17" s="183"/>
      <c r="C17" s="183"/>
      <c r="D17" s="184"/>
      <c r="E17" s="166" t="s">
        <v>109</v>
      </c>
      <c r="F17" s="183"/>
      <c r="G17" s="183"/>
      <c r="H17" s="184"/>
      <c r="I17" s="166" t="s">
        <v>175</v>
      </c>
      <c r="J17" s="167"/>
    </row>
    <row r="18" spans="1:10" s="104" customFormat="1" ht="24.95" customHeight="1" x14ac:dyDescent="0.25">
      <c r="A18" s="158"/>
      <c r="B18" s="159"/>
      <c r="C18" s="159"/>
      <c r="D18" s="160"/>
      <c r="E18" s="170"/>
      <c r="F18" s="171"/>
      <c r="G18" s="171"/>
      <c r="H18" s="172"/>
      <c r="I18" s="168"/>
      <c r="J18" s="169"/>
    </row>
    <row r="19" spans="1:10" s="104" customFormat="1" ht="24.95" customHeight="1" x14ac:dyDescent="0.25">
      <c r="A19" s="161"/>
      <c r="B19" s="162"/>
      <c r="C19" s="162"/>
      <c r="D19" s="163"/>
      <c r="E19" s="148"/>
      <c r="F19" s="149"/>
      <c r="G19" s="149"/>
      <c r="H19" s="150"/>
      <c r="I19" s="154"/>
      <c r="J19" s="155"/>
    </row>
    <row r="20" spans="1:10" s="104" customFormat="1" ht="24.95" customHeight="1" x14ac:dyDescent="0.25">
      <c r="A20" s="161"/>
      <c r="B20" s="162"/>
      <c r="C20" s="162"/>
      <c r="D20" s="163"/>
      <c r="E20" s="148"/>
      <c r="F20" s="149"/>
      <c r="G20" s="149"/>
      <c r="H20" s="150"/>
      <c r="I20" s="154"/>
      <c r="J20" s="155"/>
    </row>
    <row r="21" spans="1:10" s="104" customFormat="1" ht="24.95" customHeight="1" x14ac:dyDescent="0.25">
      <c r="A21" s="161"/>
      <c r="B21" s="162"/>
      <c r="C21" s="162"/>
      <c r="D21" s="163"/>
      <c r="E21" s="148"/>
      <c r="F21" s="149"/>
      <c r="G21" s="149"/>
      <c r="H21" s="150"/>
      <c r="I21" s="154"/>
      <c r="J21" s="155"/>
    </row>
    <row r="22" spans="1:10" s="104" customFormat="1" ht="24.95" customHeight="1" x14ac:dyDescent="0.25">
      <c r="A22" s="161"/>
      <c r="B22" s="162"/>
      <c r="C22" s="162"/>
      <c r="D22" s="163"/>
      <c r="E22" s="148"/>
      <c r="F22" s="149"/>
      <c r="G22" s="149"/>
      <c r="H22" s="150"/>
      <c r="I22" s="154"/>
      <c r="J22" s="155"/>
    </row>
    <row r="23" spans="1:10" s="104" customFormat="1" ht="24.95" customHeight="1" x14ac:dyDescent="0.25">
      <c r="A23" s="161"/>
      <c r="B23" s="162"/>
      <c r="C23" s="162"/>
      <c r="D23" s="163"/>
      <c r="E23" s="148"/>
      <c r="F23" s="149"/>
      <c r="G23" s="149"/>
      <c r="H23" s="150"/>
      <c r="I23" s="154"/>
      <c r="J23" s="155"/>
    </row>
    <row r="24" spans="1:10" s="104" customFormat="1" ht="24.95" customHeight="1" x14ac:dyDescent="0.25">
      <c r="A24" s="161"/>
      <c r="B24" s="162"/>
      <c r="C24" s="162"/>
      <c r="D24" s="163"/>
      <c r="E24" s="148"/>
      <c r="F24" s="149"/>
      <c r="G24" s="149"/>
      <c r="H24" s="150"/>
      <c r="I24" s="154"/>
      <c r="J24" s="155"/>
    </row>
    <row r="25" spans="1:10" s="104" customFormat="1" ht="24.95" customHeight="1" x14ac:dyDescent="0.25">
      <c r="A25" s="161"/>
      <c r="B25" s="162"/>
      <c r="C25" s="162"/>
      <c r="D25" s="163"/>
      <c r="E25" s="148"/>
      <c r="F25" s="149"/>
      <c r="G25" s="149"/>
      <c r="H25" s="150"/>
      <c r="I25" s="154"/>
      <c r="J25" s="155"/>
    </row>
    <row r="26" spans="1:10" s="104" customFormat="1" ht="24.95" customHeight="1" x14ac:dyDescent="0.25">
      <c r="A26" s="161"/>
      <c r="B26" s="162"/>
      <c r="C26" s="162"/>
      <c r="D26" s="163"/>
      <c r="E26" s="148"/>
      <c r="F26" s="149"/>
      <c r="G26" s="149"/>
      <c r="H26" s="150"/>
      <c r="I26" s="154"/>
      <c r="J26" s="155"/>
    </row>
    <row r="27" spans="1:10" s="104" customFormat="1" ht="24.95" customHeight="1" x14ac:dyDescent="0.25">
      <c r="A27" s="161"/>
      <c r="B27" s="162"/>
      <c r="C27" s="162"/>
      <c r="D27" s="163"/>
      <c r="E27" s="148"/>
      <c r="F27" s="149"/>
      <c r="G27" s="149"/>
      <c r="H27" s="150"/>
      <c r="I27" s="154"/>
      <c r="J27" s="155"/>
    </row>
    <row r="28" spans="1:10" s="104" customFormat="1" ht="24.95" customHeight="1" x14ac:dyDescent="0.25">
      <c r="A28" s="161"/>
      <c r="B28" s="162"/>
      <c r="C28" s="162"/>
      <c r="D28" s="163"/>
      <c r="E28" s="148"/>
      <c r="F28" s="149"/>
      <c r="G28" s="149"/>
      <c r="H28" s="150"/>
      <c r="I28" s="154"/>
      <c r="J28" s="155"/>
    </row>
    <row r="29" spans="1:10" s="104" customFormat="1" ht="24.95" customHeight="1" x14ac:dyDescent="0.25">
      <c r="A29" s="161"/>
      <c r="B29" s="162"/>
      <c r="C29" s="162"/>
      <c r="D29" s="163"/>
      <c r="E29" s="148"/>
      <c r="F29" s="149"/>
      <c r="G29" s="149"/>
      <c r="H29" s="150"/>
      <c r="I29" s="154"/>
      <c r="J29" s="155"/>
    </row>
    <row r="30" spans="1:10" s="104" customFormat="1" ht="24.95" customHeight="1" x14ac:dyDescent="0.25">
      <c r="A30" s="161"/>
      <c r="B30" s="162"/>
      <c r="C30" s="162"/>
      <c r="D30" s="163"/>
      <c r="E30" s="148"/>
      <c r="F30" s="149"/>
      <c r="G30" s="149"/>
      <c r="H30" s="150"/>
      <c r="I30" s="154"/>
      <c r="J30" s="155"/>
    </row>
    <row r="31" spans="1:10" s="104" customFormat="1" ht="24.95" customHeight="1" x14ac:dyDescent="0.25">
      <c r="A31" s="161"/>
      <c r="B31" s="162"/>
      <c r="C31" s="162"/>
      <c r="D31" s="163"/>
      <c r="E31" s="148"/>
      <c r="F31" s="149"/>
      <c r="G31" s="149"/>
      <c r="H31" s="150"/>
      <c r="I31" s="154"/>
      <c r="J31" s="155"/>
    </row>
    <row r="32" spans="1:10" s="104" customFormat="1" ht="24.95" customHeight="1" x14ac:dyDescent="0.25">
      <c r="A32" s="161"/>
      <c r="B32" s="162"/>
      <c r="C32" s="162"/>
      <c r="D32" s="163"/>
      <c r="E32" s="148"/>
      <c r="F32" s="149"/>
      <c r="G32" s="149"/>
      <c r="H32" s="150"/>
      <c r="I32" s="154"/>
      <c r="J32" s="155"/>
    </row>
    <row r="33" spans="1:10" s="104" customFormat="1" ht="24.95" customHeight="1" x14ac:dyDescent="0.25">
      <c r="A33" s="161"/>
      <c r="B33" s="162"/>
      <c r="C33" s="162"/>
      <c r="D33" s="163"/>
      <c r="E33" s="148"/>
      <c r="F33" s="149"/>
      <c r="G33" s="149"/>
      <c r="H33" s="150"/>
      <c r="I33" s="154"/>
      <c r="J33" s="155"/>
    </row>
    <row r="34" spans="1:10" s="104" customFormat="1" ht="24.95" customHeight="1" x14ac:dyDescent="0.25">
      <c r="A34" s="161"/>
      <c r="B34" s="162"/>
      <c r="C34" s="162"/>
      <c r="D34" s="163"/>
      <c r="E34" s="148"/>
      <c r="F34" s="149"/>
      <c r="G34" s="149"/>
      <c r="H34" s="150"/>
      <c r="I34" s="154"/>
      <c r="J34" s="155"/>
    </row>
    <row r="35" spans="1:10" s="104" customFormat="1" ht="24.95" customHeight="1" x14ac:dyDescent="0.25">
      <c r="A35" s="161"/>
      <c r="B35" s="162"/>
      <c r="C35" s="162"/>
      <c r="D35" s="163"/>
      <c r="E35" s="148"/>
      <c r="F35" s="149"/>
      <c r="G35" s="149"/>
      <c r="H35" s="150"/>
      <c r="I35" s="154"/>
      <c r="J35" s="155"/>
    </row>
    <row r="36" spans="1:10" s="104" customFormat="1" ht="24.95" customHeight="1" x14ac:dyDescent="0.25">
      <c r="A36" s="161"/>
      <c r="B36" s="162"/>
      <c r="C36" s="162"/>
      <c r="D36" s="163"/>
      <c r="E36" s="148"/>
      <c r="F36" s="149"/>
      <c r="G36" s="149"/>
      <c r="H36" s="150"/>
      <c r="I36" s="154"/>
      <c r="J36" s="155"/>
    </row>
    <row r="37" spans="1:10" s="104" customFormat="1" ht="24.95" customHeight="1" thickBot="1" x14ac:dyDescent="0.3">
      <c r="A37" s="123"/>
      <c r="B37" s="124"/>
      <c r="C37" s="124"/>
      <c r="D37" s="125"/>
      <c r="E37" s="206"/>
      <c r="F37" s="207"/>
      <c r="G37" s="207"/>
      <c r="H37" s="208"/>
      <c r="I37" s="156"/>
      <c r="J37" s="157"/>
    </row>
    <row r="38" spans="1:10" s="104" customFormat="1" ht="24.95" customHeight="1" x14ac:dyDescent="0.25">
      <c r="A38" s="158" t="s">
        <v>110</v>
      </c>
      <c r="B38" s="159"/>
      <c r="C38" s="159"/>
      <c r="D38" s="160"/>
      <c r="E38" s="145"/>
      <c r="F38" s="146"/>
      <c r="G38" s="146"/>
      <c r="H38" s="147"/>
      <c r="I38" s="164" t="str">
        <f>IF(SUM(I18:J37)=0,"",SUM(I18:J37))</f>
        <v/>
      </c>
      <c r="J38" s="165"/>
    </row>
    <row r="39" spans="1:10" s="104" customFormat="1" ht="24.95" customHeight="1" x14ac:dyDescent="0.25">
      <c r="A39" s="161" t="s">
        <v>111</v>
      </c>
      <c r="B39" s="162"/>
      <c r="C39" s="162"/>
      <c r="D39" s="163"/>
      <c r="E39" s="148"/>
      <c r="F39" s="149"/>
      <c r="G39" s="149"/>
      <c r="H39" s="150"/>
      <c r="I39" s="121"/>
      <c r="J39" s="122"/>
    </row>
    <row r="40" spans="1:10" s="104" customFormat="1" ht="24.95" customHeight="1" x14ac:dyDescent="0.25">
      <c r="A40" s="136" t="s">
        <v>112</v>
      </c>
      <c r="B40" s="137"/>
      <c r="C40" s="137"/>
      <c r="D40" s="138"/>
      <c r="E40" s="151">
        <f>E38+E39</f>
        <v>0</v>
      </c>
      <c r="F40" s="152"/>
      <c r="G40" s="152"/>
      <c r="H40" s="153"/>
      <c r="I40" s="121"/>
      <c r="J40" s="122"/>
    </row>
    <row r="41" spans="1:10" s="104" customFormat="1" ht="24.95" customHeight="1" x14ac:dyDescent="0.25">
      <c r="A41" s="161" t="s">
        <v>113</v>
      </c>
      <c r="B41" s="162"/>
      <c r="C41" s="162"/>
      <c r="D41" s="163"/>
      <c r="E41" s="148"/>
      <c r="F41" s="149"/>
      <c r="G41" s="149"/>
      <c r="H41" s="150"/>
      <c r="I41" s="121"/>
      <c r="J41" s="122"/>
    </row>
    <row r="42" spans="1:10" s="104" customFormat="1" ht="24.95" customHeight="1" x14ac:dyDescent="0.25">
      <c r="A42" s="136" t="s">
        <v>114</v>
      </c>
      <c r="B42" s="137"/>
      <c r="C42" s="137"/>
      <c r="D42" s="138"/>
      <c r="E42" s="151">
        <f>E40+E41</f>
        <v>0</v>
      </c>
      <c r="F42" s="152"/>
      <c r="G42" s="152"/>
      <c r="H42" s="153"/>
      <c r="I42" s="121"/>
      <c r="J42" s="122"/>
    </row>
    <row r="43" spans="1:10" s="104" customFormat="1" ht="24.95" customHeight="1" x14ac:dyDescent="0.25">
      <c r="A43" s="161" t="s">
        <v>115</v>
      </c>
      <c r="B43" s="162"/>
      <c r="C43" s="162"/>
      <c r="D43" s="163"/>
      <c r="E43" s="148"/>
      <c r="F43" s="149"/>
      <c r="G43" s="149"/>
      <c r="H43" s="150"/>
      <c r="I43" s="121"/>
      <c r="J43" s="122"/>
    </row>
    <row r="44" spans="1:10" s="104" customFormat="1" ht="24.95" customHeight="1" x14ac:dyDescent="0.25">
      <c r="A44" s="136" t="s">
        <v>116</v>
      </c>
      <c r="B44" s="137"/>
      <c r="C44" s="137"/>
      <c r="D44" s="138"/>
      <c r="E44" s="151">
        <f>E40+E41+E43</f>
        <v>0</v>
      </c>
      <c r="F44" s="152"/>
      <c r="G44" s="152"/>
      <c r="H44" s="153"/>
      <c r="I44" s="121"/>
      <c r="J44" s="122"/>
    </row>
    <row r="45" spans="1:10" s="104" customFormat="1" ht="24.95" customHeight="1" thickBot="1" x14ac:dyDescent="0.3">
      <c r="A45" s="139" t="s">
        <v>13</v>
      </c>
      <c r="B45" s="140"/>
      <c r="C45" s="140"/>
      <c r="D45" s="141"/>
      <c r="E45" s="224"/>
      <c r="F45" s="225"/>
      <c r="G45" s="225"/>
      <c r="H45" s="226"/>
      <c r="I45" s="132"/>
      <c r="J45" s="133"/>
    </row>
    <row r="46" spans="1:10" s="104" customFormat="1" ht="24.95" customHeight="1" thickBot="1" x14ac:dyDescent="0.3">
      <c r="A46" s="142" t="s">
        <v>117</v>
      </c>
      <c r="B46" s="143"/>
      <c r="C46" s="143"/>
      <c r="D46" s="144"/>
      <c r="E46" s="227">
        <f>E42+E43+E45</f>
        <v>0</v>
      </c>
      <c r="F46" s="228"/>
      <c r="G46" s="228"/>
      <c r="H46" s="229"/>
      <c r="I46" s="134"/>
      <c r="J46" s="135"/>
    </row>
    <row r="47" spans="1:10" ht="3.75" customHeight="1" x14ac:dyDescent="0.25"/>
    <row r="48" spans="1:10" ht="20.100000000000001" customHeight="1" x14ac:dyDescent="0.25">
      <c r="A48" s="173" t="s">
        <v>32</v>
      </c>
      <c r="B48" s="173"/>
      <c r="C48" s="173"/>
      <c r="D48" s="173"/>
      <c r="E48" s="173"/>
      <c r="F48" s="173"/>
      <c r="G48" s="173"/>
      <c r="H48" s="173"/>
      <c r="I48" s="173"/>
      <c r="J48" s="173"/>
    </row>
    <row r="49" spans="1:14" ht="15" customHeight="1" x14ac:dyDescent="0.25">
      <c r="C49" s="11"/>
      <c r="D49" s="11"/>
      <c r="E49" s="63" t="s">
        <v>33</v>
      </c>
      <c r="F49" s="204" t="str">
        <f>C14</f>
        <v>鹿児島市勤労者交流センター空気調和その他設備改修工事</v>
      </c>
      <c r="G49" s="204"/>
      <c r="H49" s="204"/>
      <c r="I49" s="204"/>
      <c r="J49" s="204"/>
      <c r="K49" s="64"/>
    </row>
    <row r="50" spans="1:14" ht="15" customHeight="1" x14ac:dyDescent="0.25">
      <c r="E50" s="63" t="s">
        <v>103</v>
      </c>
      <c r="F50" s="205">
        <f>F6</f>
        <v>0</v>
      </c>
      <c r="G50" s="205"/>
      <c r="H50" s="205"/>
      <c r="I50" s="205"/>
      <c r="J50" s="205"/>
      <c r="K50" s="64"/>
    </row>
    <row r="51" spans="1:14" ht="15" customHeight="1" x14ac:dyDescent="0.25">
      <c r="B51" s="10" t="s">
        <v>101</v>
      </c>
      <c r="G51" s="12"/>
      <c r="H51" s="12"/>
    </row>
    <row r="52" spans="1:14" ht="4.5" customHeight="1" x14ac:dyDescent="0.25">
      <c r="A52" s="13"/>
      <c r="B52" s="13"/>
      <c r="C52" s="13"/>
      <c r="D52" s="13"/>
      <c r="E52" s="13"/>
      <c r="F52" s="13"/>
      <c r="G52" s="13"/>
      <c r="H52" s="13"/>
      <c r="I52" s="14"/>
    </row>
    <row r="53" spans="1:14" ht="24.95" customHeight="1" x14ac:dyDescent="0.25">
      <c r="A53" s="273" t="s">
        <v>34</v>
      </c>
      <c r="B53" s="274"/>
      <c r="C53" s="275" t="s">
        <v>35</v>
      </c>
      <c r="D53" s="276"/>
      <c r="E53" s="276"/>
      <c r="F53" s="276"/>
      <c r="G53" s="15" t="s">
        <v>36</v>
      </c>
      <c r="H53" s="277" t="s">
        <v>37</v>
      </c>
      <c r="I53" s="278"/>
      <c r="J53" s="16" t="s">
        <v>38</v>
      </c>
      <c r="K53" s="66"/>
      <c r="M53" s="17" t="s">
        <v>39</v>
      </c>
      <c r="N53" s="17" t="s">
        <v>40</v>
      </c>
    </row>
    <row r="54" spans="1:14" ht="20.100000000000001" customHeight="1" x14ac:dyDescent="0.25">
      <c r="A54" s="279" t="s">
        <v>41</v>
      </c>
      <c r="B54" s="239" t="s">
        <v>176</v>
      </c>
      <c r="C54" s="282" t="s">
        <v>198</v>
      </c>
      <c r="D54" s="283"/>
      <c r="E54" s="288" t="s">
        <v>157</v>
      </c>
      <c r="F54" s="289"/>
      <c r="G54" s="18">
        <v>1.2</v>
      </c>
      <c r="H54" s="49"/>
      <c r="I54" s="200" t="str">
        <f>IF(AND(M54="",M55="",M56=""),"",MAX(M54:M56))</f>
        <v/>
      </c>
      <c r="J54" s="196"/>
      <c r="K54" s="14"/>
      <c r="M54" s="10" t="str">
        <f>IF(H54="","",G54)</f>
        <v/>
      </c>
    </row>
    <row r="55" spans="1:14" ht="20.100000000000001" customHeight="1" x14ac:dyDescent="0.25">
      <c r="A55" s="280"/>
      <c r="B55" s="258"/>
      <c r="C55" s="284"/>
      <c r="D55" s="285"/>
      <c r="E55" s="256" t="s">
        <v>158</v>
      </c>
      <c r="F55" s="257"/>
      <c r="G55" s="19">
        <v>0.6</v>
      </c>
      <c r="H55" s="50"/>
      <c r="I55" s="201"/>
      <c r="J55" s="197"/>
      <c r="K55" s="14"/>
      <c r="M55" s="10" t="str">
        <f>IF(H55="","",G55)</f>
        <v/>
      </c>
      <c r="N55" s="17" t="s">
        <v>46</v>
      </c>
    </row>
    <row r="56" spans="1:14" ht="20.100000000000001" customHeight="1" x14ac:dyDescent="0.25">
      <c r="A56" s="280"/>
      <c r="B56" s="240"/>
      <c r="C56" s="286"/>
      <c r="D56" s="287"/>
      <c r="E56" s="244" t="s">
        <v>159</v>
      </c>
      <c r="F56" s="245"/>
      <c r="G56" s="20">
        <v>0</v>
      </c>
      <c r="H56" s="51"/>
      <c r="I56" s="202"/>
      <c r="J56" s="198"/>
      <c r="K56" s="14"/>
      <c r="M56" s="10" t="str">
        <f>IF(H56="","",G56)</f>
        <v/>
      </c>
    </row>
    <row r="57" spans="1:14" ht="17.100000000000001" customHeight="1" x14ac:dyDescent="0.25">
      <c r="A57" s="280"/>
      <c r="B57" s="222" t="s">
        <v>177</v>
      </c>
      <c r="C57" s="191" t="s">
        <v>49</v>
      </c>
      <c r="D57" s="192"/>
      <c r="E57" s="192"/>
      <c r="F57" s="192"/>
      <c r="G57" s="18">
        <v>1.6</v>
      </c>
      <c r="H57" s="52"/>
      <c r="I57" s="193" t="str">
        <f>IF(AND(M57="",M58="",M59="",M60="",M61="",M62=""),"",MAX(M57:M62))</f>
        <v/>
      </c>
      <c r="J57" s="196"/>
      <c r="K57" s="14"/>
      <c r="M57" s="10" t="str">
        <f t="shared" ref="M57:M75" si="0">IF(H57="","",G57)</f>
        <v/>
      </c>
      <c r="N57" s="46">
        <v>1</v>
      </c>
    </row>
    <row r="58" spans="1:14" ht="17.100000000000001" customHeight="1" x14ac:dyDescent="0.25">
      <c r="A58" s="280"/>
      <c r="B58" s="241"/>
      <c r="C58" s="126" t="s">
        <v>50</v>
      </c>
      <c r="D58" s="199"/>
      <c r="E58" s="199"/>
      <c r="F58" s="199"/>
      <c r="G58" s="19">
        <v>1.2</v>
      </c>
      <c r="H58" s="53"/>
      <c r="I58" s="194"/>
      <c r="J58" s="197"/>
      <c r="K58" s="14"/>
      <c r="M58" s="10" t="str">
        <f t="shared" si="0"/>
        <v/>
      </c>
      <c r="N58" s="46">
        <v>2</v>
      </c>
    </row>
    <row r="59" spans="1:14" ht="17.100000000000001" customHeight="1" x14ac:dyDescent="0.25">
      <c r="A59" s="280"/>
      <c r="B59" s="242"/>
      <c r="C59" s="126" t="s">
        <v>51</v>
      </c>
      <c r="D59" s="199"/>
      <c r="E59" s="199"/>
      <c r="F59" s="199"/>
      <c r="G59" s="20">
        <v>0.9</v>
      </c>
      <c r="H59" s="53"/>
      <c r="I59" s="194"/>
      <c r="J59" s="197"/>
      <c r="K59" s="14"/>
      <c r="M59" s="10" t="str">
        <f t="shared" si="0"/>
        <v/>
      </c>
      <c r="N59" s="46">
        <v>3</v>
      </c>
    </row>
    <row r="60" spans="1:14" ht="17.100000000000001" customHeight="1" x14ac:dyDescent="0.25">
      <c r="A60" s="280"/>
      <c r="B60" s="242"/>
      <c r="C60" s="126" t="s">
        <v>52</v>
      </c>
      <c r="D60" s="199"/>
      <c r="E60" s="199"/>
      <c r="F60" s="199"/>
      <c r="G60" s="20">
        <v>0.6</v>
      </c>
      <c r="H60" s="53"/>
      <c r="I60" s="194"/>
      <c r="J60" s="197"/>
      <c r="K60" s="14"/>
      <c r="M60" s="10" t="str">
        <f t="shared" si="0"/>
        <v/>
      </c>
      <c r="N60" s="46">
        <v>4</v>
      </c>
    </row>
    <row r="61" spans="1:14" ht="17.100000000000001" customHeight="1" x14ac:dyDescent="0.25">
      <c r="A61" s="280"/>
      <c r="B61" s="242"/>
      <c r="C61" s="126" t="s">
        <v>53</v>
      </c>
      <c r="D61" s="199"/>
      <c r="E61" s="199"/>
      <c r="F61" s="199"/>
      <c r="G61" s="20">
        <v>0.3</v>
      </c>
      <c r="H61" s="53"/>
      <c r="I61" s="194"/>
      <c r="J61" s="197"/>
      <c r="K61" s="14"/>
      <c r="M61" s="10" t="str">
        <f t="shared" si="0"/>
        <v/>
      </c>
      <c r="N61" s="46">
        <v>5</v>
      </c>
    </row>
    <row r="62" spans="1:14" ht="17.100000000000001" customHeight="1" x14ac:dyDescent="0.25">
      <c r="A62" s="280"/>
      <c r="B62" s="243"/>
      <c r="C62" s="128" t="s">
        <v>54</v>
      </c>
      <c r="D62" s="203"/>
      <c r="E62" s="203"/>
      <c r="F62" s="203"/>
      <c r="G62" s="21">
        <v>0</v>
      </c>
      <c r="H62" s="54"/>
      <c r="I62" s="195"/>
      <c r="J62" s="198"/>
      <c r="K62" s="14"/>
      <c r="M62" s="10" t="str">
        <f t="shared" si="0"/>
        <v/>
      </c>
      <c r="N62" s="46">
        <v>6</v>
      </c>
    </row>
    <row r="63" spans="1:14" ht="18.95" customHeight="1" x14ac:dyDescent="0.25">
      <c r="A63" s="280"/>
      <c r="B63" s="239" t="s">
        <v>178</v>
      </c>
      <c r="C63" s="191" t="s">
        <v>55</v>
      </c>
      <c r="D63" s="192"/>
      <c r="E63" s="192"/>
      <c r="F63" s="192"/>
      <c r="G63" s="22">
        <v>0.6</v>
      </c>
      <c r="H63" s="49"/>
      <c r="I63" s="200" t="str">
        <f>IF(AND(M63="",M64=""),"",MAX(M63:M64))</f>
        <v/>
      </c>
      <c r="J63" s="196"/>
      <c r="K63" s="14"/>
      <c r="M63" s="10" t="str">
        <f t="shared" si="0"/>
        <v/>
      </c>
      <c r="N63" s="46">
        <v>7</v>
      </c>
    </row>
    <row r="64" spans="1:14" ht="18.95" customHeight="1" x14ac:dyDescent="0.25">
      <c r="A64" s="280"/>
      <c r="B64" s="240"/>
      <c r="C64" s="128" t="s">
        <v>56</v>
      </c>
      <c r="D64" s="203"/>
      <c r="E64" s="203"/>
      <c r="F64" s="203"/>
      <c r="G64" s="21">
        <v>0</v>
      </c>
      <c r="H64" s="55"/>
      <c r="I64" s="202"/>
      <c r="J64" s="198"/>
      <c r="K64" s="14"/>
      <c r="M64" s="10" t="str">
        <f t="shared" si="0"/>
        <v/>
      </c>
      <c r="N64" s="46">
        <v>8</v>
      </c>
    </row>
    <row r="65" spans="1:14" ht="17.100000000000001" customHeight="1" x14ac:dyDescent="0.25">
      <c r="A65" s="280"/>
      <c r="B65" s="260" t="s">
        <v>179</v>
      </c>
      <c r="C65" s="214" t="s">
        <v>163</v>
      </c>
      <c r="D65" s="255"/>
      <c r="E65" s="255"/>
      <c r="F65" s="255"/>
      <c r="G65" s="18">
        <v>0.6</v>
      </c>
      <c r="H65" s="60"/>
      <c r="I65" s="193" t="str">
        <f>IF(AND(M65="",M66="",M67=""),"",MAX(M65:M67))</f>
        <v/>
      </c>
      <c r="J65" s="196"/>
      <c r="K65" s="14"/>
      <c r="M65" s="10" t="str">
        <f t="shared" si="0"/>
        <v/>
      </c>
      <c r="N65" s="46">
        <v>9</v>
      </c>
    </row>
    <row r="66" spans="1:14" ht="17.100000000000001" customHeight="1" x14ac:dyDescent="0.25">
      <c r="A66" s="280"/>
      <c r="B66" s="232"/>
      <c r="C66" s="126" t="s">
        <v>164</v>
      </c>
      <c r="D66" s="199"/>
      <c r="E66" s="199"/>
      <c r="F66" s="199"/>
      <c r="G66" s="19">
        <v>0.3</v>
      </c>
      <c r="H66" s="61"/>
      <c r="I66" s="194"/>
      <c r="J66" s="197"/>
      <c r="K66" s="14"/>
      <c r="M66" s="10" t="str">
        <f t="shared" si="0"/>
        <v/>
      </c>
      <c r="N66" s="46">
        <v>10</v>
      </c>
    </row>
    <row r="67" spans="1:14" ht="17.100000000000001" customHeight="1" x14ac:dyDescent="0.25">
      <c r="A67" s="280"/>
      <c r="B67" s="261"/>
      <c r="C67" s="218" t="s">
        <v>76</v>
      </c>
      <c r="D67" s="263"/>
      <c r="E67" s="263"/>
      <c r="F67" s="263"/>
      <c r="G67" s="21">
        <v>0</v>
      </c>
      <c r="H67" s="62"/>
      <c r="I67" s="195"/>
      <c r="J67" s="198"/>
      <c r="K67" s="14"/>
      <c r="M67" s="10" t="str">
        <f t="shared" si="0"/>
        <v/>
      </c>
      <c r="N67" s="46">
        <v>11</v>
      </c>
    </row>
    <row r="68" spans="1:14" ht="17.100000000000001" customHeight="1" x14ac:dyDescent="0.25">
      <c r="A68" s="280"/>
      <c r="B68" s="239" t="s">
        <v>193</v>
      </c>
      <c r="C68" s="191" t="s">
        <v>165</v>
      </c>
      <c r="D68" s="192"/>
      <c r="E68" s="192"/>
      <c r="F68" s="220"/>
      <c r="G68" s="18">
        <v>0</v>
      </c>
      <c r="H68" s="49"/>
      <c r="I68" s="193" t="str">
        <f>IF(AND(H68="",H69="",H70="",H71="",H72="",H73=""),"",M68+M69+M70+M71+M72+M73)</f>
        <v/>
      </c>
      <c r="J68" s="196"/>
      <c r="K68" s="14"/>
      <c r="M68" s="10">
        <f>IF(H68="",0,G68)</f>
        <v>0</v>
      </c>
      <c r="N68" s="46">
        <v>12</v>
      </c>
    </row>
    <row r="69" spans="1:14" ht="17.100000000000001" customHeight="1" x14ac:dyDescent="0.25">
      <c r="A69" s="280"/>
      <c r="B69" s="232"/>
      <c r="C69" s="270" t="s">
        <v>174</v>
      </c>
      <c r="D69" s="271"/>
      <c r="E69" s="116" t="s">
        <v>166</v>
      </c>
      <c r="F69" s="117"/>
      <c r="G69" s="19">
        <v>0.8</v>
      </c>
      <c r="H69" s="50"/>
      <c r="I69" s="194"/>
      <c r="J69" s="197"/>
      <c r="K69" s="14"/>
      <c r="M69" s="10">
        <f>IF(H69="",0,G69)</f>
        <v>0</v>
      </c>
      <c r="N69" s="46">
        <v>10</v>
      </c>
    </row>
    <row r="70" spans="1:14" ht="17.100000000000001" customHeight="1" x14ac:dyDescent="0.25">
      <c r="A70" s="280"/>
      <c r="B70" s="232"/>
      <c r="C70" s="216"/>
      <c r="D70" s="217"/>
      <c r="E70" s="116" t="s">
        <v>167</v>
      </c>
      <c r="F70" s="117"/>
      <c r="G70" s="19">
        <v>0.5</v>
      </c>
      <c r="H70" s="50"/>
      <c r="I70" s="194"/>
      <c r="J70" s="197"/>
      <c r="K70" s="14"/>
      <c r="M70" s="10">
        <f t="shared" ref="M70:M73" si="1">IF(H70="",0,G70)</f>
        <v>0</v>
      </c>
      <c r="N70" s="46">
        <v>11</v>
      </c>
    </row>
    <row r="71" spans="1:14" ht="17.100000000000001" customHeight="1" x14ac:dyDescent="0.25">
      <c r="A71" s="280"/>
      <c r="B71" s="232"/>
      <c r="C71" s="216"/>
      <c r="D71" s="217"/>
      <c r="E71" s="116" t="s">
        <v>168</v>
      </c>
      <c r="F71" s="117"/>
      <c r="G71" s="19">
        <v>0.2</v>
      </c>
      <c r="H71" s="50"/>
      <c r="I71" s="194"/>
      <c r="J71" s="197"/>
      <c r="K71" s="14"/>
      <c r="M71" s="10">
        <f t="shared" si="1"/>
        <v>0</v>
      </c>
      <c r="N71" s="46">
        <v>12</v>
      </c>
    </row>
    <row r="72" spans="1:14" ht="30" customHeight="1" x14ac:dyDescent="0.25">
      <c r="A72" s="280"/>
      <c r="B72" s="232"/>
      <c r="C72" s="216"/>
      <c r="D72" s="217"/>
      <c r="E72" s="199" t="s">
        <v>169</v>
      </c>
      <c r="F72" s="127"/>
      <c r="G72" s="19">
        <v>-0.4</v>
      </c>
      <c r="H72" s="50"/>
      <c r="I72" s="194"/>
      <c r="J72" s="197"/>
      <c r="K72" s="14"/>
      <c r="M72" s="10">
        <f t="shared" si="1"/>
        <v>0</v>
      </c>
      <c r="N72" s="46"/>
    </row>
    <row r="73" spans="1:14" ht="30" customHeight="1" x14ac:dyDescent="0.25">
      <c r="A73" s="280"/>
      <c r="B73" s="240"/>
      <c r="C73" s="218"/>
      <c r="D73" s="219"/>
      <c r="E73" s="128" t="s">
        <v>170</v>
      </c>
      <c r="F73" s="129"/>
      <c r="G73" s="21">
        <v>-0.3</v>
      </c>
      <c r="H73" s="51"/>
      <c r="I73" s="195"/>
      <c r="J73" s="198"/>
      <c r="K73" s="14"/>
      <c r="M73" s="10">
        <f t="shared" si="1"/>
        <v>0</v>
      </c>
      <c r="N73" s="46"/>
    </row>
    <row r="74" spans="1:14" ht="19.5" customHeight="1" x14ac:dyDescent="0.25">
      <c r="A74" s="280"/>
      <c r="B74" s="230" t="s">
        <v>180</v>
      </c>
      <c r="C74" s="191" t="s">
        <v>58</v>
      </c>
      <c r="D74" s="192"/>
      <c r="E74" s="192"/>
      <c r="F74" s="192"/>
      <c r="G74" s="23" t="s">
        <v>59</v>
      </c>
      <c r="H74" s="56"/>
      <c r="I74" s="212" t="str">
        <f>IF(AND(M74="",M75=""),"",IF(M74="",M75,M74))</f>
        <v/>
      </c>
      <c r="J74" s="290"/>
      <c r="K74" s="65"/>
      <c r="M74" s="10" t="str">
        <f>IF(H74="","",H74*-0.1)</f>
        <v/>
      </c>
      <c r="N74" s="46"/>
    </row>
    <row r="75" spans="1:14" ht="17.100000000000001" customHeight="1" thickBot="1" x14ac:dyDescent="0.3">
      <c r="A75" s="280"/>
      <c r="B75" s="231"/>
      <c r="C75" s="216" t="s">
        <v>60</v>
      </c>
      <c r="D75" s="292"/>
      <c r="E75" s="292"/>
      <c r="F75" s="292"/>
      <c r="G75" s="20" t="s">
        <v>61</v>
      </c>
      <c r="H75" s="57"/>
      <c r="I75" s="213"/>
      <c r="J75" s="291"/>
      <c r="K75" s="65"/>
      <c r="M75" s="10" t="str">
        <f t="shared" si="0"/>
        <v/>
      </c>
    </row>
    <row r="76" spans="1:14" ht="20.100000000000001" customHeight="1" thickTop="1" x14ac:dyDescent="0.25">
      <c r="A76" s="281"/>
      <c r="B76" s="24" t="s">
        <v>62</v>
      </c>
      <c r="C76" s="25"/>
      <c r="D76" s="26"/>
      <c r="E76" s="26"/>
      <c r="F76" s="27"/>
      <c r="G76" s="28">
        <v>5.5</v>
      </c>
      <c r="H76" s="29"/>
      <c r="I76" s="48">
        <f>SUM(I54:I75)</f>
        <v>0</v>
      </c>
      <c r="J76" s="30"/>
      <c r="K76" s="14"/>
    </row>
    <row r="77" spans="1:14" ht="17.100000000000001" customHeight="1" x14ac:dyDescent="0.25">
      <c r="A77" s="210" t="s">
        <v>63</v>
      </c>
      <c r="B77" s="232" t="s">
        <v>181</v>
      </c>
      <c r="C77" s="233" t="s">
        <v>199</v>
      </c>
      <c r="D77" s="234"/>
      <c r="E77" s="237" t="s">
        <v>160</v>
      </c>
      <c r="F77" s="238"/>
      <c r="G77" s="22">
        <v>0.4</v>
      </c>
      <c r="H77" s="58"/>
      <c r="I77" s="201" t="str">
        <f>IF(AND(M77="",M78="",M79=""),"",MAX(M77:M79))</f>
        <v/>
      </c>
      <c r="J77" s="197"/>
      <c r="K77" s="14"/>
      <c r="M77" s="10" t="str">
        <f t="shared" ref="M77:M112" si="2">IF(H77="","",G77)</f>
        <v/>
      </c>
    </row>
    <row r="78" spans="1:14" ht="17.100000000000001" customHeight="1" x14ac:dyDescent="0.25">
      <c r="A78" s="210"/>
      <c r="B78" s="232"/>
      <c r="C78" s="233"/>
      <c r="D78" s="234"/>
      <c r="E78" s="256" t="s">
        <v>158</v>
      </c>
      <c r="F78" s="257"/>
      <c r="G78" s="19">
        <v>0.2</v>
      </c>
      <c r="H78" s="50"/>
      <c r="I78" s="201"/>
      <c r="J78" s="197"/>
      <c r="K78" s="14"/>
      <c r="M78" s="10" t="str">
        <f t="shared" si="2"/>
        <v/>
      </c>
    </row>
    <row r="79" spans="1:14" ht="16.5" customHeight="1" x14ac:dyDescent="0.25">
      <c r="A79" s="210"/>
      <c r="B79" s="232"/>
      <c r="C79" s="235"/>
      <c r="D79" s="236"/>
      <c r="E79" s="244" t="s">
        <v>159</v>
      </c>
      <c r="F79" s="245"/>
      <c r="G79" s="20">
        <v>0</v>
      </c>
      <c r="H79" s="59"/>
      <c r="I79" s="202"/>
      <c r="J79" s="198"/>
      <c r="K79" s="14"/>
      <c r="M79" s="10" t="str">
        <f t="shared" si="2"/>
        <v/>
      </c>
    </row>
    <row r="80" spans="1:14" ht="18" customHeight="1" x14ac:dyDescent="0.25">
      <c r="A80" s="210"/>
      <c r="B80" s="239" t="s">
        <v>182</v>
      </c>
      <c r="C80" s="191" t="s">
        <v>49</v>
      </c>
      <c r="D80" s="192"/>
      <c r="E80" s="192"/>
      <c r="F80" s="192"/>
      <c r="G80" s="18">
        <v>0.4</v>
      </c>
      <c r="H80" s="49"/>
      <c r="I80" s="200" t="str">
        <f>IF(AND(M80="",M81="",M82="",M83="",M84=""),"",MAX(M80:M84))</f>
        <v/>
      </c>
      <c r="J80" s="196"/>
      <c r="K80" s="14"/>
      <c r="M80" s="10" t="str">
        <f t="shared" si="2"/>
        <v/>
      </c>
    </row>
    <row r="81" spans="1:13" ht="18" customHeight="1" x14ac:dyDescent="0.25">
      <c r="A81" s="210"/>
      <c r="B81" s="258"/>
      <c r="C81" s="126" t="s">
        <v>66</v>
      </c>
      <c r="D81" s="199"/>
      <c r="E81" s="199"/>
      <c r="F81" s="199"/>
      <c r="G81" s="19">
        <v>0.3</v>
      </c>
      <c r="H81" s="50"/>
      <c r="I81" s="201"/>
      <c r="J81" s="197"/>
      <c r="K81" s="14"/>
      <c r="M81" s="10" t="str">
        <f t="shared" si="2"/>
        <v/>
      </c>
    </row>
    <row r="82" spans="1:13" ht="18" customHeight="1" x14ac:dyDescent="0.25">
      <c r="A82" s="210"/>
      <c r="B82" s="259"/>
      <c r="C82" s="126" t="s">
        <v>67</v>
      </c>
      <c r="D82" s="199"/>
      <c r="E82" s="199"/>
      <c r="F82" s="199"/>
      <c r="G82" s="20">
        <v>0.2</v>
      </c>
      <c r="H82" s="50"/>
      <c r="I82" s="201"/>
      <c r="J82" s="197"/>
      <c r="K82" s="14"/>
      <c r="M82" s="10" t="str">
        <f t="shared" si="2"/>
        <v/>
      </c>
    </row>
    <row r="83" spans="1:13" ht="18" customHeight="1" x14ac:dyDescent="0.25">
      <c r="A83" s="210"/>
      <c r="B83" s="259"/>
      <c r="C83" s="126" t="s">
        <v>68</v>
      </c>
      <c r="D83" s="199"/>
      <c r="E83" s="199"/>
      <c r="F83" s="199"/>
      <c r="G83" s="20">
        <v>0.1</v>
      </c>
      <c r="H83" s="50"/>
      <c r="I83" s="201"/>
      <c r="J83" s="197"/>
      <c r="K83" s="14"/>
      <c r="M83" s="10" t="str">
        <f t="shared" si="2"/>
        <v/>
      </c>
    </row>
    <row r="84" spans="1:13" ht="18" customHeight="1" x14ac:dyDescent="0.25">
      <c r="A84" s="210"/>
      <c r="B84" s="259"/>
      <c r="C84" s="128" t="s">
        <v>69</v>
      </c>
      <c r="D84" s="203"/>
      <c r="E84" s="203"/>
      <c r="F84" s="203"/>
      <c r="G84" s="20">
        <v>0</v>
      </c>
      <c r="H84" s="51"/>
      <c r="I84" s="202"/>
      <c r="J84" s="198"/>
      <c r="K84" s="14"/>
      <c r="M84" s="10" t="str">
        <f t="shared" si="2"/>
        <v/>
      </c>
    </row>
    <row r="85" spans="1:13" ht="17.100000000000001" customHeight="1" x14ac:dyDescent="0.25">
      <c r="A85" s="210"/>
      <c r="B85" s="260" t="s">
        <v>183</v>
      </c>
      <c r="C85" s="214" t="s">
        <v>187</v>
      </c>
      <c r="D85" s="215"/>
      <c r="E85" s="192" t="s">
        <v>188</v>
      </c>
      <c r="F85" s="220"/>
      <c r="G85" s="18">
        <v>0.4</v>
      </c>
      <c r="H85" s="60"/>
      <c r="I85" s="193" t="str">
        <f>IF(AND(M85="",M86="",M87="",M88="",M89=""),"",MAX(M85:M89))</f>
        <v/>
      </c>
      <c r="J85" s="196"/>
      <c r="K85" s="14"/>
      <c r="M85" s="10" t="str">
        <f t="shared" si="2"/>
        <v/>
      </c>
    </row>
    <row r="86" spans="1:13" ht="17.100000000000001" customHeight="1" x14ac:dyDescent="0.25">
      <c r="A86" s="210"/>
      <c r="B86" s="232"/>
      <c r="C86" s="216"/>
      <c r="D86" s="217"/>
      <c r="E86" s="126" t="s">
        <v>189</v>
      </c>
      <c r="F86" s="127"/>
      <c r="G86" s="22">
        <v>0.3</v>
      </c>
      <c r="H86" s="120"/>
      <c r="I86" s="194"/>
      <c r="J86" s="197"/>
      <c r="K86" s="14"/>
      <c r="M86" s="10" t="str">
        <f t="shared" si="2"/>
        <v/>
      </c>
    </row>
    <row r="87" spans="1:13" ht="24.95" customHeight="1" x14ac:dyDescent="0.25">
      <c r="A87" s="210"/>
      <c r="B87" s="232"/>
      <c r="C87" s="216"/>
      <c r="D87" s="217"/>
      <c r="E87" s="126" t="s">
        <v>190</v>
      </c>
      <c r="F87" s="127"/>
      <c r="G87" s="22">
        <v>0.2</v>
      </c>
      <c r="H87" s="120"/>
      <c r="I87" s="194"/>
      <c r="J87" s="197"/>
      <c r="K87" s="14"/>
      <c r="M87" s="10" t="str">
        <f t="shared" si="2"/>
        <v/>
      </c>
    </row>
    <row r="88" spans="1:13" ht="17.100000000000001" customHeight="1" x14ac:dyDescent="0.25">
      <c r="A88" s="210"/>
      <c r="B88" s="232"/>
      <c r="C88" s="216"/>
      <c r="D88" s="217"/>
      <c r="E88" s="126" t="s">
        <v>191</v>
      </c>
      <c r="F88" s="127"/>
      <c r="G88" s="19">
        <v>0.1</v>
      </c>
      <c r="H88" s="61"/>
      <c r="I88" s="194"/>
      <c r="J88" s="197"/>
      <c r="K88" s="14"/>
      <c r="M88" s="10" t="str">
        <f t="shared" si="2"/>
        <v/>
      </c>
    </row>
    <row r="89" spans="1:13" ht="17.100000000000001" customHeight="1" x14ac:dyDescent="0.25">
      <c r="A89" s="210"/>
      <c r="B89" s="261"/>
      <c r="C89" s="218"/>
      <c r="D89" s="219"/>
      <c r="E89" s="128" t="s">
        <v>192</v>
      </c>
      <c r="F89" s="129"/>
      <c r="G89" s="21">
        <v>0</v>
      </c>
      <c r="H89" s="62"/>
      <c r="I89" s="195"/>
      <c r="J89" s="198"/>
      <c r="K89" s="14"/>
      <c r="M89" s="10" t="str">
        <f t="shared" si="2"/>
        <v/>
      </c>
    </row>
    <row r="90" spans="1:13" ht="18.95" customHeight="1" x14ac:dyDescent="0.25">
      <c r="A90" s="210"/>
      <c r="B90" s="260" t="s">
        <v>184</v>
      </c>
      <c r="C90" s="264" t="s">
        <v>194</v>
      </c>
      <c r="D90" s="265"/>
      <c r="E90" s="191" t="s">
        <v>186</v>
      </c>
      <c r="F90" s="220"/>
      <c r="G90" s="18">
        <v>0.3</v>
      </c>
      <c r="H90" s="60"/>
      <c r="I90" s="193" t="str">
        <f>IF(AND(M90="",M91="",M92=""),"",MAX(M90:M92))</f>
        <v/>
      </c>
      <c r="J90" s="196"/>
      <c r="K90" s="14"/>
      <c r="M90" s="10" t="str">
        <f t="shared" ref="M90:M92" si="3">IF(H90="","",G90)</f>
        <v/>
      </c>
    </row>
    <row r="91" spans="1:13" ht="18.95" customHeight="1" x14ac:dyDescent="0.25">
      <c r="A91" s="210"/>
      <c r="B91" s="232"/>
      <c r="C91" s="266"/>
      <c r="D91" s="267"/>
      <c r="E91" s="126" t="s">
        <v>171</v>
      </c>
      <c r="F91" s="127"/>
      <c r="G91" s="19">
        <v>0.2</v>
      </c>
      <c r="H91" s="61"/>
      <c r="I91" s="194"/>
      <c r="J91" s="197"/>
      <c r="K91" s="14"/>
      <c r="M91" s="10" t="str">
        <f t="shared" si="3"/>
        <v/>
      </c>
    </row>
    <row r="92" spans="1:13" ht="18.95" customHeight="1" x14ac:dyDescent="0.25">
      <c r="A92" s="210"/>
      <c r="B92" s="261"/>
      <c r="C92" s="268"/>
      <c r="D92" s="269"/>
      <c r="E92" s="128" t="s">
        <v>195</v>
      </c>
      <c r="F92" s="129"/>
      <c r="G92" s="21">
        <v>0</v>
      </c>
      <c r="H92" s="62"/>
      <c r="I92" s="195"/>
      <c r="J92" s="198"/>
      <c r="K92" s="14"/>
      <c r="M92" s="10" t="str">
        <f t="shared" si="3"/>
        <v/>
      </c>
    </row>
    <row r="93" spans="1:13" ht="17.100000000000001" customHeight="1" x14ac:dyDescent="0.25">
      <c r="A93" s="210"/>
      <c r="B93" s="260" t="s">
        <v>185</v>
      </c>
      <c r="C93" s="214" t="s">
        <v>74</v>
      </c>
      <c r="D93" s="255"/>
      <c r="E93" s="255"/>
      <c r="F93" s="255"/>
      <c r="G93" s="18">
        <v>0.5</v>
      </c>
      <c r="H93" s="60"/>
      <c r="I93" s="193" t="str">
        <f>IF(AND(M93="",M94="",M95=""),"",MAX(M93:M95))</f>
        <v/>
      </c>
      <c r="J93" s="196"/>
      <c r="K93" s="14"/>
      <c r="M93" s="10" t="str">
        <f t="shared" si="2"/>
        <v/>
      </c>
    </row>
    <row r="94" spans="1:13" ht="17.100000000000001" customHeight="1" x14ac:dyDescent="0.25">
      <c r="A94" s="210"/>
      <c r="B94" s="232"/>
      <c r="C94" s="126" t="s">
        <v>75</v>
      </c>
      <c r="D94" s="199"/>
      <c r="E94" s="199"/>
      <c r="F94" s="199"/>
      <c r="G94" s="19">
        <v>0.2</v>
      </c>
      <c r="H94" s="61"/>
      <c r="I94" s="194"/>
      <c r="J94" s="197"/>
      <c r="K94" s="14"/>
      <c r="M94" s="10" t="str">
        <f t="shared" si="2"/>
        <v/>
      </c>
    </row>
    <row r="95" spans="1:13" ht="17.100000000000001" customHeight="1" thickBot="1" x14ac:dyDescent="0.3">
      <c r="A95" s="210"/>
      <c r="B95" s="261"/>
      <c r="C95" s="218" t="s">
        <v>76</v>
      </c>
      <c r="D95" s="263"/>
      <c r="E95" s="263"/>
      <c r="F95" s="263"/>
      <c r="G95" s="21">
        <v>0</v>
      </c>
      <c r="H95" s="62"/>
      <c r="I95" s="211"/>
      <c r="J95" s="262"/>
      <c r="K95" s="14"/>
      <c r="M95" s="10" t="str">
        <f t="shared" si="2"/>
        <v/>
      </c>
    </row>
    <row r="96" spans="1:13" ht="20.100000000000001" customHeight="1" thickTop="1" x14ac:dyDescent="0.25">
      <c r="A96" s="210"/>
      <c r="B96" s="31" t="s">
        <v>62</v>
      </c>
      <c r="C96" s="32"/>
      <c r="D96" s="33"/>
      <c r="E96" s="33"/>
      <c r="F96" s="34"/>
      <c r="G96" s="35">
        <v>2</v>
      </c>
      <c r="H96" s="36"/>
      <c r="I96" s="47">
        <f>SUM(I77:I95)</f>
        <v>0</v>
      </c>
      <c r="J96" s="37"/>
      <c r="K96" s="14"/>
    </row>
    <row r="97" spans="1:13" ht="30" customHeight="1" x14ac:dyDescent="0.25">
      <c r="A97" s="209" t="s">
        <v>77</v>
      </c>
      <c r="B97" s="252" t="s">
        <v>78</v>
      </c>
      <c r="C97" s="214" t="s">
        <v>79</v>
      </c>
      <c r="D97" s="255"/>
      <c r="E97" s="255"/>
      <c r="F97" s="255"/>
      <c r="G97" s="18">
        <v>0.8</v>
      </c>
      <c r="H97" s="49"/>
      <c r="I97" s="193" t="str">
        <f>IF(AND(M97="",M98="",M99=""),"",MAX(M97:M99))</f>
        <v/>
      </c>
      <c r="J97" s="196"/>
      <c r="K97" s="14"/>
      <c r="M97" s="10" t="str">
        <f t="shared" si="2"/>
        <v/>
      </c>
    </row>
    <row r="98" spans="1:13" ht="17.100000000000001" customHeight="1" x14ac:dyDescent="0.25">
      <c r="A98" s="210"/>
      <c r="B98" s="253"/>
      <c r="C98" s="126" t="s">
        <v>80</v>
      </c>
      <c r="D98" s="199"/>
      <c r="E98" s="199"/>
      <c r="F98" s="199"/>
      <c r="G98" s="38">
        <v>0.6</v>
      </c>
      <c r="H98" s="50"/>
      <c r="I98" s="194"/>
      <c r="J98" s="197"/>
      <c r="K98" s="14"/>
      <c r="M98" s="10" t="str">
        <f t="shared" si="2"/>
        <v/>
      </c>
    </row>
    <row r="99" spans="1:13" ht="17.100000000000001" customHeight="1" x14ac:dyDescent="0.25">
      <c r="A99" s="210"/>
      <c r="B99" s="254"/>
      <c r="C99" s="128" t="s">
        <v>81</v>
      </c>
      <c r="D99" s="203"/>
      <c r="E99" s="203"/>
      <c r="F99" s="203"/>
      <c r="G99" s="20">
        <v>0</v>
      </c>
      <c r="H99" s="51"/>
      <c r="I99" s="195"/>
      <c r="J99" s="198"/>
      <c r="K99" s="14"/>
      <c r="M99" s="10" t="str">
        <f t="shared" si="2"/>
        <v/>
      </c>
    </row>
    <row r="100" spans="1:13" ht="17.100000000000001" customHeight="1" x14ac:dyDescent="0.25">
      <c r="A100" s="210"/>
      <c r="B100" s="222" t="s">
        <v>82</v>
      </c>
      <c r="C100" s="191" t="s">
        <v>83</v>
      </c>
      <c r="D100" s="192"/>
      <c r="E100" s="192"/>
      <c r="F100" s="192"/>
      <c r="G100" s="18">
        <v>0.4</v>
      </c>
      <c r="H100" s="49"/>
      <c r="I100" s="193" t="str">
        <f>IF(AND(M100="",M101="",M102=""),"",MAX(M100:M102))</f>
        <v/>
      </c>
      <c r="J100" s="196"/>
      <c r="K100" s="14"/>
      <c r="M100" s="10" t="str">
        <f t="shared" si="2"/>
        <v/>
      </c>
    </row>
    <row r="101" spans="1:13" ht="32.25" customHeight="1" x14ac:dyDescent="0.25">
      <c r="A101" s="210"/>
      <c r="B101" s="241"/>
      <c r="C101" s="247" t="s">
        <v>84</v>
      </c>
      <c r="D101" s="248"/>
      <c r="E101" s="248"/>
      <c r="F101" s="248"/>
      <c r="G101" s="19">
        <v>0.2</v>
      </c>
      <c r="H101" s="50"/>
      <c r="I101" s="194"/>
      <c r="J101" s="197"/>
      <c r="K101" s="14"/>
      <c r="M101" s="10" t="str">
        <f t="shared" si="2"/>
        <v/>
      </c>
    </row>
    <row r="102" spans="1:13" ht="17.100000000000001" customHeight="1" x14ac:dyDescent="0.25">
      <c r="A102" s="210"/>
      <c r="B102" s="243"/>
      <c r="C102" s="128" t="s">
        <v>85</v>
      </c>
      <c r="D102" s="203"/>
      <c r="E102" s="203"/>
      <c r="F102" s="203"/>
      <c r="G102" s="21">
        <v>0</v>
      </c>
      <c r="H102" s="51"/>
      <c r="I102" s="195"/>
      <c r="J102" s="198"/>
      <c r="K102" s="14"/>
      <c r="M102" s="10" t="str">
        <f t="shared" si="2"/>
        <v/>
      </c>
    </row>
    <row r="103" spans="1:13" ht="17.100000000000001" customHeight="1" x14ac:dyDescent="0.25">
      <c r="A103" s="210"/>
      <c r="B103" s="249" t="s">
        <v>86</v>
      </c>
      <c r="C103" s="185" t="s">
        <v>161</v>
      </c>
      <c r="D103" s="186"/>
      <c r="E103" s="191" t="s">
        <v>172</v>
      </c>
      <c r="F103" s="192"/>
      <c r="G103" s="18">
        <v>0.3</v>
      </c>
      <c r="H103" s="49"/>
      <c r="I103" s="193" t="str">
        <f>IF(AND(M103="",M104="",M105="",M106=""),"",MAX(M103:M106))</f>
        <v/>
      </c>
      <c r="J103" s="196"/>
      <c r="K103" s="14"/>
      <c r="M103" s="10" t="str">
        <f t="shared" si="2"/>
        <v/>
      </c>
    </row>
    <row r="104" spans="1:13" ht="17.100000000000001" customHeight="1" x14ac:dyDescent="0.25">
      <c r="A104" s="210"/>
      <c r="B104" s="250"/>
      <c r="C104" s="187"/>
      <c r="D104" s="188"/>
      <c r="E104" s="126" t="s">
        <v>173</v>
      </c>
      <c r="F104" s="199"/>
      <c r="G104" s="19">
        <v>0.2</v>
      </c>
      <c r="H104" s="50"/>
      <c r="I104" s="194"/>
      <c r="J104" s="197"/>
      <c r="K104" s="14"/>
      <c r="M104" s="10" t="str">
        <f t="shared" si="2"/>
        <v/>
      </c>
    </row>
    <row r="105" spans="1:13" ht="17.100000000000001" customHeight="1" x14ac:dyDescent="0.25">
      <c r="A105" s="210"/>
      <c r="B105" s="250"/>
      <c r="C105" s="187"/>
      <c r="D105" s="188"/>
      <c r="E105" s="126" t="s">
        <v>89</v>
      </c>
      <c r="F105" s="199"/>
      <c r="G105" s="38">
        <v>0.1</v>
      </c>
      <c r="H105" s="50"/>
      <c r="I105" s="194"/>
      <c r="J105" s="197"/>
      <c r="K105" s="14"/>
      <c r="M105" s="10" t="str">
        <f t="shared" si="2"/>
        <v/>
      </c>
    </row>
    <row r="106" spans="1:13" ht="17.100000000000001" customHeight="1" x14ac:dyDescent="0.25">
      <c r="A106" s="210"/>
      <c r="B106" s="251"/>
      <c r="C106" s="189"/>
      <c r="D106" s="190"/>
      <c r="E106" s="244" t="s">
        <v>90</v>
      </c>
      <c r="F106" s="245"/>
      <c r="G106" s="21">
        <v>0</v>
      </c>
      <c r="H106" s="51"/>
      <c r="I106" s="195"/>
      <c r="J106" s="198"/>
      <c r="K106" s="14"/>
      <c r="M106" s="10" t="str">
        <f t="shared" si="2"/>
        <v/>
      </c>
    </row>
    <row r="107" spans="1:13" ht="17.100000000000001" customHeight="1" x14ac:dyDescent="0.25">
      <c r="A107" s="210"/>
      <c r="B107" s="246" t="s">
        <v>91</v>
      </c>
      <c r="C107" s="191" t="s">
        <v>92</v>
      </c>
      <c r="D107" s="192"/>
      <c r="E107" s="192"/>
      <c r="F107" s="192"/>
      <c r="G107" s="18">
        <v>0.5</v>
      </c>
      <c r="H107" s="49"/>
      <c r="I107" s="193" t="str">
        <f>IF(AND(M107="",M108=""),"",MAX(M107:M108))</f>
        <v/>
      </c>
      <c r="J107" s="196"/>
      <c r="K107" s="14"/>
      <c r="M107" s="10" t="str">
        <f t="shared" si="2"/>
        <v/>
      </c>
    </row>
    <row r="108" spans="1:13" ht="17.100000000000001" customHeight="1" x14ac:dyDescent="0.25">
      <c r="A108" s="210"/>
      <c r="B108" s="223"/>
      <c r="C108" s="128" t="s">
        <v>93</v>
      </c>
      <c r="D108" s="203"/>
      <c r="E108" s="203"/>
      <c r="F108" s="203"/>
      <c r="G108" s="21">
        <v>0</v>
      </c>
      <c r="H108" s="51"/>
      <c r="I108" s="195"/>
      <c r="J108" s="198"/>
      <c r="K108" s="14"/>
      <c r="M108" s="10" t="str">
        <f t="shared" si="2"/>
        <v/>
      </c>
    </row>
    <row r="109" spans="1:13" ht="17.100000000000001" customHeight="1" x14ac:dyDescent="0.25">
      <c r="A109" s="210"/>
      <c r="B109" s="222" t="s">
        <v>94</v>
      </c>
      <c r="C109" s="191" t="s">
        <v>95</v>
      </c>
      <c r="D109" s="192"/>
      <c r="E109" s="192"/>
      <c r="F109" s="192"/>
      <c r="G109" s="18">
        <v>0.4</v>
      </c>
      <c r="H109" s="49"/>
      <c r="I109" s="193" t="str">
        <f>IF(AND(M109="",M110=""),"",MAX(M109:M110))</f>
        <v/>
      </c>
      <c r="J109" s="196"/>
      <c r="K109" s="14"/>
      <c r="M109" s="10" t="str">
        <f t="shared" si="2"/>
        <v/>
      </c>
    </row>
    <row r="110" spans="1:13" ht="17.100000000000001" customHeight="1" x14ac:dyDescent="0.25">
      <c r="A110" s="210"/>
      <c r="B110" s="223"/>
      <c r="C110" s="128" t="s">
        <v>96</v>
      </c>
      <c r="D110" s="203"/>
      <c r="E110" s="203"/>
      <c r="F110" s="203"/>
      <c r="G110" s="21">
        <v>0</v>
      </c>
      <c r="H110" s="51"/>
      <c r="I110" s="195"/>
      <c r="J110" s="198"/>
      <c r="K110" s="14"/>
      <c r="M110" s="10" t="str">
        <f t="shared" si="2"/>
        <v/>
      </c>
    </row>
    <row r="111" spans="1:13" ht="17.100000000000001" customHeight="1" x14ac:dyDescent="0.25">
      <c r="A111" s="210"/>
      <c r="B111" s="222" t="s">
        <v>97</v>
      </c>
      <c r="C111" s="191" t="s">
        <v>98</v>
      </c>
      <c r="D111" s="192"/>
      <c r="E111" s="192"/>
      <c r="F111" s="192"/>
      <c r="G111" s="18">
        <v>0.1</v>
      </c>
      <c r="H111" s="49"/>
      <c r="I111" s="193" t="str">
        <f>IF(AND(M111="",M112=""),"",MAX(M111:M112))</f>
        <v/>
      </c>
      <c r="J111" s="196"/>
      <c r="K111" s="14"/>
      <c r="M111" s="10" t="str">
        <f t="shared" si="2"/>
        <v/>
      </c>
    </row>
    <row r="112" spans="1:13" ht="17.100000000000001" customHeight="1" thickBot="1" x14ac:dyDescent="0.3">
      <c r="A112" s="210"/>
      <c r="B112" s="223"/>
      <c r="C112" s="128" t="s">
        <v>99</v>
      </c>
      <c r="D112" s="203"/>
      <c r="E112" s="203"/>
      <c r="F112" s="203"/>
      <c r="G112" s="21">
        <v>0</v>
      </c>
      <c r="H112" s="57"/>
      <c r="I112" s="211"/>
      <c r="J112" s="198"/>
      <c r="K112" s="14"/>
      <c r="M112" s="10" t="str">
        <f t="shared" si="2"/>
        <v/>
      </c>
    </row>
    <row r="113" spans="1:11" ht="20.100000000000001" customHeight="1" thickTop="1" x14ac:dyDescent="0.25">
      <c r="A113" s="210"/>
      <c r="B113" s="31" t="s">
        <v>62</v>
      </c>
      <c r="C113" s="32"/>
      <c r="D113" s="33"/>
      <c r="E113" s="33"/>
      <c r="F113" s="34"/>
      <c r="G113" s="35">
        <v>2.5</v>
      </c>
      <c r="H113" s="39"/>
      <c r="I113" s="35">
        <f>SUM(I97:I112)</f>
        <v>0</v>
      </c>
      <c r="J113" s="37"/>
      <c r="K113" s="14"/>
    </row>
    <row r="114" spans="1:11" ht="23.1" customHeight="1" x14ac:dyDescent="0.25">
      <c r="A114" s="40"/>
      <c r="B114" s="221" t="s">
        <v>100</v>
      </c>
      <c r="C114" s="221"/>
      <c r="D114" s="221"/>
      <c r="E114" s="41"/>
      <c r="F114" s="42"/>
      <c r="G114" s="43">
        <v>10</v>
      </c>
      <c r="H114" s="44"/>
      <c r="I114" s="43">
        <f>SUM(I76,I96,I113)</f>
        <v>0</v>
      </c>
      <c r="J114" s="45" t="str">
        <f>IF(J76="","",SUM(J76,J96,J113))</f>
        <v/>
      </c>
    </row>
    <row r="115" spans="1:11" ht="3.75" customHeight="1" x14ac:dyDescent="0.25"/>
    <row r="116" spans="1:11" ht="20.25" customHeight="1" x14ac:dyDescent="0.25"/>
    <row r="117" spans="1:11" ht="20.25" customHeight="1" x14ac:dyDescent="0.25"/>
    <row r="118" spans="1:11" ht="20.25" customHeight="1" x14ac:dyDescent="0.25"/>
    <row r="119" spans="1:11" ht="20.25" customHeight="1" x14ac:dyDescent="0.25"/>
    <row r="120" spans="1:11" ht="20.25" customHeight="1" x14ac:dyDescent="0.25"/>
    <row r="121" spans="1:11" ht="20.25" customHeight="1" x14ac:dyDescent="0.25"/>
    <row r="122" spans="1:11" ht="20.25" customHeight="1" x14ac:dyDescent="0.25"/>
    <row r="123" spans="1:11" ht="20.25" customHeight="1" x14ac:dyDescent="0.25"/>
    <row r="124" spans="1:11" ht="20.25" customHeight="1" x14ac:dyDescent="0.25"/>
    <row r="125" spans="1:11" ht="20.25" customHeight="1" x14ac:dyDescent="0.25"/>
    <row r="126" spans="1:11" ht="20.25" customHeight="1" x14ac:dyDescent="0.25"/>
    <row r="127" spans="1:11" ht="20.25" customHeight="1" x14ac:dyDescent="0.25"/>
    <row r="128" spans="1:11" ht="20.25" customHeight="1" x14ac:dyDescent="0.25"/>
    <row r="129" ht="20.25" customHeight="1" x14ac:dyDescent="0.25"/>
    <row r="130" ht="20.25" customHeight="1" x14ac:dyDescent="0.25"/>
    <row r="131" ht="20.25" customHeight="1" x14ac:dyDescent="0.25"/>
    <row r="132" ht="20.25" customHeight="1" x14ac:dyDescent="0.25"/>
    <row r="133" ht="20.25" customHeight="1" x14ac:dyDescent="0.25"/>
    <row r="134" ht="18.75" customHeight="1" x14ac:dyDescent="0.25"/>
    <row r="135" ht="18.75" customHeight="1" x14ac:dyDescent="0.25"/>
  </sheetData>
  <sheetProtection insertRows="0" selectLockedCells="1"/>
  <mergeCells count="222">
    <mergeCell ref="F1:J1"/>
    <mergeCell ref="A53:B53"/>
    <mergeCell ref="C53:F53"/>
    <mergeCell ref="H53:I53"/>
    <mergeCell ref="J57:J62"/>
    <mergeCell ref="C58:F58"/>
    <mergeCell ref="C59:F59"/>
    <mergeCell ref="C60:F60"/>
    <mergeCell ref="C61:F61"/>
    <mergeCell ref="C62:F62"/>
    <mergeCell ref="A54:A76"/>
    <mergeCell ref="B54:B56"/>
    <mergeCell ref="C54:D56"/>
    <mergeCell ref="E54:F54"/>
    <mergeCell ref="I54:I56"/>
    <mergeCell ref="J54:J56"/>
    <mergeCell ref="E55:F55"/>
    <mergeCell ref="E56:F56"/>
    <mergeCell ref="J74:J75"/>
    <mergeCell ref="C75:F75"/>
    <mergeCell ref="B63:B64"/>
    <mergeCell ref="C63:F63"/>
    <mergeCell ref="I63:I64"/>
    <mergeCell ref="J63:J64"/>
    <mergeCell ref="J68:J73"/>
    <mergeCell ref="C68:F68"/>
    <mergeCell ref="E72:F72"/>
    <mergeCell ref="C66:F66"/>
    <mergeCell ref="C67:F67"/>
    <mergeCell ref="C69:D73"/>
    <mergeCell ref="E73:F73"/>
    <mergeCell ref="B65:B67"/>
    <mergeCell ref="C65:F65"/>
    <mergeCell ref="J65:J67"/>
    <mergeCell ref="I65:I67"/>
    <mergeCell ref="J77:J79"/>
    <mergeCell ref="E78:F78"/>
    <mergeCell ref="E79:F79"/>
    <mergeCell ref="B80:B84"/>
    <mergeCell ref="C80:F80"/>
    <mergeCell ref="B93:B95"/>
    <mergeCell ref="C93:F93"/>
    <mergeCell ref="I93:I95"/>
    <mergeCell ref="J93:J95"/>
    <mergeCell ref="C94:F94"/>
    <mergeCell ref="C95:F95"/>
    <mergeCell ref="B85:B89"/>
    <mergeCell ref="B90:B92"/>
    <mergeCell ref="I90:I92"/>
    <mergeCell ref="J90:J92"/>
    <mergeCell ref="C90:D92"/>
    <mergeCell ref="E90:F90"/>
    <mergeCell ref="J111:J112"/>
    <mergeCell ref="C112:F112"/>
    <mergeCell ref="I97:I99"/>
    <mergeCell ref="J97:J99"/>
    <mergeCell ref="C98:F98"/>
    <mergeCell ref="C99:F99"/>
    <mergeCell ref="B100:B102"/>
    <mergeCell ref="C100:F100"/>
    <mergeCell ref="I100:I102"/>
    <mergeCell ref="E106:F106"/>
    <mergeCell ref="B107:B108"/>
    <mergeCell ref="C107:F107"/>
    <mergeCell ref="I107:I108"/>
    <mergeCell ref="J107:J108"/>
    <mergeCell ref="C108:F108"/>
    <mergeCell ref="J100:J102"/>
    <mergeCell ref="C101:F101"/>
    <mergeCell ref="C102:F102"/>
    <mergeCell ref="I109:I110"/>
    <mergeCell ref="B103:B106"/>
    <mergeCell ref="B97:B99"/>
    <mergeCell ref="C97:F97"/>
    <mergeCell ref="B114:D114"/>
    <mergeCell ref="B109:B110"/>
    <mergeCell ref="C109:F109"/>
    <mergeCell ref="A32:D32"/>
    <mergeCell ref="A33:D33"/>
    <mergeCell ref="A40:D40"/>
    <mergeCell ref="A41:D41"/>
    <mergeCell ref="A42:D42"/>
    <mergeCell ref="A43:D43"/>
    <mergeCell ref="E44:H44"/>
    <mergeCell ref="E45:H45"/>
    <mergeCell ref="E46:H46"/>
    <mergeCell ref="B74:B75"/>
    <mergeCell ref="C110:F110"/>
    <mergeCell ref="B111:B112"/>
    <mergeCell ref="C111:F111"/>
    <mergeCell ref="A77:A96"/>
    <mergeCell ref="B77:B79"/>
    <mergeCell ref="C77:D79"/>
    <mergeCell ref="E77:F77"/>
    <mergeCell ref="C64:F64"/>
    <mergeCell ref="B68:B73"/>
    <mergeCell ref="B57:B62"/>
    <mergeCell ref="C57:F57"/>
    <mergeCell ref="C74:F74"/>
    <mergeCell ref="I74:I75"/>
    <mergeCell ref="I57:I62"/>
    <mergeCell ref="C85:D89"/>
    <mergeCell ref="E85:F85"/>
    <mergeCell ref="E86:F86"/>
    <mergeCell ref="E87:F87"/>
    <mergeCell ref="E88:F88"/>
    <mergeCell ref="E89:F89"/>
    <mergeCell ref="I77:I79"/>
    <mergeCell ref="I68:I73"/>
    <mergeCell ref="F5:J5"/>
    <mergeCell ref="C103:D106"/>
    <mergeCell ref="E103:F103"/>
    <mergeCell ref="I103:I106"/>
    <mergeCell ref="J103:J106"/>
    <mergeCell ref="E104:F104"/>
    <mergeCell ref="E105:F105"/>
    <mergeCell ref="I85:I89"/>
    <mergeCell ref="J85:J89"/>
    <mergeCell ref="I80:I84"/>
    <mergeCell ref="J80:J84"/>
    <mergeCell ref="C81:F81"/>
    <mergeCell ref="C82:F82"/>
    <mergeCell ref="C83:F83"/>
    <mergeCell ref="C84:F84"/>
    <mergeCell ref="F49:J49"/>
    <mergeCell ref="F50:J50"/>
    <mergeCell ref="E36:H36"/>
    <mergeCell ref="E37:H37"/>
    <mergeCell ref="A30:D30"/>
    <mergeCell ref="A31:D31"/>
    <mergeCell ref="A97:A113"/>
    <mergeCell ref="J109:J110"/>
    <mergeCell ref="I111:I112"/>
    <mergeCell ref="A48:J48"/>
    <mergeCell ref="A14:B14"/>
    <mergeCell ref="A15:B15"/>
    <mergeCell ref="C14:J14"/>
    <mergeCell ref="C15:J15"/>
    <mergeCell ref="A17:D17"/>
    <mergeCell ref="A18:D18"/>
    <mergeCell ref="A19:D19"/>
    <mergeCell ref="A20:D20"/>
    <mergeCell ref="A21:D21"/>
    <mergeCell ref="A22:D22"/>
    <mergeCell ref="A23:D23"/>
    <mergeCell ref="A24:D24"/>
    <mergeCell ref="A25:D25"/>
    <mergeCell ref="A26:D26"/>
    <mergeCell ref="A27:D27"/>
    <mergeCell ref="A28:D28"/>
    <mergeCell ref="E34:H34"/>
    <mergeCell ref="E35:H35"/>
    <mergeCell ref="E17:H17"/>
    <mergeCell ref="A29:D29"/>
    <mergeCell ref="A34:D34"/>
    <mergeCell ref="A35:D35"/>
    <mergeCell ref="A36:D36"/>
    <mergeCell ref="E27:H27"/>
    <mergeCell ref="E28:H28"/>
    <mergeCell ref="I17:J17"/>
    <mergeCell ref="I18:J18"/>
    <mergeCell ref="I19:J19"/>
    <mergeCell ref="I20:J20"/>
    <mergeCell ref="I21:J21"/>
    <mergeCell ref="I22:J22"/>
    <mergeCell ref="I23:J23"/>
    <mergeCell ref="I24:J24"/>
    <mergeCell ref="I25:J25"/>
    <mergeCell ref="I26:J26"/>
    <mergeCell ref="I27:J27"/>
    <mergeCell ref="I28:J28"/>
    <mergeCell ref="E18:H18"/>
    <mergeCell ref="E19:H19"/>
    <mergeCell ref="E20:H20"/>
    <mergeCell ref="E21:H21"/>
    <mergeCell ref="E22:H22"/>
    <mergeCell ref="E23:H23"/>
    <mergeCell ref="E24:H24"/>
    <mergeCell ref="E25:H25"/>
    <mergeCell ref="E26:H26"/>
    <mergeCell ref="I29:J29"/>
    <mergeCell ref="I30:J30"/>
    <mergeCell ref="I31:J31"/>
    <mergeCell ref="I32:J32"/>
    <mergeCell ref="I33:J33"/>
    <mergeCell ref="I34:J34"/>
    <mergeCell ref="I37:J37"/>
    <mergeCell ref="A38:D38"/>
    <mergeCell ref="A39:D39"/>
    <mergeCell ref="I38:J38"/>
    <mergeCell ref="I39:J39"/>
    <mergeCell ref="I35:J35"/>
    <mergeCell ref="I36:J36"/>
    <mergeCell ref="E29:H29"/>
    <mergeCell ref="E30:H30"/>
    <mergeCell ref="E31:H31"/>
    <mergeCell ref="E32:H32"/>
    <mergeCell ref="E33:H33"/>
    <mergeCell ref="I40:J40"/>
    <mergeCell ref="I41:J41"/>
    <mergeCell ref="I42:J42"/>
    <mergeCell ref="I43:J43"/>
    <mergeCell ref="A37:D37"/>
    <mergeCell ref="E91:F91"/>
    <mergeCell ref="E92:F92"/>
    <mergeCell ref="A3:D3"/>
    <mergeCell ref="F8:I8"/>
    <mergeCell ref="F9:I9"/>
    <mergeCell ref="I44:J44"/>
    <mergeCell ref="I45:J45"/>
    <mergeCell ref="I46:J46"/>
    <mergeCell ref="F6:J6"/>
    <mergeCell ref="F7:J7"/>
    <mergeCell ref="A44:D44"/>
    <mergeCell ref="A45:D45"/>
    <mergeCell ref="A46:D46"/>
    <mergeCell ref="E38:H38"/>
    <mergeCell ref="E39:H39"/>
    <mergeCell ref="E40:H40"/>
    <mergeCell ref="E41:H41"/>
    <mergeCell ref="E42:H42"/>
    <mergeCell ref="E43:H43"/>
  </mergeCells>
  <phoneticPr fontId="2"/>
  <dataValidations count="2">
    <dataValidation type="list" allowBlank="1" showInputMessage="1" showErrorMessage="1" sqref="H75 H97:H112 H69:H73 H54:H68 H77:H95" xr:uid="{00000000-0002-0000-0000-000000000000}">
      <formula1>$N$54:$N$55</formula1>
    </dataValidation>
    <dataValidation type="list" allowBlank="1" showInputMessage="1" showErrorMessage="1" sqref="H74" xr:uid="{00000000-0002-0000-0000-000001000000}">
      <formula1>$N$56:$N$74</formula1>
    </dataValidation>
  </dataValidations>
  <printOptions horizontalCentered="1"/>
  <pageMargins left="0.62992125984251968" right="0.43307086614173229" top="0.51181102362204722" bottom="0.55118110236220474" header="0.19685039370078741" footer="0.19685039370078741"/>
  <pageSetup paperSize="9" scale="64" fitToHeight="2" orientation="portrait" errors="dash" r:id="rId1"/>
  <headerFooter alignWithMargins="0"/>
  <rowBreaks count="1" manualBreakCount="1">
    <brk id="46" max="10" man="1"/>
  </rowBreaks>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indexed="13"/>
  </sheetPr>
  <dimension ref="A1:F44"/>
  <sheetViews>
    <sheetView view="pageBreakPreview" zoomScaleNormal="100" zoomScaleSheetLayoutView="100" workbookViewId="0">
      <selection activeCell="L31" sqref="L31"/>
    </sheetView>
  </sheetViews>
  <sheetFormatPr defaultRowHeight="12.75" x14ac:dyDescent="0.25"/>
  <cols>
    <col min="1" max="1" width="16.1328125" style="1" customWidth="1"/>
    <col min="2" max="2" width="18.265625" bestFit="1" customWidth="1"/>
    <col min="4" max="4" width="13.73046875" customWidth="1"/>
    <col min="5" max="5" width="24.86328125" customWidth="1"/>
    <col min="6" max="6" width="10.86328125" customWidth="1"/>
    <col min="7" max="7" width="3.73046875" customWidth="1"/>
  </cols>
  <sheetData>
    <row r="1" spans="1:6" ht="18.75" customHeight="1" x14ac:dyDescent="0.25">
      <c r="E1" s="331" t="s">
        <v>31</v>
      </c>
      <c r="F1" s="331"/>
    </row>
    <row r="2" spans="1:6" x14ac:dyDescent="0.25">
      <c r="A2" s="5" t="s">
        <v>162</v>
      </c>
    </row>
    <row r="3" spans="1:6" ht="20.100000000000001" customHeight="1" x14ac:dyDescent="0.25">
      <c r="C3" s="5"/>
      <c r="D3" s="5" t="s">
        <v>12</v>
      </c>
      <c r="E3" s="332" t="s">
        <v>18</v>
      </c>
      <c r="F3" s="332"/>
    </row>
    <row r="4" spans="1:6" ht="20.100000000000001" customHeight="1" x14ac:dyDescent="0.25">
      <c r="C4" s="5"/>
      <c r="D4" s="5" t="s">
        <v>6</v>
      </c>
      <c r="E4" s="332" t="s">
        <v>19</v>
      </c>
      <c r="F4" s="332"/>
    </row>
    <row r="5" spans="1:6" ht="20.100000000000001" customHeight="1" x14ac:dyDescent="0.25">
      <c r="C5" s="1"/>
      <c r="D5" s="5" t="s">
        <v>14</v>
      </c>
      <c r="E5" t="s">
        <v>20</v>
      </c>
      <c r="F5" s="1"/>
    </row>
    <row r="6" spans="1:6" ht="20.100000000000001" customHeight="1" x14ac:dyDescent="0.25">
      <c r="C6" s="1"/>
      <c r="D6" s="5" t="s">
        <v>15</v>
      </c>
      <c r="E6" s="5" t="s">
        <v>21</v>
      </c>
      <c r="F6" s="1"/>
    </row>
    <row r="7" spans="1:6" ht="23.25" customHeight="1" x14ac:dyDescent="0.25">
      <c r="A7" s="333" t="s">
        <v>23</v>
      </c>
      <c r="B7" s="333"/>
      <c r="C7" s="333"/>
      <c r="D7" t="s">
        <v>22</v>
      </c>
      <c r="E7" t="s">
        <v>21</v>
      </c>
      <c r="F7" s="1"/>
    </row>
    <row r="11" spans="1:6" ht="13.15" thickBot="1" x14ac:dyDescent="0.3"/>
    <row r="12" spans="1:6" ht="20.100000000000001" customHeight="1" thickBot="1" x14ac:dyDescent="0.3">
      <c r="A12" s="6" t="s">
        <v>5</v>
      </c>
      <c r="B12" s="334" t="s">
        <v>29</v>
      </c>
      <c r="C12" s="335"/>
      <c r="D12" s="335"/>
      <c r="E12" s="335"/>
      <c r="F12" s="335"/>
    </row>
    <row r="13" spans="1:6" ht="20.100000000000001" customHeight="1" thickBot="1" x14ac:dyDescent="0.3">
      <c r="A13" s="6" t="s">
        <v>0</v>
      </c>
      <c r="B13" s="329" t="s">
        <v>30</v>
      </c>
      <c r="C13" s="330"/>
      <c r="D13" s="330"/>
      <c r="E13" s="330"/>
      <c r="F13" s="330"/>
    </row>
    <row r="14" spans="1:6" ht="14.65" thickBot="1" x14ac:dyDescent="0.3">
      <c r="A14" s="3"/>
      <c r="B14" s="7"/>
      <c r="C14" s="7"/>
      <c r="D14" s="7"/>
      <c r="E14" s="7"/>
      <c r="F14" s="7"/>
    </row>
    <row r="15" spans="1:6" s="3" customFormat="1" ht="20.100000000000001" customHeight="1" thickBot="1" x14ac:dyDescent="0.3">
      <c r="A15" s="322" t="s">
        <v>7</v>
      </c>
      <c r="B15" s="323"/>
      <c r="C15" s="324" t="s">
        <v>4</v>
      </c>
      <c r="D15" s="325"/>
      <c r="E15" s="323"/>
      <c r="F15" s="4" t="s">
        <v>17</v>
      </c>
    </row>
    <row r="16" spans="1:6" ht="20.100000000000001" customHeight="1" x14ac:dyDescent="0.25">
      <c r="A16" s="320" t="s">
        <v>28</v>
      </c>
      <c r="B16" s="321"/>
      <c r="C16" s="326">
        <v>2400000</v>
      </c>
      <c r="D16" s="327"/>
      <c r="E16" s="328"/>
      <c r="F16" s="8">
        <v>0.24</v>
      </c>
    </row>
    <row r="17" spans="1:6" ht="20.100000000000001" customHeight="1" x14ac:dyDescent="0.25">
      <c r="A17" s="320" t="s">
        <v>24</v>
      </c>
      <c r="B17" s="321"/>
      <c r="C17" s="310">
        <v>2000000</v>
      </c>
      <c r="D17" s="311"/>
      <c r="E17" s="312"/>
      <c r="F17" s="9">
        <v>0.2</v>
      </c>
    </row>
    <row r="18" spans="1:6" ht="20.100000000000001" customHeight="1" x14ac:dyDescent="0.25">
      <c r="A18" s="320" t="s">
        <v>25</v>
      </c>
      <c r="B18" s="321"/>
      <c r="C18" s="310">
        <v>3200000</v>
      </c>
      <c r="D18" s="311"/>
      <c r="E18" s="312"/>
      <c r="F18" s="9">
        <v>0.33</v>
      </c>
    </row>
    <row r="19" spans="1:6" ht="20.100000000000001" customHeight="1" x14ac:dyDescent="0.25">
      <c r="A19" s="320" t="s">
        <v>26</v>
      </c>
      <c r="B19" s="321"/>
      <c r="C19" s="310">
        <v>2000000</v>
      </c>
      <c r="D19" s="311"/>
      <c r="E19" s="312"/>
      <c r="F19" s="9">
        <v>0.2</v>
      </c>
    </row>
    <row r="20" spans="1:6" ht="20.100000000000001" customHeight="1" x14ac:dyDescent="0.25">
      <c r="A20" s="313" t="s">
        <v>27</v>
      </c>
      <c r="B20" s="314"/>
      <c r="C20" s="310">
        <v>300000</v>
      </c>
      <c r="D20" s="311"/>
      <c r="E20" s="312"/>
      <c r="F20" s="9">
        <v>0.03</v>
      </c>
    </row>
    <row r="21" spans="1:6" ht="20.100000000000001" customHeight="1" x14ac:dyDescent="0.25">
      <c r="A21" s="313"/>
      <c r="B21" s="314"/>
      <c r="C21" s="310"/>
      <c r="D21" s="311"/>
      <c r="E21" s="312"/>
      <c r="F21" s="9"/>
    </row>
    <row r="22" spans="1:6" ht="20.100000000000001" customHeight="1" x14ac:dyDescent="0.25">
      <c r="A22" s="313"/>
      <c r="B22" s="314"/>
      <c r="C22" s="310"/>
      <c r="D22" s="311"/>
      <c r="E22" s="312"/>
      <c r="F22" s="9"/>
    </row>
    <row r="23" spans="1:6" ht="20.100000000000001" customHeight="1" x14ac:dyDescent="0.25">
      <c r="A23" s="313"/>
      <c r="B23" s="314"/>
      <c r="C23" s="310"/>
      <c r="D23" s="311"/>
      <c r="E23" s="312"/>
      <c r="F23" s="9"/>
    </row>
    <row r="24" spans="1:6" ht="20.100000000000001" customHeight="1" x14ac:dyDescent="0.25">
      <c r="A24" s="313"/>
      <c r="B24" s="314"/>
      <c r="C24" s="310"/>
      <c r="D24" s="311"/>
      <c r="E24" s="312"/>
      <c r="F24" s="9"/>
    </row>
    <row r="25" spans="1:6" ht="20.100000000000001" customHeight="1" x14ac:dyDescent="0.25">
      <c r="A25" s="313"/>
      <c r="B25" s="314"/>
      <c r="C25" s="310"/>
      <c r="D25" s="311"/>
      <c r="E25" s="312"/>
      <c r="F25" s="9"/>
    </row>
    <row r="26" spans="1:6" ht="20.100000000000001" customHeight="1" x14ac:dyDescent="0.25">
      <c r="A26" s="313"/>
      <c r="B26" s="314"/>
      <c r="C26" s="310"/>
      <c r="D26" s="311"/>
      <c r="E26" s="312"/>
      <c r="F26" s="9"/>
    </row>
    <row r="27" spans="1:6" ht="20.100000000000001" customHeight="1" x14ac:dyDescent="0.25">
      <c r="A27" s="313"/>
      <c r="B27" s="314"/>
      <c r="C27" s="310"/>
      <c r="D27" s="311"/>
      <c r="E27" s="312"/>
      <c r="F27" s="9"/>
    </row>
    <row r="28" spans="1:6" ht="20.100000000000001" customHeight="1" x14ac:dyDescent="0.25">
      <c r="A28" s="313"/>
      <c r="B28" s="314"/>
      <c r="C28" s="310"/>
      <c r="D28" s="311"/>
      <c r="E28" s="312"/>
      <c r="F28" s="9"/>
    </row>
    <row r="29" spans="1:6" ht="20.100000000000001" customHeight="1" x14ac:dyDescent="0.25">
      <c r="A29" s="313"/>
      <c r="B29" s="314"/>
      <c r="C29" s="310"/>
      <c r="D29" s="311"/>
      <c r="E29" s="312"/>
      <c r="F29" s="9"/>
    </row>
    <row r="30" spans="1:6" ht="20.100000000000001" customHeight="1" x14ac:dyDescent="0.25">
      <c r="A30" s="313"/>
      <c r="B30" s="314"/>
      <c r="C30" s="310"/>
      <c r="D30" s="311"/>
      <c r="E30" s="312"/>
      <c r="F30" s="9"/>
    </row>
    <row r="31" spans="1:6" ht="20.100000000000001" customHeight="1" x14ac:dyDescent="0.25">
      <c r="A31" s="313"/>
      <c r="B31" s="314"/>
      <c r="C31" s="310"/>
      <c r="D31" s="311"/>
      <c r="E31" s="312"/>
      <c r="F31" s="9"/>
    </row>
    <row r="32" spans="1:6" ht="20.100000000000001" customHeight="1" x14ac:dyDescent="0.25">
      <c r="A32" s="313"/>
      <c r="B32" s="314"/>
      <c r="C32" s="310"/>
      <c r="D32" s="311"/>
      <c r="E32" s="312"/>
      <c r="F32" s="9"/>
    </row>
    <row r="33" spans="1:6" ht="20.100000000000001" customHeight="1" x14ac:dyDescent="0.25">
      <c r="A33" s="313"/>
      <c r="B33" s="314"/>
      <c r="C33" s="310"/>
      <c r="D33" s="311"/>
      <c r="E33" s="312"/>
      <c r="F33" s="9"/>
    </row>
    <row r="34" spans="1:6" ht="20.100000000000001" customHeight="1" thickBot="1" x14ac:dyDescent="0.3">
      <c r="A34" s="313"/>
      <c r="B34" s="314"/>
      <c r="C34" s="310"/>
      <c r="D34" s="311"/>
      <c r="E34" s="312"/>
      <c r="F34" s="9"/>
    </row>
    <row r="35" spans="1:6" ht="20.100000000000001" customHeight="1" x14ac:dyDescent="0.25">
      <c r="A35" s="315" t="s">
        <v>1</v>
      </c>
      <c r="B35" s="316"/>
      <c r="C35" s="317">
        <v>9900000</v>
      </c>
      <c r="D35" s="318"/>
      <c r="E35" s="319"/>
      <c r="F35" s="110">
        <f>SUM(F16:F34)</f>
        <v>1</v>
      </c>
    </row>
    <row r="36" spans="1:6" ht="20.100000000000001" customHeight="1" x14ac:dyDescent="0.25">
      <c r="A36" s="308" t="s">
        <v>2</v>
      </c>
      <c r="B36" s="309"/>
      <c r="C36" s="310">
        <v>2000000</v>
      </c>
      <c r="D36" s="311"/>
      <c r="E36" s="312"/>
      <c r="F36" s="111"/>
    </row>
    <row r="37" spans="1:6" ht="20.100000000000001" customHeight="1" x14ac:dyDescent="0.25">
      <c r="A37" s="303" t="s">
        <v>8</v>
      </c>
      <c r="B37" s="304"/>
      <c r="C37" s="305">
        <f>C35+C36</f>
        <v>11900000</v>
      </c>
      <c r="D37" s="306"/>
      <c r="E37" s="307"/>
      <c r="F37" s="111"/>
    </row>
    <row r="38" spans="1:6" ht="20.100000000000001" customHeight="1" x14ac:dyDescent="0.25">
      <c r="A38" s="308" t="s">
        <v>9</v>
      </c>
      <c r="B38" s="309"/>
      <c r="C38" s="310">
        <v>1000000</v>
      </c>
      <c r="D38" s="311"/>
      <c r="E38" s="312"/>
      <c r="F38" s="111"/>
    </row>
    <row r="39" spans="1:6" ht="20.100000000000001" customHeight="1" x14ac:dyDescent="0.25">
      <c r="A39" s="303" t="s">
        <v>10</v>
      </c>
      <c r="B39" s="304"/>
      <c r="C39" s="305">
        <f>C37+C38</f>
        <v>12900000</v>
      </c>
      <c r="D39" s="306"/>
      <c r="E39" s="307"/>
      <c r="F39" s="111"/>
    </row>
    <row r="40" spans="1:6" ht="20.100000000000001" customHeight="1" x14ac:dyDescent="0.25">
      <c r="A40" s="308" t="s">
        <v>3</v>
      </c>
      <c r="B40" s="309"/>
      <c r="C40" s="310">
        <v>800000</v>
      </c>
      <c r="D40" s="311"/>
      <c r="E40" s="312"/>
      <c r="F40" s="111"/>
    </row>
    <row r="41" spans="1:6" ht="20.100000000000001" customHeight="1" x14ac:dyDescent="0.25">
      <c r="A41" s="303" t="s">
        <v>11</v>
      </c>
      <c r="B41" s="304"/>
      <c r="C41" s="305">
        <f>C37+C38+C40</f>
        <v>13700000</v>
      </c>
      <c r="D41" s="306"/>
      <c r="E41" s="307"/>
      <c r="F41" s="111"/>
    </row>
    <row r="42" spans="1:6" ht="20.100000000000001" customHeight="1" thickBot="1" x14ac:dyDescent="0.3">
      <c r="A42" s="293" t="s">
        <v>13</v>
      </c>
      <c r="B42" s="294"/>
      <c r="C42" s="295"/>
      <c r="D42" s="296"/>
      <c r="E42" s="297"/>
      <c r="F42" s="112"/>
    </row>
    <row r="43" spans="1:6" ht="20.100000000000001" customHeight="1" thickBot="1" x14ac:dyDescent="0.3">
      <c r="A43" s="298" t="s">
        <v>16</v>
      </c>
      <c r="B43" s="299"/>
      <c r="C43" s="300">
        <f>C39+C40+C42</f>
        <v>13700000</v>
      </c>
      <c r="D43" s="301"/>
      <c r="E43" s="302"/>
      <c r="F43" s="113"/>
    </row>
    <row r="44" spans="1:6" x14ac:dyDescent="0.25">
      <c r="B44" s="2"/>
      <c r="C44" s="2"/>
      <c r="D44" s="2"/>
      <c r="E44" s="2"/>
    </row>
  </sheetData>
  <mergeCells count="64">
    <mergeCell ref="B13:F13"/>
    <mergeCell ref="E1:F1"/>
    <mergeCell ref="E3:F3"/>
    <mergeCell ref="E4:F4"/>
    <mergeCell ref="A7:C7"/>
    <mergeCell ref="B12:F12"/>
    <mergeCell ref="A15:B15"/>
    <mergeCell ref="C15:E15"/>
    <mergeCell ref="A16:B16"/>
    <mergeCell ref="C16:E16"/>
    <mergeCell ref="A17:B17"/>
    <mergeCell ref="C17:E17"/>
    <mergeCell ref="A18:B18"/>
    <mergeCell ref="C18:E18"/>
    <mergeCell ref="A19:B19"/>
    <mergeCell ref="C19:E19"/>
    <mergeCell ref="A20:B20"/>
    <mergeCell ref="C20:E20"/>
    <mergeCell ref="A21:B21"/>
    <mergeCell ref="C21:E21"/>
    <mergeCell ref="A22:B22"/>
    <mergeCell ref="C22:E22"/>
    <mergeCell ref="A23:B23"/>
    <mergeCell ref="C23:E23"/>
    <mergeCell ref="A24:B24"/>
    <mergeCell ref="C24:E24"/>
    <mergeCell ref="A25:B25"/>
    <mergeCell ref="C25:E25"/>
    <mergeCell ref="A26:B26"/>
    <mergeCell ref="C26:E26"/>
    <mergeCell ref="A27:B27"/>
    <mergeCell ref="C27:E27"/>
    <mergeCell ref="A28:B28"/>
    <mergeCell ref="C28:E28"/>
    <mergeCell ref="A29:B29"/>
    <mergeCell ref="C29:E29"/>
    <mergeCell ref="A30:B30"/>
    <mergeCell ref="C30:E30"/>
    <mergeCell ref="A31:B31"/>
    <mergeCell ref="C31:E31"/>
    <mergeCell ref="A32:B32"/>
    <mergeCell ref="C32:E32"/>
    <mergeCell ref="A33:B33"/>
    <mergeCell ref="C33:E33"/>
    <mergeCell ref="A34:B34"/>
    <mergeCell ref="C34:E34"/>
    <mergeCell ref="A35:B35"/>
    <mergeCell ref="C35:E35"/>
    <mergeCell ref="A36:B36"/>
    <mergeCell ref="C36:E36"/>
    <mergeCell ref="A37:B37"/>
    <mergeCell ref="C37:E37"/>
    <mergeCell ref="A38:B38"/>
    <mergeCell ref="C38:E38"/>
    <mergeCell ref="A42:B42"/>
    <mergeCell ref="C42:E42"/>
    <mergeCell ref="A43:B43"/>
    <mergeCell ref="C43:E43"/>
    <mergeCell ref="A39:B39"/>
    <mergeCell ref="C39:E39"/>
    <mergeCell ref="A40:B40"/>
    <mergeCell ref="C40:E40"/>
    <mergeCell ref="A41:B41"/>
    <mergeCell ref="C41:E41"/>
  </mergeCells>
  <phoneticPr fontId="2"/>
  <pageMargins left="0.63" right="0.42" top="0.51" bottom="0.56999999999999995" header="0.2" footer="0.19"/>
  <pageSetup paperSize="9" orientation="portrait"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FF00"/>
    <pageSetUpPr fitToPage="1"/>
  </sheetPr>
  <dimension ref="A2:N79"/>
  <sheetViews>
    <sheetView view="pageBreakPreview" zoomScaleNormal="100" zoomScaleSheetLayoutView="100" workbookViewId="0">
      <selection activeCell="C20" sqref="C20:F20"/>
    </sheetView>
  </sheetViews>
  <sheetFormatPr defaultColWidth="9" defaultRowHeight="16.5" customHeight="1" x14ac:dyDescent="0.25"/>
  <cols>
    <col min="1" max="1" width="3.265625" style="10" customWidth="1"/>
    <col min="2" max="2" width="22.46484375" style="10" customWidth="1"/>
    <col min="3" max="3" width="2.265625" style="10" customWidth="1"/>
    <col min="4" max="4" width="23.73046875" style="10" customWidth="1"/>
    <col min="5" max="5" width="25.59765625" style="10" customWidth="1"/>
    <col min="6" max="6" width="18.59765625" style="10" customWidth="1"/>
    <col min="7" max="7" width="6.59765625" style="14" customWidth="1"/>
    <col min="8" max="8" width="4.59765625" style="14" customWidth="1"/>
    <col min="9" max="9" width="5.59765625" style="10" customWidth="1"/>
    <col min="10" max="10" width="9" style="10"/>
    <col min="11" max="11" width="0.73046875" style="10" customWidth="1"/>
    <col min="12" max="12" width="11.3984375" style="10" customWidth="1"/>
    <col min="13" max="14" width="9" style="10" hidden="1" customWidth="1"/>
    <col min="15" max="15" width="9" style="10" customWidth="1"/>
    <col min="16" max="16384" width="9" style="10"/>
  </cols>
  <sheetData>
    <row r="2" spans="1:14" ht="24.95" customHeight="1" x14ac:dyDescent="0.25">
      <c r="B2" s="173" t="s">
        <v>32</v>
      </c>
      <c r="C2" s="173"/>
      <c r="D2" s="173"/>
      <c r="E2" s="173"/>
      <c r="F2" s="173"/>
      <c r="G2" s="173"/>
      <c r="H2" s="11"/>
    </row>
    <row r="3" spans="1:14" ht="20.100000000000001" customHeight="1" x14ac:dyDescent="0.25">
      <c r="C3" s="11"/>
      <c r="D3" s="11"/>
      <c r="E3" s="63" t="s">
        <v>33</v>
      </c>
      <c r="F3" s="204" t="s">
        <v>104</v>
      </c>
      <c r="G3" s="204"/>
      <c r="H3" s="204"/>
      <c r="I3" s="204"/>
      <c r="J3" s="204"/>
      <c r="K3" s="64"/>
    </row>
    <row r="4" spans="1:14" ht="20.100000000000001" customHeight="1" x14ac:dyDescent="0.25">
      <c r="E4" s="63" t="s">
        <v>103</v>
      </c>
      <c r="F4" s="336" t="s">
        <v>105</v>
      </c>
      <c r="G4" s="336"/>
      <c r="H4" s="336"/>
      <c r="I4" s="336"/>
      <c r="J4" s="336"/>
      <c r="K4" s="64"/>
    </row>
    <row r="5" spans="1:14" ht="15" customHeight="1" x14ac:dyDescent="0.25">
      <c r="B5" s="10" t="s">
        <v>101</v>
      </c>
      <c r="G5" s="12"/>
      <c r="H5" s="12"/>
    </row>
    <row r="6" spans="1:14" ht="4.5" customHeight="1" thickBot="1" x14ac:dyDescent="0.3">
      <c r="A6" s="13"/>
      <c r="B6" s="13"/>
      <c r="C6" s="13"/>
      <c r="D6" s="13"/>
      <c r="E6" s="13"/>
      <c r="F6" s="13"/>
      <c r="G6" s="13"/>
      <c r="H6" s="13"/>
      <c r="I6" s="14"/>
    </row>
    <row r="7" spans="1:14" ht="30" customHeight="1" thickTop="1" x14ac:dyDescent="0.25">
      <c r="A7" s="273" t="s">
        <v>34</v>
      </c>
      <c r="B7" s="274"/>
      <c r="C7" s="275" t="s">
        <v>35</v>
      </c>
      <c r="D7" s="276"/>
      <c r="E7" s="276"/>
      <c r="F7" s="276"/>
      <c r="G7" s="67" t="s">
        <v>36</v>
      </c>
      <c r="H7" s="337" t="s">
        <v>37</v>
      </c>
      <c r="I7" s="338"/>
      <c r="J7" s="102" t="s">
        <v>38</v>
      </c>
      <c r="K7" s="66"/>
      <c r="M7" s="17" t="s">
        <v>39</v>
      </c>
      <c r="N7" s="17" t="s">
        <v>40</v>
      </c>
    </row>
    <row r="8" spans="1:14" ht="20.100000000000001" customHeight="1" x14ac:dyDescent="0.25">
      <c r="A8" s="279" t="s">
        <v>41</v>
      </c>
      <c r="B8" s="239" t="s">
        <v>42</v>
      </c>
      <c r="C8" s="214" t="s">
        <v>43</v>
      </c>
      <c r="D8" s="215"/>
      <c r="E8" s="288" t="s">
        <v>44</v>
      </c>
      <c r="F8" s="289"/>
      <c r="G8" s="68">
        <v>1.2</v>
      </c>
      <c r="H8" s="78"/>
      <c r="I8" s="345">
        <f>IF(AND(M8="",M9="",M10=""),"",MAX(M8:M10))</f>
        <v>0.6</v>
      </c>
      <c r="J8" s="342">
        <v>0.6</v>
      </c>
      <c r="K8" s="14"/>
      <c r="M8" s="10" t="str">
        <f>IF(H8="","",G8)</f>
        <v/>
      </c>
    </row>
    <row r="9" spans="1:14" ht="20.100000000000001" customHeight="1" x14ac:dyDescent="0.25">
      <c r="A9" s="280"/>
      <c r="B9" s="258"/>
      <c r="C9" s="216"/>
      <c r="D9" s="217"/>
      <c r="E9" s="256" t="s">
        <v>45</v>
      </c>
      <c r="F9" s="257"/>
      <c r="G9" s="69">
        <v>0.6</v>
      </c>
      <c r="H9" s="79" t="s">
        <v>102</v>
      </c>
      <c r="I9" s="346"/>
      <c r="J9" s="343"/>
      <c r="K9" s="14"/>
      <c r="M9" s="10">
        <f>IF(H9="","",G9)</f>
        <v>0.6</v>
      </c>
      <c r="N9" s="17" t="s">
        <v>119</v>
      </c>
    </row>
    <row r="10" spans="1:14" ht="20.100000000000001" customHeight="1" x14ac:dyDescent="0.25">
      <c r="A10" s="280"/>
      <c r="B10" s="240"/>
      <c r="C10" s="218"/>
      <c r="D10" s="219"/>
      <c r="E10" s="244" t="s">
        <v>47</v>
      </c>
      <c r="F10" s="245"/>
      <c r="G10" s="70">
        <v>0</v>
      </c>
      <c r="H10" s="80"/>
      <c r="I10" s="347"/>
      <c r="J10" s="344"/>
      <c r="K10" s="14"/>
      <c r="M10" s="10" t="str">
        <f>IF(H10="","",G10)</f>
        <v/>
      </c>
    </row>
    <row r="11" spans="1:14" ht="17.25" customHeight="1" x14ac:dyDescent="0.25">
      <c r="A11" s="280"/>
      <c r="B11" s="222" t="s">
        <v>48</v>
      </c>
      <c r="C11" s="191" t="s">
        <v>120</v>
      </c>
      <c r="D11" s="192"/>
      <c r="E11" s="192"/>
      <c r="F11" s="192"/>
      <c r="G11" s="68">
        <v>1.2</v>
      </c>
      <c r="H11" s="81"/>
      <c r="I11" s="339">
        <f>IF(AND(M11="",M12="",M13="",M14="",M15="",M16=""),"",MAX(M11:M16))</f>
        <v>1</v>
      </c>
      <c r="J11" s="342">
        <v>0.8</v>
      </c>
      <c r="K11" s="14"/>
      <c r="M11" s="10" t="str">
        <f t="shared" ref="M11:M21" si="0">IF(H11="","",G11)</f>
        <v/>
      </c>
      <c r="N11" s="46">
        <v>1</v>
      </c>
    </row>
    <row r="12" spans="1:14" ht="17.25" customHeight="1" x14ac:dyDescent="0.25">
      <c r="A12" s="280"/>
      <c r="B12" s="241"/>
      <c r="C12" s="126" t="s">
        <v>121</v>
      </c>
      <c r="D12" s="199"/>
      <c r="E12" s="199"/>
      <c r="F12" s="199"/>
      <c r="G12" s="69">
        <v>1</v>
      </c>
      <c r="H12" s="82" t="s">
        <v>102</v>
      </c>
      <c r="I12" s="340"/>
      <c r="J12" s="343"/>
      <c r="K12" s="14"/>
      <c r="M12" s="10">
        <f t="shared" si="0"/>
        <v>1</v>
      </c>
      <c r="N12" s="46">
        <v>2</v>
      </c>
    </row>
    <row r="13" spans="1:14" ht="17.25" customHeight="1" x14ac:dyDescent="0.25">
      <c r="A13" s="280"/>
      <c r="B13" s="242"/>
      <c r="C13" s="126" t="s">
        <v>122</v>
      </c>
      <c r="D13" s="199"/>
      <c r="E13" s="199"/>
      <c r="F13" s="199"/>
      <c r="G13" s="70">
        <v>0.8</v>
      </c>
      <c r="H13" s="82"/>
      <c r="I13" s="340"/>
      <c r="J13" s="343"/>
      <c r="K13" s="14"/>
      <c r="M13" s="10" t="str">
        <f t="shared" si="0"/>
        <v/>
      </c>
      <c r="N13" s="46">
        <v>3</v>
      </c>
    </row>
    <row r="14" spans="1:14" ht="17.25" customHeight="1" x14ac:dyDescent="0.25">
      <c r="A14" s="280"/>
      <c r="B14" s="242"/>
      <c r="C14" s="126" t="s">
        <v>123</v>
      </c>
      <c r="D14" s="199"/>
      <c r="E14" s="199"/>
      <c r="F14" s="199"/>
      <c r="G14" s="70">
        <v>0.6</v>
      </c>
      <c r="H14" s="82"/>
      <c r="I14" s="340" t="str">
        <f>IF(AND(M14="",M15="",M16=""),"",MAX(M14:M16))</f>
        <v/>
      </c>
      <c r="J14" s="343"/>
      <c r="K14" s="14"/>
      <c r="M14" s="10" t="str">
        <f t="shared" si="0"/>
        <v/>
      </c>
      <c r="N14" s="46">
        <v>4</v>
      </c>
    </row>
    <row r="15" spans="1:14" ht="17.25" customHeight="1" x14ac:dyDescent="0.25">
      <c r="A15" s="280"/>
      <c r="B15" s="242"/>
      <c r="C15" s="126" t="s">
        <v>124</v>
      </c>
      <c r="D15" s="199"/>
      <c r="E15" s="199"/>
      <c r="F15" s="199"/>
      <c r="G15" s="70">
        <v>0.3</v>
      </c>
      <c r="H15" s="82"/>
      <c r="I15" s="340"/>
      <c r="J15" s="343"/>
      <c r="K15" s="14"/>
      <c r="M15" s="10" t="str">
        <f t="shared" si="0"/>
        <v/>
      </c>
      <c r="N15" s="46">
        <v>5</v>
      </c>
    </row>
    <row r="16" spans="1:14" ht="17.25" customHeight="1" x14ac:dyDescent="0.25">
      <c r="A16" s="280"/>
      <c r="B16" s="243"/>
      <c r="C16" s="128" t="s">
        <v>125</v>
      </c>
      <c r="D16" s="203"/>
      <c r="E16" s="203"/>
      <c r="F16" s="203"/>
      <c r="G16" s="71">
        <v>0</v>
      </c>
      <c r="H16" s="83"/>
      <c r="I16" s="341"/>
      <c r="J16" s="344"/>
      <c r="K16" s="14"/>
      <c r="M16" s="10" t="str">
        <f t="shared" si="0"/>
        <v/>
      </c>
      <c r="N16" s="46">
        <v>6</v>
      </c>
    </row>
    <row r="17" spans="1:14" ht="18.95" customHeight="1" x14ac:dyDescent="0.25">
      <c r="A17" s="280"/>
      <c r="B17" s="239" t="s">
        <v>126</v>
      </c>
      <c r="C17" s="191" t="s">
        <v>127</v>
      </c>
      <c r="D17" s="192"/>
      <c r="E17" s="192"/>
      <c r="F17" s="192"/>
      <c r="G17" s="72">
        <v>0.6</v>
      </c>
      <c r="H17" s="84" t="s">
        <v>102</v>
      </c>
      <c r="I17" s="345">
        <f>IF(AND(M17="",M18=""),"",MAX(M17:M18))</f>
        <v>0.6</v>
      </c>
      <c r="J17" s="342">
        <v>0.6</v>
      </c>
      <c r="K17" s="14"/>
      <c r="M17" s="10">
        <f t="shared" si="0"/>
        <v>0.6</v>
      </c>
      <c r="N17" s="46">
        <v>7</v>
      </c>
    </row>
    <row r="18" spans="1:14" ht="18.95" customHeight="1" x14ac:dyDescent="0.25">
      <c r="A18" s="280"/>
      <c r="B18" s="240"/>
      <c r="C18" s="128" t="s">
        <v>128</v>
      </c>
      <c r="D18" s="203"/>
      <c r="E18" s="203"/>
      <c r="F18" s="203"/>
      <c r="G18" s="71">
        <v>0</v>
      </c>
      <c r="H18" s="85"/>
      <c r="I18" s="347"/>
      <c r="J18" s="344"/>
      <c r="K18" s="14"/>
      <c r="M18" s="10" t="str">
        <f t="shared" si="0"/>
        <v/>
      </c>
      <c r="N18" s="46">
        <v>8</v>
      </c>
    </row>
    <row r="19" spans="1:14" ht="30" customHeight="1" x14ac:dyDescent="0.25">
      <c r="A19" s="280"/>
      <c r="B19" s="239" t="s">
        <v>129</v>
      </c>
      <c r="C19" s="191" t="s">
        <v>130</v>
      </c>
      <c r="D19" s="192"/>
      <c r="E19" s="192"/>
      <c r="F19" s="220"/>
      <c r="G19" s="72">
        <v>1</v>
      </c>
      <c r="H19" s="86"/>
      <c r="I19" s="345">
        <f>IF(AND(M19="",M20="",M21=""),"",MAX(M19:M21))</f>
        <v>0.5</v>
      </c>
      <c r="J19" s="342">
        <v>0.5</v>
      </c>
      <c r="K19" s="14"/>
      <c r="M19" s="10" t="str">
        <f t="shared" si="0"/>
        <v/>
      </c>
      <c r="N19" s="46">
        <v>9</v>
      </c>
    </row>
    <row r="20" spans="1:14" ht="30" customHeight="1" x14ac:dyDescent="0.25">
      <c r="A20" s="280"/>
      <c r="B20" s="232"/>
      <c r="C20" s="126" t="s">
        <v>131</v>
      </c>
      <c r="D20" s="199"/>
      <c r="E20" s="199"/>
      <c r="F20" s="127"/>
      <c r="G20" s="70">
        <v>0.5</v>
      </c>
      <c r="H20" s="86" t="s">
        <v>102</v>
      </c>
      <c r="I20" s="346"/>
      <c r="J20" s="343"/>
      <c r="K20" s="14"/>
      <c r="M20" s="10">
        <f t="shared" si="0"/>
        <v>0.5</v>
      </c>
      <c r="N20" s="46">
        <v>10</v>
      </c>
    </row>
    <row r="21" spans="1:14" ht="20.100000000000001" customHeight="1" x14ac:dyDescent="0.25">
      <c r="A21" s="280"/>
      <c r="B21" s="240"/>
      <c r="C21" s="128" t="s">
        <v>132</v>
      </c>
      <c r="D21" s="203"/>
      <c r="E21" s="203"/>
      <c r="F21" s="129"/>
      <c r="G21" s="70">
        <v>0</v>
      </c>
      <c r="H21" s="86"/>
      <c r="I21" s="347"/>
      <c r="J21" s="344"/>
      <c r="K21" s="14"/>
      <c r="M21" s="10" t="str">
        <f t="shared" si="0"/>
        <v/>
      </c>
      <c r="N21" s="46">
        <v>11</v>
      </c>
    </row>
    <row r="22" spans="1:14" ht="19.5" customHeight="1" x14ac:dyDescent="0.25">
      <c r="A22" s="280"/>
      <c r="B22" s="230" t="s">
        <v>57</v>
      </c>
      <c r="C22" s="191" t="s">
        <v>58</v>
      </c>
      <c r="D22" s="192"/>
      <c r="E22" s="192"/>
      <c r="F22" s="192"/>
      <c r="G22" s="73" t="s">
        <v>133</v>
      </c>
      <c r="H22" s="87">
        <v>2</v>
      </c>
      <c r="I22" s="348">
        <f>IF(AND(M22="",M23=""),"",IF(M22="",M23,M22))</f>
        <v>-0.2</v>
      </c>
      <c r="J22" s="342" t="s">
        <v>134</v>
      </c>
      <c r="K22" s="65"/>
      <c r="M22" s="10">
        <f>IF(H22="","",H22*-0.1)</f>
        <v>-0.2</v>
      </c>
      <c r="N22" s="46">
        <v>12</v>
      </c>
    </row>
    <row r="23" spans="1:14" ht="17.25" customHeight="1" thickBot="1" x14ac:dyDescent="0.3">
      <c r="A23" s="280"/>
      <c r="B23" s="231"/>
      <c r="C23" s="216" t="s">
        <v>60</v>
      </c>
      <c r="D23" s="292"/>
      <c r="E23" s="292"/>
      <c r="F23" s="292"/>
      <c r="G23" s="70" t="s">
        <v>135</v>
      </c>
      <c r="H23" s="88"/>
      <c r="I23" s="349"/>
      <c r="J23" s="343"/>
      <c r="K23" s="65"/>
      <c r="M23" s="10" t="str">
        <f t="shared" ref="M23" si="1">IF(H23="","",G23)</f>
        <v/>
      </c>
    </row>
    <row r="24" spans="1:14" ht="20.100000000000001" customHeight="1" thickTop="1" x14ac:dyDescent="0.25">
      <c r="A24" s="281"/>
      <c r="B24" s="24" t="s">
        <v>62</v>
      </c>
      <c r="C24" s="25"/>
      <c r="D24" s="26"/>
      <c r="E24" s="26"/>
      <c r="F24" s="27"/>
      <c r="G24" s="74">
        <v>4</v>
      </c>
      <c r="H24" s="89"/>
      <c r="I24" s="90">
        <f>SUM(I8:I23)</f>
        <v>2.5</v>
      </c>
      <c r="J24" s="100">
        <v>2.2999999999999998</v>
      </c>
      <c r="K24" s="14"/>
    </row>
    <row r="25" spans="1:14" ht="20.100000000000001" customHeight="1" x14ac:dyDescent="0.25">
      <c r="A25" s="210" t="s">
        <v>63</v>
      </c>
      <c r="B25" s="232" t="s">
        <v>64</v>
      </c>
      <c r="C25" s="216" t="s">
        <v>136</v>
      </c>
      <c r="D25" s="217"/>
      <c r="E25" s="237" t="s">
        <v>137</v>
      </c>
      <c r="F25" s="238"/>
      <c r="G25" s="72">
        <v>0.8</v>
      </c>
      <c r="H25" s="91"/>
      <c r="I25" s="346">
        <f>IF(AND(M25="",M26="",M27=""),"",MAX(M25:M27))</f>
        <v>0.4</v>
      </c>
      <c r="J25" s="343">
        <v>0.4</v>
      </c>
      <c r="K25" s="14"/>
      <c r="M25" s="10" t="str">
        <f t="shared" ref="M25:M55" si="2">IF(H25="","",G25)</f>
        <v/>
      </c>
    </row>
    <row r="26" spans="1:14" ht="20.100000000000001" customHeight="1" x14ac:dyDescent="0.25">
      <c r="A26" s="210"/>
      <c r="B26" s="232"/>
      <c r="C26" s="216"/>
      <c r="D26" s="217"/>
      <c r="E26" s="256" t="s">
        <v>65</v>
      </c>
      <c r="F26" s="257"/>
      <c r="G26" s="69">
        <v>0.4</v>
      </c>
      <c r="H26" s="79" t="s">
        <v>102</v>
      </c>
      <c r="I26" s="346"/>
      <c r="J26" s="343"/>
      <c r="K26" s="14"/>
      <c r="M26" s="10">
        <f t="shared" si="2"/>
        <v>0.4</v>
      </c>
    </row>
    <row r="27" spans="1:14" ht="20.100000000000001" customHeight="1" x14ac:dyDescent="0.25">
      <c r="A27" s="210"/>
      <c r="B27" s="232"/>
      <c r="C27" s="218"/>
      <c r="D27" s="219"/>
      <c r="E27" s="244" t="s">
        <v>138</v>
      </c>
      <c r="F27" s="245"/>
      <c r="G27" s="70">
        <v>0</v>
      </c>
      <c r="H27" s="92"/>
      <c r="I27" s="347"/>
      <c r="J27" s="344"/>
      <c r="K27" s="14"/>
      <c r="M27" s="10" t="str">
        <f t="shared" si="2"/>
        <v/>
      </c>
    </row>
    <row r="28" spans="1:14" ht="20.100000000000001" customHeight="1" x14ac:dyDescent="0.25">
      <c r="A28" s="210"/>
      <c r="B28" s="239" t="s">
        <v>139</v>
      </c>
      <c r="C28" s="191" t="s">
        <v>120</v>
      </c>
      <c r="D28" s="192"/>
      <c r="E28" s="192"/>
      <c r="F28" s="192"/>
      <c r="G28" s="68">
        <v>0.8</v>
      </c>
      <c r="H28" s="78"/>
      <c r="I28" s="345">
        <f>IF(AND(M28="",M29="",M30="",M31="",M32=""),"",MAX(M28:M32))</f>
        <v>0.4</v>
      </c>
      <c r="J28" s="350" t="s">
        <v>140</v>
      </c>
      <c r="K28" s="14"/>
      <c r="M28" s="10" t="str">
        <f t="shared" si="2"/>
        <v/>
      </c>
    </row>
    <row r="29" spans="1:14" ht="20.100000000000001" customHeight="1" x14ac:dyDescent="0.25">
      <c r="A29" s="210"/>
      <c r="B29" s="258"/>
      <c r="C29" s="126" t="s">
        <v>121</v>
      </c>
      <c r="D29" s="199"/>
      <c r="E29" s="199"/>
      <c r="F29" s="199"/>
      <c r="G29" s="69">
        <v>0.6</v>
      </c>
      <c r="H29" s="79"/>
      <c r="I29" s="346"/>
      <c r="J29" s="343"/>
      <c r="K29" s="14"/>
      <c r="M29" s="10" t="str">
        <f t="shared" si="2"/>
        <v/>
      </c>
    </row>
    <row r="30" spans="1:14" ht="20.100000000000001" customHeight="1" x14ac:dyDescent="0.25">
      <c r="A30" s="210"/>
      <c r="B30" s="259"/>
      <c r="C30" s="126" t="s">
        <v>141</v>
      </c>
      <c r="D30" s="199"/>
      <c r="E30" s="199"/>
      <c r="F30" s="199"/>
      <c r="G30" s="70">
        <v>0.4</v>
      </c>
      <c r="H30" s="79" t="s">
        <v>102</v>
      </c>
      <c r="I30" s="346"/>
      <c r="J30" s="343"/>
      <c r="K30" s="14"/>
      <c r="M30" s="10">
        <f t="shared" si="2"/>
        <v>0.4</v>
      </c>
    </row>
    <row r="31" spans="1:14" ht="20.100000000000001" customHeight="1" x14ac:dyDescent="0.25">
      <c r="A31" s="210"/>
      <c r="B31" s="259"/>
      <c r="C31" s="126" t="s">
        <v>123</v>
      </c>
      <c r="D31" s="199"/>
      <c r="E31" s="199"/>
      <c r="F31" s="199"/>
      <c r="G31" s="70">
        <v>0.2</v>
      </c>
      <c r="H31" s="79"/>
      <c r="I31" s="346"/>
      <c r="J31" s="343"/>
      <c r="K31" s="14"/>
      <c r="M31" s="10" t="str">
        <f t="shared" si="2"/>
        <v/>
      </c>
    </row>
    <row r="32" spans="1:14" ht="20.100000000000001" customHeight="1" x14ac:dyDescent="0.25">
      <c r="A32" s="210"/>
      <c r="B32" s="259"/>
      <c r="C32" s="128" t="s">
        <v>142</v>
      </c>
      <c r="D32" s="203"/>
      <c r="E32" s="203"/>
      <c r="F32" s="203"/>
      <c r="G32" s="70">
        <v>0</v>
      </c>
      <c r="H32" s="80"/>
      <c r="I32" s="347"/>
      <c r="J32" s="344"/>
      <c r="K32" s="14"/>
      <c r="M32" s="10" t="str">
        <f t="shared" si="2"/>
        <v/>
      </c>
    </row>
    <row r="33" spans="1:13" ht="20.100000000000001" customHeight="1" x14ac:dyDescent="0.25">
      <c r="A33" s="210"/>
      <c r="B33" s="260" t="s">
        <v>70</v>
      </c>
      <c r="C33" s="214" t="s">
        <v>71</v>
      </c>
      <c r="D33" s="255"/>
      <c r="E33" s="255"/>
      <c r="F33" s="255"/>
      <c r="G33" s="68">
        <v>0.8</v>
      </c>
      <c r="H33" s="81"/>
      <c r="I33" s="339">
        <f>IF(AND(M33="",M34="",M35=""),"",MAX(M33:M35))</f>
        <v>0.4</v>
      </c>
      <c r="J33" s="342">
        <v>0.4</v>
      </c>
      <c r="K33" s="14"/>
      <c r="M33" s="10" t="str">
        <f t="shared" si="2"/>
        <v/>
      </c>
    </row>
    <row r="34" spans="1:13" ht="20.100000000000001" customHeight="1" x14ac:dyDescent="0.25">
      <c r="A34" s="210"/>
      <c r="B34" s="232"/>
      <c r="C34" s="126" t="s">
        <v>72</v>
      </c>
      <c r="D34" s="199"/>
      <c r="E34" s="199"/>
      <c r="F34" s="199"/>
      <c r="G34" s="69">
        <v>0.4</v>
      </c>
      <c r="H34" s="82" t="s">
        <v>102</v>
      </c>
      <c r="I34" s="340"/>
      <c r="J34" s="343"/>
      <c r="K34" s="14"/>
      <c r="M34" s="10">
        <f t="shared" si="2"/>
        <v>0.4</v>
      </c>
    </row>
    <row r="35" spans="1:13" ht="20.100000000000001" customHeight="1" x14ac:dyDescent="0.25">
      <c r="A35" s="210"/>
      <c r="B35" s="261"/>
      <c r="C35" s="218" t="s">
        <v>73</v>
      </c>
      <c r="D35" s="263"/>
      <c r="E35" s="263"/>
      <c r="F35" s="263"/>
      <c r="G35" s="71">
        <v>0</v>
      </c>
      <c r="H35" s="83"/>
      <c r="I35" s="341"/>
      <c r="J35" s="344"/>
      <c r="K35" s="14"/>
      <c r="M35" s="10" t="str">
        <f t="shared" si="2"/>
        <v/>
      </c>
    </row>
    <row r="36" spans="1:13" ht="20.100000000000001" customHeight="1" x14ac:dyDescent="0.25">
      <c r="A36" s="210"/>
      <c r="B36" s="260" t="s">
        <v>143</v>
      </c>
      <c r="C36" s="214" t="s">
        <v>74</v>
      </c>
      <c r="D36" s="255"/>
      <c r="E36" s="255"/>
      <c r="F36" s="255"/>
      <c r="G36" s="68">
        <v>0.5</v>
      </c>
      <c r="H36" s="81"/>
      <c r="I36" s="339">
        <f>IF(AND(M36="",M37="",M38=""),"",MAX(M36:M38))</f>
        <v>0.3</v>
      </c>
      <c r="J36" s="342">
        <v>0.3</v>
      </c>
      <c r="K36" s="14"/>
      <c r="M36" s="10" t="str">
        <f t="shared" si="2"/>
        <v/>
      </c>
    </row>
    <row r="37" spans="1:13" ht="20.100000000000001" customHeight="1" x14ac:dyDescent="0.25">
      <c r="A37" s="210"/>
      <c r="B37" s="232"/>
      <c r="C37" s="126" t="s">
        <v>75</v>
      </c>
      <c r="D37" s="199"/>
      <c r="E37" s="199"/>
      <c r="F37" s="199"/>
      <c r="G37" s="69">
        <v>0.3</v>
      </c>
      <c r="H37" s="82" t="s">
        <v>102</v>
      </c>
      <c r="I37" s="340"/>
      <c r="J37" s="343"/>
      <c r="K37" s="14"/>
      <c r="M37" s="10">
        <f t="shared" si="2"/>
        <v>0.3</v>
      </c>
    </row>
    <row r="38" spans="1:13" ht="20.100000000000001" customHeight="1" thickBot="1" x14ac:dyDescent="0.3">
      <c r="A38" s="210"/>
      <c r="B38" s="261"/>
      <c r="C38" s="218" t="s">
        <v>144</v>
      </c>
      <c r="D38" s="263"/>
      <c r="E38" s="263"/>
      <c r="F38" s="263"/>
      <c r="G38" s="71">
        <v>0</v>
      </c>
      <c r="H38" s="83"/>
      <c r="I38" s="351"/>
      <c r="J38" s="352"/>
      <c r="K38" s="14"/>
      <c r="M38" s="10" t="str">
        <f t="shared" si="2"/>
        <v/>
      </c>
    </row>
    <row r="39" spans="1:13" ht="20.100000000000001" customHeight="1" thickTop="1" x14ac:dyDescent="0.25">
      <c r="A39" s="210"/>
      <c r="B39" s="31" t="s">
        <v>62</v>
      </c>
      <c r="C39" s="32"/>
      <c r="D39" s="33"/>
      <c r="E39" s="33"/>
      <c r="F39" s="34"/>
      <c r="G39" s="75">
        <v>3</v>
      </c>
      <c r="H39" s="93"/>
      <c r="I39" s="94">
        <f>SUM(I25:I38)</f>
        <v>1.5000000000000002</v>
      </c>
      <c r="J39" s="101">
        <v>1.5</v>
      </c>
      <c r="K39" s="14"/>
    </row>
    <row r="40" spans="1:13" ht="30" customHeight="1" x14ac:dyDescent="0.25">
      <c r="A40" s="209" t="s">
        <v>77</v>
      </c>
      <c r="B40" s="252" t="s">
        <v>78</v>
      </c>
      <c r="C40" s="214" t="s">
        <v>79</v>
      </c>
      <c r="D40" s="255"/>
      <c r="E40" s="255"/>
      <c r="F40" s="255"/>
      <c r="G40" s="68">
        <v>1</v>
      </c>
      <c r="H40" s="78" t="s">
        <v>102</v>
      </c>
      <c r="I40" s="339">
        <f>IF(AND(M40="",M41="",M42=""),"",MAX(M40:M42))</f>
        <v>1</v>
      </c>
      <c r="J40" s="342">
        <v>1</v>
      </c>
      <c r="K40" s="14"/>
      <c r="M40" s="10">
        <f t="shared" si="2"/>
        <v>1</v>
      </c>
    </row>
    <row r="41" spans="1:13" ht="20.100000000000001" customHeight="1" x14ac:dyDescent="0.25">
      <c r="A41" s="210"/>
      <c r="B41" s="253"/>
      <c r="C41" s="126" t="s">
        <v>145</v>
      </c>
      <c r="D41" s="199"/>
      <c r="E41" s="199"/>
      <c r="F41" s="199"/>
      <c r="G41" s="76">
        <v>0.8</v>
      </c>
      <c r="H41" s="79"/>
      <c r="I41" s="340"/>
      <c r="J41" s="343"/>
      <c r="K41" s="14"/>
      <c r="M41" s="10" t="str">
        <f t="shared" si="2"/>
        <v/>
      </c>
    </row>
    <row r="42" spans="1:13" ht="20.100000000000001" customHeight="1" x14ac:dyDescent="0.25">
      <c r="A42" s="210"/>
      <c r="B42" s="254"/>
      <c r="C42" s="128" t="s">
        <v>146</v>
      </c>
      <c r="D42" s="203"/>
      <c r="E42" s="203"/>
      <c r="F42" s="203"/>
      <c r="G42" s="70">
        <v>0</v>
      </c>
      <c r="H42" s="80"/>
      <c r="I42" s="341"/>
      <c r="J42" s="344"/>
      <c r="K42" s="14"/>
      <c r="M42" s="10" t="str">
        <f t="shared" si="2"/>
        <v/>
      </c>
    </row>
    <row r="43" spans="1:13" ht="17.25" customHeight="1" x14ac:dyDescent="0.25">
      <c r="A43" s="210"/>
      <c r="B43" s="222" t="s">
        <v>82</v>
      </c>
      <c r="C43" s="191" t="s">
        <v>147</v>
      </c>
      <c r="D43" s="192"/>
      <c r="E43" s="192"/>
      <c r="F43" s="192"/>
      <c r="G43" s="68">
        <v>0.5</v>
      </c>
      <c r="H43" s="78"/>
      <c r="I43" s="339">
        <f>IF(AND(M43="",M44="",M45=""),"",MAX(M43:M45))</f>
        <v>0.3</v>
      </c>
      <c r="J43" s="342">
        <v>0.3</v>
      </c>
      <c r="K43" s="14"/>
      <c r="M43" s="10" t="str">
        <f t="shared" si="2"/>
        <v/>
      </c>
    </row>
    <row r="44" spans="1:13" ht="32.25" customHeight="1" x14ac:dyDescent="0.25">
      <c r="A44" s="210"/>
      <c r="B44" s="241"/>
      <c r="C44" s="247" t="s">
        <v>84</v>
      </c>
      <c r="D44" s="248"/>
      <c r="E44" s="248"/>
      <c r="F44" s="248"/>
      <c r="G44" s="69">
        <v>0.3</v>
      </c>
      <c r="H44" s="79" t="s">
        <v>102</v>
      </c>
      <c r="I44" s="340"/>
      <c r="J44" s="343"/>
      <c r="K44" s="14"/>
      <c r="M44" s="10">
        <f t="shared" si="2"/>
        <v>0.3</v>
      </c>
    </row>
    <row r="45" spans="1:13" ht="17.25" customHeight="1" x14ac:dyDescent="0.25">
      <c r="A45" s="210"/>
      <c r="B45" s="243"/>
      <c r="C45" s="128" t="s">
        <v>148</v>
      </c>
      <c r="D45" s="203"/>
      <c r="E45" s="203"/>
      <c r="F45" s="203"/>
      <c r="G45" s="71">
        <v>0</v>
      </c>
      <c r="H45" s="80"/>
      <c r="I45" s="341"/>
      <c r="J45" s="344"/>
      <c r="K45" s="14"/>
      <c r="M45" s="10" t="str">
        <f t="shared" si="2"/>
        <v/>
      </c>
    </row>
    <row r="46" spans="1:13" ht="17.25" customHeight="1" x14ac:dyDescent="0.25">
      <c r="A46" s="210"/>
      <c r="B46" s="249" t="s">
        <v>86</v>
      </c>
      <c r="C46" s="185" t="s">
        <v>149</v>
      </c>
      <c r="D46" s="186"/>
      <c r="E46" s="191" t="s">
        <v>87</v>
      </c>
      <c r="F46" s="192"/>
      <c r="G46" s="68">
        <v>0.4</v>
      </c>
      <c r="H46" s="78"/>
      <c r="I46" s="339">
        <f>IF(AND(M46="",M47="",M48="",M49=""),"",MAX(M46:M49))</f>
        <v>0.3</v>
      </c>
      <c r="J46" s="342">
        <v>0.3</v>
      </c>
      <c r="K46" s="14"/>
      <c r="M46" s="10" t="str">
        <f t="shared" si="2"/>
        <v/>
      </c>
    </row>
    <row r="47" spans="1:13" ht="17.25" customHeight="1" x14ac:dyDescent="0.25">
      <c r="A47" s="210"/>
      <c r="B47" s="250"/>
      <c r="C47" s="187"/>
      <c r="D47" s="188"/>
      <c r="E47" s="126" t="s">
        <v>88</v>
      </c>
      <c r="F47" s="199"/>
      <c r="G47" s="69">
        <v>0.3</v>
      </c>
      <c r="H47" s="79" t="s">
        <v>102</v>
      </c>
      <c r="I47" s="340"/>
      <c r="J47" s="343"/>
      <c r="K47" s="14"/>
      <c r="M47" s="10">
        <f t="shared" si="2"/>
        <v>0.3</v>
      </c>
    </row>
    <row r="48" spans="1:13" ht="17.25" customHeight="1" x14ac:dyDescent="0.25">
      <c r="A48" s="210"/>
      <c r="B48" s="250"/>
      <c r="C48" s="187"/>
      <c r="D48" s="188"/>
      <c r="E48" s="126" t="s">
        <v>89</v>
      </c>
      <c r="F48" s="199"/>
      <c r="G48" s="76">
        <v>0.2</v>
      </c>
      <c r="H48" s="79"/>
      <c r="I48" s="340"/>
      <c r="J48" s="343"/>
      <c r="K48" s="14"/>
      <c r="M48" s="10" t="str">
        <f t="shared" si="2"/>
        <v/>
      </c>
    </row>
    <row r="49" spans="1:13" ht="17.25" customHeight="1" x14ac:dyDescent="0.25">
      <c r="A49" s="210"/>
      <c r="B49" s="251"/>
      <c r="C49" s="189"/>
      <c r="D49" s="190"/>
      <c r="E49" s="244" t="s">
        <v>150</v>
      </c>
      <c r="F49" s="245"/>
      <c r="G49" s="71">
        <v>0</v>
      </c>
      <c r="H49" s="80"/>
      <c r="I49" s="341"/>
      <c r="J49" s="344"/>
      <c r="K49" s="14"/>
      <c r="M49" s="10" t="str">
        <f t="shared" si="2"/>
        <v/>
      </c>
    </row>
    <row r="50" spans="1:13" ht="17.25" customHeight="1" x14ac:dyDescent="0.25">
      <c r="A50" s="210"/>
      <c r="B50" s="246" t="s">
        <v>91</v>
      </c>
      <c r="C50" s="191" t="s">
        <v>151</v>
      </c>
      <c r="D50" s="192"/>
      <c r="E50" s="192"/>
      <c r="F50" s="192"/>
      <c r="G50" s="68">
        <v>0.5</v>
      </c>
      <c r="H50" s="78"/>
      <c r="I50" s="339">
        <f>IF(AND(M50="",M51=""),"",MAX(M50:M51))</f>
        <v>0</v>
      </c>
      <c r="J50" s="342">
        <v>0</v>
      </c>
      <c r="K50" s="14"/>
      <c r="M50" s="10" t="str">
        <f t="shared" si="2"/>
        <v/>
      </c>
    </row>
    <row r="51" spans="1:13" ht="17.25" customHeight="1" x14ac:dyDescent="0.25">
      <c r="A51" s="210"/>
      <c r="B51" s="223"/>
      <c r="C51" s="128" t="s">
        <v>93</v>
      </c>
      <c r="D51" s="203"/>
      <c r="E51" s="203"/>
      <c r="F51" s="203"/>
      <c r="G51" s="71">
        <v>0</v>
      </c>
      <c r="H51" s="80" t="s">
        <v>102</v>
      </c>
      <c r="I51" s="341"/>
      <c r="J51" s="344"/>
      <c r="K51" s="14"/>
      <c r="M51" s="10">
        <f t="shared" si="2"/>
        <v>0</v>
      </c>
    </row>
    <row r="52" spans="1:13" ht="17.25" customHeight="1" x14ac:dyDescent="0.25">
      <c r="A52" s="210"/>
      <c r="B52" s="222" t="s">
        <v>94</v>
      </c>
      <c r="C52" s="191" t="s">
        <v>152</v>
      </c>
      <c r="D52" s="192"/>
      <c r="E52" s="192"/>
      <c r="F52" s="192"/>
      <c r="G52" s="68">
        <v>0.5</v>
      </c>
      <c r="H52" s="78" t="s">
        <v>102</v>
      </c>
      <c r="I52" s="339">
        <f>IF(AND(M52="",M53=""),"",MAX(M52:M53))</f>
        <v>0.5</v>
      </c>
      <c r="J52" s="342">
        <v>0.5</v>
      </c>
      <c r="K52" s="14"/>
      <c r="M52" s="10">
        <f t="shared" si="2"/>
        <v>0.5</v>
      </c>
    </row>
    <row r="53" spans="1:13" ht="17.25" customHeight="1" x14ac:dyDescent="0.25">
      <c r="A53" s="210"/>
      <c r="B53" s="223"/>
      <c r="C53" s="128" t="s">
        <v>96</v>
      </c>
      <c r="D53" s="203"/>
      <c r="E53" s="203"/>
      <c r="F53" s="203"/>
      <c r="G53" s="71">
        <v>0</v>
      </c>
      <c r="H53" s="80"/>
      <c r="I53" s="341"/>
      <c r="J53" s="344"/>
      <c r="K53" s="14"/>
      <c r="M53" s="10" t="str">
        <f t="shared" si="2"/>
        <v/>
      </c>
    </row>
    <row r="54" spans="1:13" ht="17.25" customHeight="1" x14ac:dyDescent="0.25">
      <c r="A54" s="210"/>
      <c r="B54" s="222" t="s">
        <v>97</v>
      </c>
      <c r="C54" s="191" t="s">
        <v>153</v>
      </c>
      <c r="D54" s="192"/>
      <c r="E54" s="192"/>
      <c r="F54" s="192"/>
      <c r="G54" s="68">
        <v>0.1</v>
      </c>
      <c r="H54" s="78" t="s">
        <v>102</v>
      </c>
      <c r="I54" s="339">
        <f>IF(AND(M54="",M55=""),"",MAX(M54:M55))</f>
        <v>0.1</v>
      </c>
      <c r="J54" s="342">
        <v>0.1</v>
      </c>
      <c r="K54" s="14"/>
      <c r="M54" s="10">
        <f t="shared" si="2"/>
        <v>0.1</v>
      </c>
    </row>
    <row r="55" spans="1:13" ht="17.25" customHeight="1" thickBot="1" x14ac:dyDescent="0.3">
      <c r="A55" s="210"/>
      <c r="B55" s="223"/>
      <c r="C55" s="128" t="s">
        <v>99</v>
      </c>
      <c r="D55" s="203"/>
      <c r="E55" s="203"/>
      <c r="F55" s="203"/>
      <c r="G55" s="71">
        <v>0</v>
      </c>
      <c r="H55" s="88"/>
      <c r="I55" s="351"/>
      <c r="J55" s="344"/>
      <c r="K55" s="14"/>
      <c r="M55" s="10" t="str">
        <f t="shared" si="2"/>
        <v/>
      </c>
    </row>
    <row r="56" spans="1:13" ht="20.100000000000001" customHeight="1" thickTop="1" x14ac:dyDescent="0.25">
      <c r="A56" s="210"/>
      <c r="B56" s="31" t="s">
        <v>62</v>
      </c>
      <c r="C56" s="32"/>
      <c r="D56" s="33"/>
      <c r="E56" s="33"/>
      <c r="F56" s="34"/>
      <c r="G56" s="75">
        <v>3</v>
      </c>
      <c r="H56" s="95"/>
      <c r="I56" s="96">
        <f>SUM(I40:I55)</f>
        <v>2.2000000000000002</v>
      </c>
      <c r="J56" s="101">
        <v>2.2000000000000002</v>
      </c>
      <c r="K56" s="14"/>
    </row>
    <row r="57" spans="1:13" ht="30" customHeight="1" thickBot="1" x14ac:dyDescent="0.3">
      <c r="A57" s="40"/>
      <c r="B57" s="221" t="s">
        <v>100</v>
      </c>
      <c r="C57" s="221"/>
      <c r="D57" s="221"/>
      <c r="E57" s="41"/>
      <c r="F57" s="42"/>
      <c r="G57" s="77">
        <v>10</v>
      </c>
      <c r="H57" s="97"/>
      <c r="I57" s="98">
        <f>IF(I24="","",SUM(I24,I39,I56))</f>
        <v>6.2</v>
      </c>
      <c r="J57" s="99">
        <f>IF(J24="","",SUM(J24,J39,J56))</f>
        <v>6</v>
      </c>
    </row>
    <row r="58" spans="1:13" ht="9.75" customHeight="1" thickTop="1" x14ac:dyDescent="0.25"/>
    <row r="59" spans="1:13" ht="51" customHeight="1" x14ac:dyDescent="0.25"/>
    <row r="60" spans="1:13" ht="20.25" customHeight="1" x14ac:dyDescent="0.25"/>
    <row r="61" spans="1:13" ht="20.25" customHeight="1" x14ac:dyDescent="0.25"/>
    <row r="62" spans="1:13" ht="20.25" customHeight="1" x14ac:dyDescent="0.25"/>
    <row r="63" spans="1:13" ht="20.25" customHeight="1" x14ac:dyDescent="0.25"/>
    <row r="64" spans="1:13" ht="20.25" customHeight="1" x14ac:dyDescent="0.25"/>
    <row r="65" ht="20.25" customHeight="1" x14ac:dyDescent="0.25"/>
    <row r="66" ht="20.25" customHeight="1" x14ac:dyDescent="0.25"/>
    <row r="67" ht="20.25" customHeight="1" x14ac:dyDescent="0.25"/>
    <row r="68" ht="20.25" customHeight="1" x14ac:dyDescent="0.25"/>
    <row r="69" ht="20.25" customHeight="1" x14ac:dyDescent="0.25"/>
    <row r="70" ht="20.25" customHeight="1" x14ac:dyDescent="0.25"/>
    <row r="71" ht="20.25" customHeight="1" x14ac:dyDescent="0.25"/>
    <row r="72" ht="20.25" customHeight="1" x14ac:dyDescent="0.25"/>
    <row r="73" ht="20.25" customHeight="1" x14ac:dyDescent="0.25"/>
    <row r="74" ht="20.25" customHeight="1" x14ac:dyDescent="0.25"/>
    <row r="75" ht="20.25" customHeight="1" x14ac:dyDescent="0.25"/>
    <row r="76" ht="20.25" customHeight="1" x14ac:dyDescent="0.25"/>
    <row r="77" ht="20.25" customHeight="1" x14ac:dyDescent="0.25"/>
    <row r="78" ht="18.75" customHeight="1" x14ac:dyDescent="0.25"/>
    <row r="79" ht="18.75" customHeight="1" x14ac:dyDescent="0.25"/>
  </sheetData>
  <sheetProtection selectLockedCells="1"/>
  <mergeCells count="104">
    <mergeCell ref="C46:D49"/>
    <mergeCell ref="E46:F46"/>
    <mergeCell ref="I46:I49"/>
    <mergeCell ref="J46:J49"/>
    <mergeCell ref="E47:F47"/>
    <mergeCell ref="E48:F48"/>
    <mergeCell ref="B57:D57"/>
    <mergeCell ref="B52:B53"/>
    <mergeCell ref="C52:F52"/>
    <mergeCell ref="I52:I53"/>
    <mergeCell ref="J52:J53"/>
    <mergeCell ref="C53:F53"/>
    <mergeCell ref="B54:B55"/>
    <mergeCell ref="C54:F54"/>
    <mergeCell ref="I54:I55"/>
    <mergeCell ref="J54:J55"/>
    <mergeCell ref="C55:F55"/>
    <mergeCell ref="I33:I35"/>
    <mergeCell ref="J33:J35"/>
    <mergeCell ref="C34:F34"/>
    <mergeCell ref="C35:F35"/>
    <mergeCell ref="A40:A56"/>
    <mergeCell ref="B40:B42"/>
    <mergeCell ref="C40:F40"/>
    <mergeCell ref="I40:I42"/>
    <mergeCell ref="J40:J42"/>
    <mergeCell ref="C41:F41"/>
    <mergeCell ref="C42:F42"/>
    <mergeCell ref="B43:B45"/>
    <mergeCell ref="C43:F43"/>
    <mergeCell ref="I43:I45"/>
    <mergeCell ref="E49:F49"/>
    <mergeCell ref="B50:B51"/>
    <mergeCell ref="C50:F50"/>
    <mergeCell ref="I50:I51"/>
    <mergeCell ref="J50:J51"/>
    <mergeCell ref="C51:F51"/>
    <mergeCell ref="J43:J45"/>
    <mergeCell ref="C44:F44"/>
    <mergeCell ref="C45:F45"/>
    <mergeCell ref="B46:B49"/>
    <mergeCell ref="I28:I32"/>
    <mergeCell ref="J28:J32"/>
    <mergeCell ref="C29:F29"/>
    <mergeCell ref="C30:F30"/>
    <mergeCell ref="C31:F31"/>
    <mergeCell ref="C32:F32"/>
    <mergeCell ref="A25:A39"/>
    <mergeCell ref="B25:B27"/>
    <mergeCell ref="C25:D27"/>
    <mergeCell ref="E25:F25"/>
    <mergeCell ref="I25:I27"/>
    <mergeCell ref="J25:J27"/>
    <mergeCell ref="E26:F26"/>
    <mergeCell ref="E27:F27"/>
    <mergeCell ref="B28:B32"/>
    <mergeCell ref="C28:F28"/>
    <mergeCell ref="B36:B38"/>
    <mergeCell ref="C36:F36"/>
    <mergeCell ref="I36:I38"/>
    <mergeCell ref="J36:J38"/>
    <mergeCell ref="C37:F37"/>
    <mergeCell ref="C38:F38"/>
    <mergeCell ref="B33:B35"/>
    <mergeCell ref="C33:F33"/>
    <mergeCell ref="B11:B16"/>
    <mergeCell ref="C11:F11"/>
    <mergeCell ref="B22:B23"/>
    <mergeCell ref="C22:F22"/>
    <mergeCell ref="I22:I23"/>
    <mergeCell ref="J22:J23"/>
    <mergeCell ref="C23:F23"/>
    <mergeCell ref="B17:B18"/>
    <mergeCell ref="C17:F17"/>
    <mergeCell ref="I17:I18"/>
    <mergeCell ref="J17:J18"/>
    <mergeCell ref="C18:F18"/>
    <mergeCell ref="B19:B21"/>
    <mergeCell ref="I19:I21"/>
    <mergeCell ref="J19:J21"/>
    <mergeCell ref="B2:G2"/>
    <mergeCell ref="F3:J3"/>
    <mergeCell ref="F4:J4"/>
    <mergeCell ref="A7:B7"/>
    <mergeCell ref="C7:F7"/>
    <mergeCell ref="H7:I7"/>
    <mergeCell ref="C19:F19"/>
    <mergeCell ref="C20:F20"/>
    <mergeCell ref="C21:F21"/>
    <mergeCell ref="I11:I16"/>
    <mergeCell ref="J11:J16"/>
    <mergeCell ref="C12:F12"/>
    <mergeCell ref="C13:F13"/>
    <mergeCell ref="C14:F14"/>
    <mergeCell ref="C15:F15"/>
    <mergeCell ref="C16:F16"/>
    <mergeCell ref="A8:A24"/>
    <mergeCell ref="B8:B10"/>
    <mergeCell ref="C8:D10"/>
    <mergeCell ref="E8:F8"/>
    <mergeCell ref="I8:I10"/>
    <mergeCell ref="J8:J10"/>
    <mergeCell ref="E9:F9"/>
    <mergeCell ref="E10:F10"/>
  </mergeCells>
  <phoneticPr fontId="2"/>
  <dataValidations count="2">
    <dataValidation type="list" allowBlank="1" showInputMessage="1" showErrorMessage="1" sqref="H8:H21 H23 H25:H38 H40:H55" xr:uid="{00000000-0002-0000-0200-000000000000}">
      <formula1>$N$8:$N$9</formula1>
    </dataValidation>
    <dataValidation type="list" allowBlank="1" showInputMessage="1" showErrorMessage="1" sqref="H22" xr:uid="{00000000-0002-0000-0200-000001000000}">
      <formula1>$N$10:$N$22</formula1>
    </dataValidation>
  </dataValidations>
  <pageMargins left="0.62992125984251968" right="3.937007874015748E-2" top="0.78740157480314965" bottom="0.55118110236220474" header="0.51181102362204722" footer="0.19685039370078741"/>
  <pageSetup paperSize="9" scale="68" orientation="portrait" errors="dash"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0000"/>
  </sheetPr>
  <dimension ref="A2:I31"/>
  <sheetViews>
    <sheetView view="pageBreakPreview" zoomScaleNormal="100" zoomScaleSheetLayoutView="100" workbookViewId="0">
      <selection activeCell="F27" sqref="F27"/>
    </sheetView>
  </sheetViews>
  <sheetFormatPr defaultColWidth="9" defaultRowHeight="12.75" x14ac:dyDescent="0.25"/>
  <cols>
    <col min="1" max="6" width="9" style="114"/>
    <col min="7" max="7" width="10.3984375" style="114" customWidth="1"/>
    <col min="8" max="8" width="11.265625" style="114" customWidth="1"/>
    <col min="9" max="9" width="13.265625" style="114" customWidth="1"/>
    <col min="10" max="16384" width="9" style="114"/>
  </cols>
  <sheetData>
    <row r="2" spans="1:9" ht="16.149999999999999" x14ac:dyDescent="0.25">
      <c r="A2" s="115" t="s">
        <v>156</v>
      </c>
    </row>
    <row r="4" spans="1:9" x14ac:dyDescent="0.25">
      <c r="A4" s="353" t="s">
        <v>155</v>
      </c>
      <c r="B4" s="353"/>
      <c r="C4" s="353"/>
      <c r="D4" s="353"/>
      <c r="E4" s="353"/>
      <c r="F4" s="353"/>
      <c r="G4" s="353"/>
      <c r="H4" s="353"/>
      <c r="I4" s="353"/>
    </row>
    <row r="5" spans="1:9" x14ac:dyDescent="0.25">
      <c r="A5" s="353"/>
      <c r="B5" s="353"/>
      <c r="C5" s="353"/>
      <c r="D5" s="353"/>
      <c r="E5" s="353"/>
      <c r="F5" s="353"/>
      <c r="G5" s="353"/>
      <c r="H5" s="353"/>
      <c r="I5" s="353"/>
    </row>
    <row r="6" spans="1:9" x14ac:dyDescent="0.25">
      <c r="A6" s="353"/>
      <c r="B6" s="353"/>
      <c r="C6" s="353"/>
      <c r="D6" s="353"/>
      <c r="E6" s="353"/>
      <c r="F6" s="353"/>
      <c r="G6" s="353"/>
      <c r="H6" s="353"/>
      <c r="I6" s="353"/>
    </row>
    <row r="29" spans="1:9" x14ac:dyDescent="0.25">
      <c r="A29" s="353" t="s">
        <v>154</v>
      </c>
      <c r="B29" s="353"/>
      <c r="C29" s="353"/>
      <c r="D29" s="353"/>
      <c r="E29" s="353"/>
      <c r="F29" s="353"/>
      <c r="G29" s="353"/>
      <c r="H29" s="353"/>
      <c r="I29" s="353"/>
    </row>
    <row r="30" spans="1:9" x14ac:dyDescent="0.25">
      <c r="A30" s="353"/>
      <c r="B30" s="353"/>
      <c r="C30" s="353"/>
      <c r="D30" s="353"/>
      <c r="E30" s="353"/>
      <c r="F30" s="353"/>
      <c r="G30" s="353"/>
      <c r="H30" s="353"/>
      <c r="I30" s="353"/>
    </row>
    <row r="31" spans="1:9" x14ac:dyDescent="0.25">
      <c r="A31" s="353"/>
      <c r="B31" s="353"/>
      <c r="C31" s="353"/>
      <c r="D31" s="353"/>
      <c r="E31" s="353"/>
      <c r="F31" s="353"/>
      <c r="G31" s="353"/>
      <c r="H31" s="353"/>
      <c r="I31" s="353"/>
    </row>
  </sheetData>
  <mergeCells count="2">
    <mergeCell ref="A4:I6"/>
    <mergeCell ref="A29:I31"/>
  </mergeCells>
  <phoneticPr fontId="2"/>
  <pageMargins left="0.7" right="0.7" top="0.75" bottom="0.75" header="0.3" footer="0.3"/>
  <pageSetup paperSize="9" scale="94"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4</vt:i4>
      </vt:variant>
    </vt:vector>
  </HeadingPairs>
  <TitlesOfParts>
    <vt:vector size="8" baseType="lpstr">
      <vt:lpstr>工事内訳書及び自己採点表</vt:lpstr>
      <vt:lpstr>★内訳書記載例（建築関係）</vt:lpstr>
      <vt:lpstr>★自己採点表記載例</vt:lpstr>
      <vt:lpstr>PDFファイルの作成方法</vt:lpstr>
      <vt:lpstr>★自己採点表記載例!Print_Area</vt:lpstr>
      <vt:lpstr>'★内訳書記載例（建築関係）'!Print_Area</vt:lpstr>
      <vt:lpstr>PDFファイルの作成方法!Print_Area</vt:lpstr>
      <vt:lpstr>工事内訳書及び自己採点表!Print_Area</vt:lpstr>
    </vt:vector>
  </TitlesOfParts>
  <Company>鹿児島市役所</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鹿児島市</dc:creator>
  <cp:lastModifiedBy>西　加那子</cp:lastModifiedBy>
  <cp:lastPrinted>2025-03-28T02:38:35Z</cp:lastPrinted>
  <dcterms:created xsi:type="dcterms:W3CDTF">2008-06-13T01:43:29Z</dcterms:created>
  <dcterms:modified xsi:type="dcterms:W3CDTF">2025-07-12T04:48:42Z</dcterms:modified>
</cp:coreProperties>
</file>