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KEIYAKU-HDD4\share\工事契約係\00業者登録関係\★登録受付関係\R8.受付（新規・更新）\06_様式\02 様式\01_既存\"/>
    </mc:Choice>
  </mc:AlternateContent>
  <xr:revisionPtr revIDLastSave="0" documentId="13_ncr:1_{50E76E2A-49B5-478E-8970-605B6ACB17AA}" xr6:coauthVersionLast="47" xr6:coauthVersionMax="47" xr10:uidLastSave="{00000000-0000-0000-0000-000000000000}"/>
  <bookViews>
    <workbookView xWindow="-103" yWindow="-103" windowWidth="22149" windowHeight="13200" tabRatio="869" xr2:uid="{00000000-000D-0000-FFFF-FFFF00000000}"/>
  </bookViews>
  <sheets>
    <sheet name="受付票 (中間年)" sheetId="33" r:id="rId1"/>
    <sheet name="受付票" sheetId="28" state="hidden" r:id="rId2"/>
    <sheet name="登録票３－１" sheetId="1" r:id="rId3"/>
    <sheet name="登録票３－２" sheetId="2" r:id="rId4"/>
    <sheet name="登録票３－３" sheetId="10" r:id="rId5"/>
    <sheet name="登録票_記入要領" sheetId="9" r:id="rId6"/>
    <sheet name="様式１" sheetId="11" state="hidden" r:id="rId7"/>
    <sheet name="様式２" sheetId="12" state="hidden" r:id="rId8"/>
    <sheet name="様式３" sheetId="13" state="hidden" r:id="rId9"/>
    <sheet name="様式４" sheetId="14" state="hidden" r:id="rId10"/>
    <sheet name="様式５" sheetId="15" r:id="rId11"/>
    <sheet name="様式５（記入例）" sheetId="24" r:id="rId12"/>
    <sheet name="様式５（資格者ｺｰﾄﾞ）" sheetId="22" r:id="rId13"/>
    <sheet name="このシートはさわらないこと" sheetId="7" state="hidden" r:id="rId14"/>
    <sheet name="様式６" sheetId="18" r:id="rId15"/>
    <sheet name="様式６(要領) " sheetId="19" r:id="rId16"/>
    <sheet name="様式6-8(消防)" sheetId="31" r:id="rId17"/>
    <sheet name="様式6-9(ﾎﾞﾗﾝﾃｨｱ)" sheetId="30" r:id="rId18"/>
    <sheet name="旧）様式6-13(保護観察)" sheetId="29" state="hidden" r:id="rId19"/>
    <sheet name="様式6-13(保護観察)" sheetId="32" r:id="rId20"/>
    <sheet name="様式６-13(事例)" sheetId="20" r:id="rId21"/>
    <sheet name="様式７" sheetId="21" state="hidden" r:id="rId22"/>
    <sheet name="様式8" sheetId="25" r:id="rId23"/>
    <sheet name="様式9" sheetId="26" r:id="rId24"/>
    <sheet name="様式９(別紙)" sheetId="27" r:id="rId25"/>
  </sheets>
  <definedNames>
    <definedName name="_xlnm._FilterDatabase" localSheetId="23" hidden="1">様式9!#REF!</definedName>
    <definedName name="OLE_LINK2" localSheetId="23">様式9!#REF!</definedName>
    <definedName name="_xlnm.Print_Area" localSheetId="1">受付票!$A$1:$AJ$58</definedName>
    <definedName name="_xlnm.Print_Area" localSheetId="0">'受付票 (中間年)'!$A$1:$AJ$57</definedName>
    <definedName name="_xlnm.Print_Area" localSheetId="5">登録票_記入要領!$A$1:$E$87</definedName>
    <definedName name="_xlnm.Print_Area" localSheetId="2">'登録票３－１'!$B$1:$AP$63</definedName>
    <definedName name="_xlnm.Print_Area" localSheetId="3">'登録票３－２'!$A$1:$AV$64</definedName>
    <definedName name="_xlnm.Print_Area" localSheetId="4">'登録票３－３'!$A$1:$AK$69</definedName>
    <definedName name="_xlnm.Print_Area" localSheetId="6">様式１!$A$1:$GG$39</definedName>
    <definedName name="_xlnm.Print_Area" localSheetId="8">様式３!$A$1:$X$41</definedName>
    <definedName name="_xlnm.Print_Area" localSheetId="10">様式５!$B$1:$AB$107</definedName>
    <definedName name="_xlnm.Print_Area" localSheetId="11">'様式５（記入例）'!$A$1:$V$52</definedName>
    <definedName name="_xlnm.Print_Area" localSheetId="12">'様式５（資格者ｺｰﾄﾞ）'!$A$1:$AX$131</definedName>
    <definedName name="_xlnm.Print_Area" localSheetId="14">様式６!$A$1:$AP$105</definedName>
    <definedName name="_xlnm.Print_Area" localSheetId="15">'様式６(要領) '!$A$1:$D$31</definedName>
    <definedName name="_xlnm.Print_Area" localSheetId="20">'様式６-13(事例)'!$B$1:$AH$53</definedName>
    <definedName name="_xlnm.Print_Area" localSheetId="19">'様式6-13(保護観察)'!$A$1:$X$78</definedName>
    <definedName name="_xlnm.Print_Area" localSheetId="16">'様式6-8(消防)'!$A$1:$X$35</definedName>
    <definedName name="_xlnm.Print_Area" localSheetId="17">'様式6-9(ﾎﾞﾗﾝﾃｨｱ)'!$A$1:$X$36</definedName>
    <definedName name="_xlnm.Print_Area" localSheetId="21">様式７!$A$1:$H$47</definedName>
    <definedName name="_xlnm.Print_Area" localSheetId="22">様式8!$A$1:$AB$42</definedName>
    <definedName name="_xlnm.Print_Area" localSheetId="23">様式9!$A$1:$V$55</definedName>
    <definedName name="_xlnm.Print_Titles" localSheetId="5">登録票_記入要領!$1:$2</definedName>
    <definedName name="_xlnm.Print_Titles" localSheetId="12">'様式５（資格者ｺｰﾄﾞ）'!$1:$4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 i="15" l="1"/>
  <c r="C37" i="33"/>
  <c r="E8" i="33"/>
  <c r="V3" i="33"/>
  <c r="AS54" i="1"/>
  <c r="BI50" i="1"/>
  <c r="BF50" i="1"/>
  <c r="BC50" i="1"/>
  <c r="BC54" i="1" s="1"/>
  <c r="AS50" i="1"/>
  <c r="AS58" i="1" l="1"/>
  <c r="O36" i="26" l="1"/>
  <c r="P36" i="26"/>
  <c r="Q36" i="26"/>
  <c r="R36" i="26"/>
  <c r="N36" i="26"/>
  <c r="S5" i="25"/>
  <c r="Q2" i="26"/>
  <c r="Q1" i="26"/>
  <c r="S4" i="25"/>
  <c r="F4" i="21"/>
  <c r="F6" i="21"/>
  <c r="F5" i="21"/>
  <c r="P3" i="15"/>
  <c r="V3" i="28"/>
  <c r="E8" i="28"/>
  <c r="Z30" i="11"/>
  <c r="Z32" i="11"/>
  <c r="Z22" i="11"/>
  <c r="AM11" i="11"/>
  <c r="Z11" i="11"/>
  <c r="G33" i="27"/>
  <c r="H33" i="27"/>
  <c r="I33" i="27"/>
  <c r="J33" i="27"/>
  <c r="K33" i="27"/>
  <c r="L33" i="27"/>
  <c r="M33" i="27"/>
  <c r="S13" i="26"/>
  <c r="S14" i="26"/>
  <c r="G36" i="26"/>
  <c r="H36" i="26"/>
  <c r="I36" i="26"/>
  <c r="J36" i="26"/>
  <c r="K36" i="26"/>
  <c r="L36" i="26"/>
  <c r="M36" i="26"/>
  <c r="L37" i="25"/>
  <c r="I37" i="25"/>
  <c r="F37" i="25"/>
  <c r="X36" i="25"/>
  <c r="U36" i="25"/>
  <c r="R36" i="25"/>
  <c r="O36" i="25"/>
  <c r="L36" i="25"/>
  <c r="I36" i="25"/>
  <c r="F36" i="25"/>
  <c r="S535" i="24"/>
  <c r="AH535" i="24" s="1"/>
  <c r="R535" i="24"/>
  <c r="AF535" i="24" s="1"/>
  <c r="Q535" i="24"/>
  <c r="AD535" i="24" s="1"/>
  <c r="P535" i="24"/>
  <c r="AB535" i="24" s="1"/>
  <c r="O535" i="24"/>
  <c r="Z535" i="24" s="1"/>
  <c r="N535" i="24"/>
  <c r="X535" i="24" s="1"/>
  <c r="S534" i="24"/>
  <c r="AH534" i="24" s="1"/>
  <c r="R534" i="24"/>
  <c r="AF534" i="24" s="1"/>
  <c r="Q534" i="24"/>
  <c r="AD534" i="24" s="1"/>
  <c r="P534" i="24"/>
  <c r="AB534" i="24" s="1"/>
  <c r="O534" i="24"/>
  <c r="Z534" i="24" s="1"/>
  <c r="N534" i="24"/>
  <c r="X534" i="24" s="1"/>
  <c r="S533" i="24"/>
  <c r="AH533" i="24" s="1"/>
  <c r="R533" i="24"/>
  <c r="AF533" i="24" s="1"/>
  <c r="Q533" i="24"/>
  <c r="AD533" i="24" s="1"/>
  <c r="P533" i="24"/>
  <c r="AB533" i="24" s="1"/>
  <c r="O533" i="24"/>
  <c r="Z533" i="24" s="1"/>
  <c r="N533" i="24"/>
  <c r="X533" i="24" s="1"/>
  <c r="R488" i="24"/>
  <c r="O488" i="24"/>
  <c r="AH481" i="24"/>
  <c r="S481" i="24"/>
  <c r="R481" i="24"/>
  <c r="AF481" i="24" s="1"/>
  <c r="Q481" i="24"/>
  <c r="AD481" i="24" s="1"/>
  <c r="P481" i="24"/>
  <c r="AB481" i="24" s="1"/>
  <c r="O481" i="24"/>
  <c r="Z481" i="24" s="1"/>
  <c r="N481" i="24"/>
  <c r="X481" i="24" s="1"/>
  <c r="AH480" i="24"/>
  <c r="AF480" i="24"/>
  <c r="S480" i="24"/>
  <c r="R480" i="24"/>
  <c r="Q480" i="24"/>
  <c r="AD480" i="24" s="1"/>
  <c r="P480" i="24"/>
  <c r="AB480" i="24" s="1"/>
  <c r="O480" i="24"/>
  <c r="Z480" i="24" s="1"/>
  <c r="N480" i="24"/>
  <c r="X480" i="24" s="1"/>
  <c r="AH479" i="24"/>
  <c r="AF479" i="24"/>
  <c r="AD479" i="24"/>
  <c r="S479" i="24"/>
  <c r="R479" i="24"/>
  <c r="Q479" i="24"/>
  <c r="P479" i="24"/>
  <c r="AB479" i="24" s="1"/>
  <c r="O479" i="24"/>
  <c r="Z479" i="24" s="1"/>
  <c r="N479" i="24"/>
  <c r="X479" i="24" s="1"/>
  <c r="R434" i="24"/>
  <c r="O434" i="24"/>
  <c r="S427" i="24"/>
  <c r="AH427" i="24" s="1"/>
  <c r="R427" i="24"/>
  <c r="AF427" i="24" s="1"/>
  <c r="Q427" i="24"/>
  <c r="AD427" i="24" s="1"/>
  <c r="P427" i="24"/>
  <c r="AB427" i="24" s="1"/>
  <c r="O427" i="24"/>
  <c r="Z427" i="24" s="1"/>
  <c r="N427" i="24"/>
  <c r="X427" i="24" s="1"/>
  <c r="AB426" i="24"/>
  <c r="Z426" i="24"/>
  <c r="S426" i="24"/>
  <c r="AH426" i="24" s="1"/>
  <c r="R426" i="24"/>
  <c r="AF426" i="24" s="1"/>
  <c r="Q426" i="24"/>
  <c r="AD426" i="24" s="1"/>
  <c r="P426" i="24"/>
  <c r="O426" i="24"/>
  <c r="N426" i="24"/>
  <c r="X426" i="24" s="1"/>
  <c r="AB425" i="24"/>
  <c r="Z425" i="24"/>
  <c r="X425" i="24"/>
  <c r="S425" i="24"/>
  <c r="AH425" i="24" s="1"/>
  <c r="R425" i="24"/>
  <c r="AF425" i="24" s="1"/>
  <c r="Q425" i="24"/>
  <c r="AD425" i="24" s="1"/>
  <c r="P425" i="24"/>
  <c r="O425" i="24"/>
  <c r="N425" i="24"/>
  <c r="R380" i="24"/>
  <c r="O380" i="24"/>
  <c r="S373" i="24"/>
  <c r="AH373" i="24" s="1"/>
  <c r="R373" i="24"/>
  <c r="AF373" i="24" s="1"/>
  <c r="Q373" i="24"/>
  <c r="AD373" i="24" s="1"/>
  <c r="P373" i="24"/>
  <c r="AB373" i="24" s="1"/>
  <c r="O373" i="24"/>
  <c r="Z373" i="24" s="1"/>
  <c r="N373" i="24"/>
  <c r="X373" i="24" s="1"/>
  <c r="S372" i="24"/>
  <c r="AH372" i="24" s="1"/>
  <c r="R372" i="24"/>
  <c r="AF372" i="24" s="1"/>
  <c r="Q372" i="24"/>
  <c r="AD372" i="24" s="1"/>
  <c r="P372" i="24"/>
  <c r="AB372" i="24" s="1"/>
  <c r="O372" i="24"/>
  <c r="Z372" i="24" s="1"/>
  <c r="N372" i="24"/>
  <c r="X372" i="24" s="1"/>
  <c r="S371" i="24"/>
  <c r="AH371" i="24" s="1"/>
  <c r="R371" i="24"/>
  <c r="AF371" i="24" s="1"/>
  <c r="Q371" i="24"/>
  <c r="AD371" i="24" s="1"/>
  <c r="P371" i="24"/>
  <c r="AB371" i="24" s="1"/>
  <c r="O371" i="24"/>
  <c r="Z371" i="24" s="1"/>
  <c r="N371" i="24"/>
  <c r="X371" i="24" s="1"/>
  <c r="R326" i="24"/>
  <c r="O326" i="24"/>
  <c r="AD319" i="24"/>
  <c r="AB319" i="24"/>
  <c r="Z319" i="24"/>
  <c r="S319" i="24"/>
  <c r="AH319" i="24" s="1"/>
  <c r="R319" i="24"/>
  <c r="AF319" i="24" s="1"/>
  <c r="Q319" i="24"/>
  <c r="P319" i="24"/>
  <c r="O319" i="24"/>
  <c r="N319" i="24"/>
  <c r="X319" i="24" s="1"/>
  <c r="AB318" i="24"/>
  <c r="Z318" i="24"/>
  <c r="S318" i="24"/>
  <c r="AH318" i="24" s="1"/>
  <c r="R318" i="24"/>
  <c r="AF318" i="24" s="1"/>
  <c r="Q318" i="24"/>
  <c r="AD318" i="24" s="1"/>
  <c r="P318" i="24"/>
  <c r="O318" i="24"/>
  <c r="N318" i="24"/>
  <c r="X318" i="24" s="1"/>
  <c r="Z317" i="24"/>
  <c r="S317" i="24"/>
  <c r="AH317" i="24" s="1"/>
  <c r="R317" i="24"/>
  <c r="AF317" i="24" s="1"/>
  <c r="Q317" i="24"/>
  <c r="AD317" i="24" s="1"/>
  <c r="P317" i="24"/>
  <c r="AB317" i="24" s="1"/>
  <c r="O317" i="24"/>
  <c r="N317" i="24"/>
  <c r="X317" i="24" s="1"/>
  <c r="R272" i="24"/>
  <c r="O272" i="24"/>
  <c r="AB265" i="24"/>
  <c r="Z265" i="24"/>
  <c r="X265" i="24"/>
  <c r="S265" i="24"/>
  <c r="AH265" i="24" s="1"/>
  <c r="R265" i="24"/>
  <c r="AF265" i="24" s="1"/>
  <c r="Q265" i="24"/>
  <c r="AD265" i="24" s="1"/>
  <c r="P265" i="24"/>
  <c r="O265" i="24"/>
  <c r="N265" i="24"/>
  <c r="X264" i="24"/>
  <c r="S264" i="24"/>
  <c r="AH264" i="24" s="1"/>
  <c r="R264" i="24"/>
  <c r="AF264" i="24" s="1"/>
  <c r="Q264" i="24"/>
  <c r="AD264" i="24" s="1"/>
  <c r="P264" i="24"/>
  <c r="AB264" i="24" s="1"/>
  <c r="O264" i="24"/>
  <c r="Z264" i="24" s="1"/>
  <c r="N264" i="24"/>
  <c r="S263" i="24"/>
  <c r="AH263" i="24" s="1"/>
  <c r="R263" i="24"/>
  <c r="AF263" i="24" s="1"/>
  <c r="Q263" i="24"/>
  <c r="AD263" i="24" s="1"/>
  <c r="P263" i="24"/>
  <c r="AB263" i="24" s="1"/>
  <c r="O263" i="24"/>
  <c r="Z263" i="24" s="1"/>
  <c r="N263" i="24"/>
  <c r="X263" i="24" s="1"/>
  <c r="R218" i="24"/>
  <c r="O218" i="24"/>
  <c r="AH211" i="24"/>
  <c r="S211" i="24"/>
  <c r="R211" i="24"/>
  <c r="AF211" i="24" s="1"/>
  <c r="Q211" i="24"/>
  <c r="AD211" i="24" s="1"/>
  <c r="P211" i="24"/>
  <c r="AB211" i="24" s="1"/>
  <c r="O211" i="24"/>
  <c r="Z211" i="24" s="1"/>
  <c r="N211" i="24"/>
  <c r="X211" i="24" s="1"/>
  <c r="S210" i="24"/>
  <c r="AH210" i="24" s="1"/>
  <c r="R210" i="24"/>
  <c r="AF210" i="24" s="1"/>
  <c r="Q210" i="24"/>
  <c r="AD210" i="24" s="1"/>
  <c r="P210" i="24"/>
  <c r="AB210" i="24" s="1"/>
  <c r="O210" i="24"/>
  <c r="Z210" i="24" s="1"/>
  <c r="N210" i="24"/>
  <c r="X210" i="24" s="1"/>
  <c r="S209" i="24"/>
  <c r="AH209" i="24" s="1"/>
  <c r="R209" i="24"/>
  <c r="AF209" i="24" s="1"/>
  <c r="Q209" i="24"/>
  <c r="AD209" i="24" s="1"/>
  <c r="P209" i="24"/>
  <c r="AB209" i="24" s="1"/>
  <c r="O209" i="24"/>
  <c r="Z209" i="24" s="1"/>
  <c r="N209" i="24"/>
  <c r="X209" i="24" s="1"/>
  <c r="R164" i="24"/>
  <c r="O164" i="24"/>
  <c r="AH157" i="24"/>
  <c r="S157" i="24"/>
  <c r="R157" i="24"/>
  <c r="AF157" i="24" s="1"/>
  <c r="Q157" i="24"/>
  <c r="AD157" i="24" s="1"/>
  <c r="P157" i="24"/>
  <c r="AB157" i="24" s="1"/>
  <c r="O157" i="24"/>
  <c r="Z157" i="24" s="1"/>
  <c r="N157" i="24"/>
  <c r="X157" i="24" s="1"/>
  <c r="AH156" i="24"/>
  <c r="AF156" i="24"/>
  <c r="S156" i="24"/>
  <c r="R156" i="24"/>
  <c r="Q156" i="24"/>
  <c r="AD156" i="24" s="1"/>
  <c r="P156" i="24"/>
  <c r="AB156" i="24" s="1"/>
  <c r="O156" i="24"/>
  <c r="Z156" i="24" s="1"/>
  <c r="N156" i="24"/>
  <c r="X156" i="24" s="1"/>
  <c r="AH155" i="24"/>
  <c r="AF155" i="24"/>
  <c r="AD155" i="24"/>
  <c r="S155" i="24"/>
  <c r="R155" i="24"/>
  <c r="Q155" i="24"/>
  <c r="P155" i="24"/>
  <c r="AB155" i="24" s="1"/>
  <c r="O155" i="24"/>
  <c r="Z155" i="24" s="1"/>
  <c r="N155" i="24"/>
  <c r="X155" i="24" s="1"/>
  <c r="S114" i="24"/>
  <c r="S168" i="24" s="1"/>
  <c r="S222" i="24" s="1"/>
  <c r="S276" i="24" s="1"/>
  <c r="S330" i="24" s="1"/>
  <c r="S384" i="24" s="1"/>
  <c r="S438" i="24" s="1"/>
  <c r="S492" i="24" s="1"/>
  <c r="Q114" i="24"/>
  <c r="Q168" i="24" s="1"/>
  <c r="Q222" i="24" s="1"/>
  <c r="Q276" i="24" s="1"/>
  <c r="Q330" i="24" s="1"/>
  <c r="Q384" i="24" s="1"/>
  <c r="Q438" i="24" s="1"/>
  <c r="Q492" i="24" s="1"/>
  <c r="P114" i="24"/>
  <c r="P168" i="24" s="1"/>
  <c r="P222" i="24" s="1"/>
  <c r="P276" i="24" s="1"/>
  <c r="P330" i="24" s="1"/>
  <c r="P384" i="24" s="1"/>
  <c r="P438" i="24" s="1"/>
  <c r="P492" i="24" s="1"/>
  <c r="R110" i="24"/>
  <c r="O110" i="24"/>
  <c r="S103" i="24"/>
  <c r="AH103" i="24" s="1"/>
  <c r="R103" i="24"/>
  <c r="AF103" i="24" s="1"/>
  <c r="Q103" i="24"/>
  <c r="AD103" i="24" s="1"/>
  <c r="P103" i="24"/>
  <c r="AB103" i="24" s="1"/>
  <c r="O103" i="24"/>
  <c r="Z103" i="24" s="1"/>
  <c r="N103" i="24"/>
  <c r="X103" i="24" s="1"/>
  <c r="S102" i="24"/>
  <c r="AH102" i="24" s="1"/>
  <c r="R102" i="24"/>
  <c r="AF102" i="24" s="1"/>
  <c r="Q102" i="24"/>
  <c r="AD102" i="24" s="1"/>
  <c r="P102" i="24"/>
  <c r="AB102" i="24" s="1"/>
  <c r="O102" i="24"/>
  <c r="Z102" i="24" s="1"/>
  <c r="N102" i="24"/>
  <c r="X102" i="24" s="1"/>
  <c r="X101" i="24"/>
  <c r="S101" i="24"/>
  <c r="AH101" i="24" s="1"/>
  <c r="R101" i="24"/>
  <c r="AF101" i="24" s="1"/>
  <c r="Q101" i="24"/>
  <c r="AD101" i="24" s="1"/>
  <c r="P101" i="24"/>
  <c r="AB101" i="24" s="1"/>
  <c r="O101" i="24"/>
  <c r="Z101" i="24" s="1"/>
  <c r="N101" i="24"/>
  <c r="S60" i="24"/>
  <c r="R60" i="24"/>
  <c r="R114" i="24" s="1"/>
  <c r="R168" i="24" s="1"/>
  <c r="R222" i="24" s="1"/>
  <c r="R276" i="24" s="1"/>
  <c r="R330" i="24" s="1"/>
  <c r="R384" i="24" s="1"/>
  <c r="R438" i="24" s="1"/>
  <c r="R492" i="24" s="1"/>
  <c r="Q60" i="24"/>
  <c r="P60" i="24"/>
  <c r="O60" i="24"/>
  <c r="O114" i="24" s="1"/>
  <c r="O168" i="24" s="1"/>
  <c r="O222" i="24" s="1"/>
  <c r="O276" i="24" s="1"/>
  <c r="O330" i="24" s="1"/>
  <c r="O384" i="24" s="1"/>
  <c r="O438" i="24" s="1"/>
  <c r="O492" i="24" s="1"/>
  <c r="N60" i="24"/>
  <c r="N114" i="24" s="1"/>
  <c r="N168" i="24" s="1"/>
  <c r="N222" i="24" s="1"/>
  <c r="N276" i="24" s="1"/>
  <c r="N330" i="24" s="1"/>
  <c r="N384" i="24" s="1"/>
  <c r="N438" i="24" s="1"/>
  <c r="N492" i="24" s="1"/>
  <c r="S40" i="24"/>
  <c r="AH40" i="24" s="1"/>
  <c r="R40" i="24"/>
  <c r="AF40" i="24" s="1"/>
  <c r="Q40" i="24"/>
  <c r="AD40" i="24" s="1"/>
  <c r="P40" i="24"/>
  <c r="AB40" i="24" s="1"/>
  <c r="O40" i="24"/>
  <c r="Z40" i="24" s="1"/>
  <c r="N40" i="24"/>
  <c r="X40" i="24" s="1"/>
  <c r="S39" i="24"/>
  <c r="AH39" i="24" s="1"/>
  <c r="R39" i="24"/>
  <c r="AF39" i="24" s="1"/>
  <c r="Q39" i="24"/>
  <c r="AD39" i="24" s="1"/>
  <c r="P39" i="24"/>
  <c r="AB39" i="24" s="1"/>
  <c r="O39" i="24"/>
  <c r="Z39" i="24" s="1"/>
  <c r="N39" i="24"/>
  <c r="X39" i="24" s="1"/>
  <c r="S38" i="24"/>
  <c r="AH38" i="24" s="1"/>
  <c r="R38" i="24"/>
  <c r="AF38" i="24" s="1"/>
  <c r="Q38" i="24"/>
  <c r="AD38" i="24" s="1"/>
  <c r="P38" i="24"/>
  <c r="AB38" i="24" s="1"/>
  <c r="O38" i="24"/>
  <c r="Z38" i="24" s="1"/>
  <c r="N38" i="24"/>
  <c r="X38" i="24" s="1"/>
  <c r="AO8" i="24"/>
  <c r="AO7" i="24"/>
  <c r="AN7" i="24"/>
  <c r="AN8" i="24" s="1"/>
  <c r="AM7" i="24"/>
  <c r="AM8" i="24" s="1"/>
  <c r="AL7" i="24"/>
  <c r="AL8" i="24" s="1"/>
  <c r="AK7" i="24"/>
  <c r="AK8" i="24" s="1"/>
  <c r="AJ7" i="24"/>
  <c r="AJ8" i="24" s="1"/>
  <c r="O56" i="24"/>
  <c r="AP7" i="15"/>
  <c r="Z2" i="7" s="1"/>
  <c r="AU7" i="15"/>
  <c r="AU8" i="15" s="1"/>
  <c r="AK16" i="1" s="1"/>
  <c r="AT7" i="15"/>
  <c r="Z6" i="7" s="1"/>
  <c r="AS7" i="15"/>
  <c r="Z5" i="7" s="1"/>
  <c r="AR7" i="15"/>
  <c r="Z4" i="7" s="1"/>
  <c r="AQ7" i="15"/>
  <c r="AQ8" i="15" s="1"/>
  <c r="AC16" i="1" s="1"/>
  <c r="F19" i="21"/>
  <c r="E19" i="21"/>
  <c r="G17" i="21"/>
  <c r="G16" i="21"/>
  <c r="G15" i="21"/>
  <c r="G14" i="21"/>
  <c r="G11" i="21"/>
  <c r="G19" i="21" s="1"/>
  <c r="X535" i="15"/>
  <c r="AN535" i="15" s="1"/>
  <c r="V535" i="15"/>
  <c r="AL535" i="15" s="1"/>
  <c r="T535" i="15"/>
  <c r="AJ535" i="15" s="1"/>
  <c r="R535" i="15"/>
  <c r="AH535" i="15" s="1"/>
  <c r="P535" i="15"/>
  <c r="AF535" i="15" s="1"/>
  <c r="N535" i="15"/>
  <c r="AD535" i="15" s="1"/>
  <c r="X534" i="15"/>
  <c r="AN534" i="15" s="1"/>
  <c r="V534" i="15"/>
  <c r="AL534" i="15" s="1"/>
  <c r="T534" i="15"/>
  <c r="AJ534" i="15" s="1"/>
  <c r="R534" i="15"/>
  <c r="AH534" i="15" s="1"/>
  <c r="P534" i="15"/>
  <c r="AF534" i="15" s="1"/>
  <c r="N534" i="15"/>
  <c r="AD534" i="15" s="1"/>
  <c r="X533" i="15"/>
  <c r="AN533" i="15" s="1"/>
  <c r="V533" i="15"/>
  <c r="AL533" i="15" s="1"/>
  <c r="T533" i="15"/>
  <c r="AJ533" i="15" s="1"/>
  <c r="R533" i="15"/>
  <c r="AH533" i="15" s="1"/>
  <c r="P533" i="15"/>
  <c r="AF533" i="15" s="1"/>
  <c r="N533" i="15"/>
  <c r="AD533" i="15" s="1"/>
  <c r="AF481" i="15"/>
  <c r="AD481" i="15"/>
  <c r="X481" i="15"/>
  <c r="AN481" i="15" s="1"/>
  <c r="V481" i="15"/>
  <c r="AL481" i="15" s="1"/>
  <c r="T481" i="15"/>
  <c r="AJ481" i="15" s="1"/>
  <c r="R481" i="15"/>
  <c r="AH481" i="15" s="1"/>
  <c r="P481" i="15"/>
  <c r="N481" i="15"/>
  <c r="X480" i="15"/>
  <c r="AN480" i="15" s="1"/>
  <c r="V480" i="15"/>
  <c r="AL480" i="15" s="1"/>
  <c r="T480" i="15"/>
  <c r="AJ480" i="15" s="1"/>
  <c r="R480" i="15"/>
  <c r="AH480" i="15" s="1"/>
  <c r="P480" i="15"/>
  <c r="AF480" i="15" s="1"/>
  <c r="N480" i="15"/>
  <c r="AD480" i="15" s="1"/>
  <c r="X479" i="15"/>
  <c r="AN479" i="15" s="1"/>
  <c r="V479" i="15"/>
  <c r="AL479" i="15" s="1"/>
  <c r="T479" i="15"/>
  <c r="AJ479" i="15" s="1"/>
  <c r="R479" i="15"/>
  <c r="AH479" i="15" s="1"/>
  <c r="P479" i="15"/>
  <c r="AF479" i="15" s="1"/>
  <c r="N479" i="15"/>
  <c r="AD479" i="15" s="1"/>
  <c r="X427" i="15"/>
  <c r="AN427" i="15" s="1"/>
  <c r="V427" i="15"/>
  <c r="AL427" i="15" s="1"/>
  <c r="T427" i="15"/>
  <c r="AJ427" i="15" s="1"/>
  <c r="R427" i="15"/>
  <c r="AH427" i="15" s="1"/>
  <c r="P427" i="15"/>
  <c r="AF427" i="15" s="1"/>
  <c r="N427" i="15"/>
  <c r="AD427" i="15" s="1"/>
  <c r="X426" i="15"/>
  <c r="AN426" i="15" s="1"/>
  <c r="V426" i="15"/>
  <c r="AL426" i="15" s="1"/>
  <c r="T426" i="15"/>
  <c r="AJ426" i="15" s="1"/>
  <c r="R426" i="15"/>
  <c r="AH426" i="15" s="1"/>
  <c r="P426" i="15"/>
  <c r="AF426" i="15" s="1"/>
  <c r="N426" i="15"/>
  <c r="AD426" i="15" s="1"/>
  <c r="X425" i="15"/>
  <c r="AN425" i="15" s="1"/>
  <c r="V425" i="15"/>
  <c r="AL425" i="15" s="1"/>
  <c r="T425" i="15"/>
  <c r="AJ425" i="15" s="1"/>
  <c r="R425" i="15"/>
  <c r="AH425" i="15" s="1"/>
  <c r="P425" i="15"/>
  <c r="AF425" i="15" s="1"/>
  <c r="N425" i="15"/>
  <c r="AD425" i="15" s="1"/>
  <c r="X373" i="15"/>
  <c r="AN373" i="15" s="1"/>
  <c r="V373" i="15"/>
  <c r="AL373" i="15" s="1"/>
  <c r="T373" i="15"/>
  <c r="AJ373" i="15" s="1"/>
  <c r="R373" i="15"/>
  <c r="AH373" i="15" s="1"/>
  <c r="P373" i="15"/>
  <c r="AF373" i="15" s="1"/>
  <c r="N373" i="15"/>
  <c r="AD373" i="15" s="1"/>
  <c r="AL372" i="15"/>
  <c r="X372" i="15"/>
  <c r="AN372" i="15" s="1"/>
  <c r="V372" i="15"/>
  <c r="T372" i="15"/>
  <c r="AJ372" i="15" s="1"/>
  <c r="R372" i="15"/>
  <c r="AH372" i="15" s="1"/>
  <c r="P372" i="15"/>
  <c r="AF372" i="15" s="1"/>
  <c r="N372" i="15"/>
  <c r="AD372" i="15" s="1"/>
  <c r="X371" i="15"/>
  <c r="AN371" i="15" s="1"/>
  <c r="V371" i="15"/>
  <c r="AL371" i="15" s="1"/>
  <c r="T371" i="15"/>
  <c r="AJ371" i="15" s="1"/>
  <c r="R371" i="15"/>
  <c r="AH371" i="15" s="1"/>
  <c r="P371" i="15"/>
  <c r="AF371" i="15" s="1"/>
  <c r="N371" i="15"/>
  <c r="AD371" i="15" s="1"/>
  <c r="AD319" i="15"/>
  <c r="X319" i="15"/>
  <c r="AN319" i="15" s="1"/>
  <c r="V319" i="15"/>
  <c r="AL319" i="15" s="1"/>
  <c r="T319" i="15"/>
  <c r="AJ319" i="15" s="1"/>
  <c r="R319" i="15"/>
  <c r="AH319" i="15" s="1"/>
  <c r="P319" i="15"/>
  <c r="AF319" i="15" s="1"/>
  <c r="N319" i="15"/>
  <c r="X318" i="15"/>
  <c r="AN318" i="15" s="1"/>
  <c r="V318" i="15"/>
  <c r="AL318" i="15" s="1"/>
  <c r="T318" i="15"/>
  <c r="AJ318" i="15" s="1"/>
  <c r="R318" i="15"/>
  <c r="AH318" i="15" s="1"/>
  <c r="P318" i="15"/>
  <c r="AF318" i="15" s="1"/>
  <c r="N318" i="15"/>
  <c r="AD318" i="15" s="1"/>
  <c r="X317" i="15"/>
  <c r="AN317" i="15" s="1"/>
  <c r="V317" i="15"/>
  <c r="AL317" i="15" s="1"/>
  <c r="T317" i="15"/>
  <c r="AJ317" i="15" s="1"/>
  <c r="R317" i="15"/>
  <c r="AH317" i="15" s="1"/>
  <c r="P317" i="15"/>
  <c r="AF317" i="15" s="1"/>
  <c r="N317" i="15"/>
  <c r="AD317" i="15" s="1"/>
  <c r="X265" i="15"/>
  <c r="AN265" i="15" s="1"/>
  <c r="V265" i="15"/>
  <c r="AL265" i="15" s="1"/>
  <c r="T265" i="15"/>
  <c r="AJ265" i="15" s="1"/>
  <c r="R265" i="15"/>
  <c r="AH265" i="15" s="1"/>
  <c r="P265" i="15"/>
  <c r="AF265" i="15" s="1"/>
  <c r="N265" i="15"/>
  <c r="AD265" i="15" s="1"/>
  <c r="X264" i="15"/>
  <c r="AN264" i="15" s="1"/>
  <c r="V264" i="15"/>
  <c r="AL264" i="15" s="1"/>
  <c r="T264" i="15"/>
  <c r="AJ264" i="15" s="1"/>
  <c r="R264" i="15"/>
  <c r="AH264" i="15" s="1"/>
  <c r="P264" i="15"/>
  <c r="AF264" i="15" s="1"/>
  <c r="N264" i="15"/>
  <c r="AD264" i="15" s="1"/>
  <c r="X263" i="15"/>
  <c r="AN263" i="15" s="1"/>
  <c r="V263" i="15"/>
  <c r="AL263" i="15" s="1"/>
  <c r="T263" i="15"/>
  <c r="AJ263" i="15" s="1"/>
  <c r="R263" i="15"/>
  <c r="AH263" i="15" s="1"/>
  <c r="P263" i="15"/>
  <c r="AF263" i="15" s="1"/>
  <c r="N263" i="15"/>
  <c r="AD263" i="15" s="1"/>
  <c r="X211" i="15"/>
  <c r="AN211" i="15" s="1"/>
  <c r="V211" i="15"/>
  <c r="AL211" i="15" s="1"/>
  <c r="T211" i="15"/>
  <c r="AJ211" i="15" s="1"/>
  <c r="R211" i="15"/>
  <c r="AH211" i="15" s="1"/>
  <c r="P211" i="15"/>
  <c r="AF211" i="15" s="1"/>
  <c r="N211" i="15"/>
  <c r="AD211" i="15" s="1"/>
  <c r="AJ210" i="15"/>
  <c r="X210" i="15"/>
  <c r="AN210" i="15" s="1"/>
  <c r="V210" i="15"/>
  <c r="AL210" i="15" s="1"/>
  <c r="T210" i="15"/>
  <c r="R210" i="15"/>
  <c r="AH210" i="15" s="1"/>
  <c r="P210" i="15"/>
  <c r="AF210" i="15" s="1"/>
  <c r="N210" i="15"/>
  <c r="AD210" i="15" s="1"/>
  <c r="X209" i="15"/>
  <c r="AN209" i="15" s="1"/>
  <c r="V209" i="15"/>
  <c r="AL209" i="15" s="1"/>
  <c r="T209" i="15"/>
  <c r="AJ209" i="15" s="1"/>
  <c r="R209" i="15"/>
  <c r="AH209" i="15" s="1"/>
  <c r="P209" i="15"/>
  <c r="AF209" i="15" s="1"/>
  <c r="N209" i="15"/>
  <c r="AD209" i="15" s="1"/>
  <c r="X157" i="15"/>
  <c r="AN157" i="15" s="1"/>
  <c r="V157" i="15"/>
  <c r="AL157" i="15" s="1"/>
  <c r="T157" i="15"/>
  <c r="AJ157" i="15" s="1"/>
  <c r="R157" i="15"/>
  <c r="AH157" i="15" s="1"/>
  <c r="P157" i="15"/>
  <c r="AF157" i="15" s="1"/>
  <c r="N157" i="15"/>
  <c r="AD157" i="15" s="1"/>
  <c r="X156" i="15"/>
  <c r="AN156" i="15" s="1"/>
  <c r="V156" i="15"/>
  <c r="AL156" i="15" s="1"/>
  <c r="T156" i="15"/>
  <c r="AJ156" i="15" s="1"/>
  <c r="R156" i="15"/>
  <c r="AH156" i="15" s="1"/>
  <c r="P156" i="15"/>
  <c r="AF156" i="15" s="1"/>
  <c r="N156" i="15"/>
  <c r="AD156" i="15" s="1"/>
  <c r="X155" i="15"/>
  <c r="AN155" i="15" s="1"/>
  <c r="V155" i="15"/>
  <c r="AL155" i="15" s="1"/>
  <c r="T155" i="15"/>
  <c r="AJ155" i="15" s="1"/>
  <c r="R155" i="15"/>
  <c r="AH155" i="15" s="1"/>
  <c r="P155" i="15"/>
  <c r="AF155" i="15" s="1"/>
  <c r="N155" i="15"/>
  <c r="AD155" i="15" s="1"/>
  <c r="X103" i="15"/>
  <c r="AN103" i="15" s="1"/>
  <c r="V103" i="15"/>
  <c r="AL103" i="15" s="1"/>
  <c r="T103" i="15"/>
  <c r="AJ103" i="15" s="1"/>
  <c r="R103" i="15"/>
  <c r="AH103" i="15" s="1"/>
  <c r="P103" i="15"/>
  <c r="AF103" i="15" s="1"/>
  <c r="N103" i="15"/>
  <c r="AD103" i="15" s="1"/>
  <c r="X102" i="15"/>
  <c r="AN102" i="15" s="1"/>
  <c r="V102" i="15"/>
  <c r="AL102" i="15" s="1"/>
  <c r="T102" i="15"/>
  <c r="AJ102" i="15" s="1"/>
  <c r="R102" i="15"/>
  <c r="AH102" i="15" s="1"/>
  <c r="P102" i="15"/>
  <c r="AF102" i="15" s="1"/>
  <c r="N102" i="15"/>
  <c r="AD102" i="15" s="1"/>
  <c r="X101" i="15"/>
  <c r="AN101" i="15" s="1"/>
  <c r="V101" i="15"/>
  <c r="AL101" i="15" s="1"/>
  <c r="T101" i="15"/>
  <c r="AJ101" i="15" s="1"/>
  <c r="R101" i="15"/>
  <c r="AH101" i="15" s="1"/>
  <c r="P101" i="15"/>
  <c r="AF101" i="15" s="1"/>
  <c r="N101" i="15"/>
  <c r="AD101" i="15" s="1"/>
  <c r="X60" i="15"/>
  <c r="X114" i="15" s="1"/>
  <c r="X168" i="15" s="1"/>
  <c r="X222" i="15" s="1"/>
  <c r="X276" i="15" s="1"/>
  <c r="X330" i="15" s="1"/>
  <c r="X384" i="15" s="1"/>
  <c r="X438" i="15" s="1"/>
  <c r="X492" i="15" s="1"/>
  <c r="V60" i="15"/>
  <c r="V114" i="15" s="1"/>
  <c r="V168" i="15" s="1"/>
  <c r="V222" i="15" s="1"/>
  <c r="V276" i="15" s="1"/>
  <c r="V330" i="15" s="1"/>
  <c r="V384" i="15" s="1"/>
  <c r="V438" i="15" s="1"/>
  <c r="V492" i="15" s="1"/>
  <c r="T60" i="15"/>
  <c r="T114" i="15" s="1"/>
  <c r="T168" i="15" s="1"/>
  <c r="T222" i="15" s="1"/>
  <c r="T276" i="15" s="1"/>
  <c r="T330" i="15" s="1"/>
  <c r="T384" i="15" s="1"/>
  <c r="T438" i="15" s="1"/>
  <c r="T492" i="15" s="1"/>
  <c r="R60" i="15"/>
  <c r="R114" i="15" s="1"/>
  <c r="R168" i="15" s="1"/>
  <c r="R222" i="15" s="1"/>
  <c r="R276" i="15" s="1"/>
  <c r="R330" i="15" s="1"/>
  <c r="R384" i="15" s="1"/>
  <c r="R438" i="15" s="1"/>
  <c r="R492" i="15" s="1"/>
  <c r="P60" i="15"/>
  <c r="P114" i="15" s="1"/>
  <c r="P168" i="15" s="1"/>
  <c r="P222" i="15" s="1"/>
  <c r="P276" i="15" s="1"/>
  <c r="P330" i="15" s="1"/>
  <c r="P384" i="15" s="1"/>
  <c r="P438" i="15" s="1"/>
  <c r="P492" i="15" s="1"/>
  <c r="N60" i="15"/>
  <c r="N114" i="15" s="1"/>
  <c r="N168" i="15" s="1"/>
  <c r="N222" i="15" s="1"/>
  <c r="N276" i="15" s="1"/>
  <c r="N330" i="15" s="1"/>
  <c r="N384" i="15" s="1"/>
  <c r="N438" i="15" s="1"/>
  <c r="N492" i="15" s="1"/>
  <c r="X40" i="15"/>
  <c r="AN40" i="15" s="1"/>
  <c r="V40" i="15"/>
  <c r="AL40" i="15" s="1"/>
  <c r="T40" i="15"/>
  <c r="AJ40" i="15" s="1"/>
  <c r="R40" i="15"/>
  <c r="AH40" i="15" s="1"/>
  <c r="P40" i="15"/>
  <c r="AF40" i="15" s="1"/>
  <c r="N40" i="15"/>
  <c r="AD40" i="15" s="1"/>
  <c r="X39" i="15"/>
  <c r="AN39" i="15" s="1"/>
  <c r="V39" i="15"/>
  <c r="AL39" i="15" s="1"/>
  <c r="T39" i="15"/>
  <c r="AJ39" i="15" s="1"/>
  <c r="R39" i="15"/>
  <c r="AH39" i="15" s="1"/>
  <c r="P39" i="15"/>
  <c r="AF39" i="15" s="1"/>
  <c r="N39" i="15"/>
  <c r="AD39" i="15" s="1"/>
  <c r="X38" i="15"/>
  <c r="AN38" i="15" s="1"/>
  <c r="V38" i="15"/>
  <c r="AL38" i="15" s="1"/>
  <c r="T38" i="15"/>
  <c r="AJ38" i="15" s="1"/>
  <c r="R38" i="15"/>
  <c r="AH38" i="15" s="1"/>
  <c r="P38" i="15"/>
  <c r="AF38" i="15" s="1"/>
  <c r="AD38" i="15"/>
  <c r="V3" i="15" l="1"/>
  <c r="V56" i="15" s="1"/>
  <c r="V110" i="15" s="1"/>
  <c r="V164" i="15" s="1"/>
  <c r="V218" i="15" s="1"/>
  <c r="V272" i="15" s="1"/>
  <c r="V326" i="15" s="1"/>
  <c r="V380" i="15" s="1"/>
  <c r="V434" i="15" s="1"/>
  <c r="V488" i="15" s="1"/>
  <c r="R56" i="24"/>
  <c r="V43" i="15"/>
  <c r="AT11" i="15" s="1"/>
  <c r="N42" i="15"/>
  <c r="AP10" i="15" s="1"/>
  <c r="T41" i="15"/>
  <c r="AS9" i="15" s="1"/>
  <c r="AP8" i="15"/>
  <c r="N42" i="24"/>
  <c r="AJ10" i="24" s="1"/>
  <c r="O42" i="24"/>
  <c r="AK10" i="24" s="1"/>
  <c r="O43" i="24"/>
  <c r="AK11" i="24" s="1"/>
  <c r="P42" i="24"/>
  <c r="AL10" i="24" s="1"/>
  <c r="P43" i="24"/>
  <c r="AL11" i="24" s="1"/>
  <c r="Q42" i="24"/>
  <c r="AM10" i="24" s="1"/>
  <c r="S43" i="24"/>
  <c r="AO11" i="24" s="1"/>
  <c r="N43" i="24"/>
  <c r="AJ11" i="24" s="1"/>
  <c r="S41" i="24"/>
  <c r="AO9" i="24" s="1"/>
  <c r="S42" i="24"/>
  <c r="AO10" i="24" s="1"/>
  <c r="P41" i="24"/>
  <c r="AL9" i="24" s="1"/>
  <c r="R43" i="24"/>
  <c r="AN11" i="24" s="1"/>
  <c r="Q41" i="24"/>
  <c r="AM9" i="24" s="1"/>
  <c r="O41" i="24"/>
  <c r="AK9" i="24" s="1"/>
  <c r="Q43" i="24"/>
  <c r="AM11" i="24" s="1"/>
  <c r="R42" i="24"/>
  <c r="AN10" i="24" s="1"/>
  <c r="R41" i="24"/>
  <c r="AN9" i="24" s="1"/>
  <c r="N41" i="24"/>
  <c r="AJ9" i="24" s="1"/>
  <c r="P42" i="15"/>
  <c r="AQ10" i="15" s="1"/>
  <c r="AS8" i="15"/>
  <c r="AG16" i="1" s="1"/>
  <c r="AR8" i="15"/>
  <c r="AE16" i="1" s="1"/>
  <c r="AT8" i="15"/>
  <c r="AI16" i="1" s="1"/>
  <c r="Z3" i="7"/>
  <c r="Z7" i="7"/>
  <c r="R43" i="15"/>
  <c r="X41" i="15"/>
  <c r="V41" i="15"/>
  <c r="T43" i="15"/>
  <c r="P43" i="15"/>
  <c r="R2" i="18"/>
  <c r="P56" i="15"/>
  <c r="P110" i="15" s="1"/>
  <c r="P164" i="15" s="1"/>
  <c r="P218" i="15" s="1"/>
  <c r="P272" i="15" s="1"/>
  <c r="P326" i="15" s="1"/>
  <c r="P380" i="15" s="1"/>
  <c r="P434" i="15" s="1"/>
  <c r="P488" i="15" s="1"/>
  <c r="F7" i="21"/>
  <c r="P41" i="15"/>
  <c r="R41" i="15"/>
  <c r="X43" i="15"/>
  <c r="R42" i="15"/>
  <c r="T42" i="15"/>
  <c r="N43" i="15"/>
  <c r="V42" i="15"/>
  <c r="X42" i="15"/>
  <c r="N41" i="15"/>
  <c r="Y2" i="18" l="1"/>
  <c r="AA16" i="1"/>
  <c r="AC6" i="7"/>
  <c r="AB2" i="7"/>
  <c r="AA5" i="7"/>
  <c r="AB3" i="7"/>
  <c r="AP11" i="15"/>
  <c r="AC2" i="7"/>
  <c r="AP9" i="15"/>
  <c r="AA2" i="7"/>
  <c r="AQ11" i="15"/>
  <c r="AC3" i="7"/>
  <c r="V56" i="1"/>
  <c r="V32" i="1"/>
  <c r="A38" i="1"/>
  <c r="V30" i="1"/>
  <c r="A34" i="1"/>
  <c r="V54" i="1"/>
  <c r="A36" i="1"/>
  <c r="V52" i="1"/>
  <c r="A58" i="1"/>
  <c r="A40" i="1"/>
  <c r="V50" i="1"/>
  <c r="A56" i="1"/>
  <c r="A32" i="1"/>
  <c r="V34" i="1"/>
  <c r="V48" i="1"/>
  <c r="A54" i="1"/>
  <c r="A30" i="1"/>
  <c r="V46" i="1"/>
  <c r="A52" i="1"/>
  <c r="V44" i="1"/>
  <c r="A50" i="1"/>
  <c r="V42" i="1"/>
  <c r="A48" i="1"/>
  <c r="V40" i="1"/>
  <c r="A46" i="1"/>
  <c r="V38" i="1"/>
  <c r="A44" i="1"/>
  <c r="V36" i="1"/>
  <c r="A42" i="1"/>
  <c r="AU10" i="15"/>
  <c r="AB7" i="7"/>
  <c r="AU9" i="15"/>
  <c r="AA7" i="7"/>
  <c r="AU11" i="15"/>
  <c r="AC7" i="7"/>
  <c r="AT10" i="15"/>
  <c r="AB6" i="7"/>
  <c r="AT9" i="15"/>
  <c r="AA6" i="7"/>
  <c r="AS11" i="15"/>
  <c r="AC5" i="7"/>
  <c r="AS10" i="15"/>
  <c r="AB5" i="7"/>
  <c r="AA4" i="7"/>
  <c r="AR9" i="15"/>
  <c r="AB4" i="7"/>
  <c r="AR10" i="15"/>
  <c r="AR11" i="15"/>
  <c r="AC4" i="7"/>
  <c r="AQ9" i="15"/>
  <c r="AA3" i="7"/>
  <c r="B9" i="2" l="1"/>
  <c r="L49" i="2"/>
  <c r="T57" i="1"/>
  <c r="S57" i="1"/>
  <c r="U57" i="1"/>
  <c r="AN39" i="1"/>
  <c r="AO39" i="1"/>
  <c r="AP39" i="1"/>
  <c r="S55" i="1"/>
  <c r="U55" i="1"/>
  <c r="T55" i="1"/>
  <c r="T47" i="1"/>
  <c r="U47" i="1"/>
  <c r="S47" i="1"/>
  <c r="AP49" i="1"/>
  <c r="AN49" i="1"/>
  <c r="AO49" i="1"/>
  <c r="AP41" i="1"/>
  <c r="AO41" i="1"/>
  <c r="AN41" i="1"/>
  <c r="AN43" i="1"/>
  <c r="AO43" i="1"/>
  <c r="AP43" i="1"/>
  <c r="AN45" i="1"/>
  <c r="AO45" i="1"/>
  <c r="AP45" i="1"/>
  <c r="AO53" i="1"/>
  <c r="AP53" i="1"/>
  <c r="AN53" i="1"/>
  <c r="U41" i="1"/>
  <c r="T41" i="1"/>
  <c r="S41" i="1"/>
  <c r="S29" i="1"/>
  <c r="U29" i="1"/>
  <c r="T29" i="1"/>
  <c r="T33" i="1"/>
  <c r="U33" i="1"/>
  <c r="S33" i="1"/>
  <c r="AO51" i="1"/>
  <c r="AN51" i="1"/>
  <c r="AP51" i="1"/>
  <c r="AN29" i="1"/>
  <c r="AP29" i="1"/>
  <c r="AO29" i="1"/>
  <c r="T43" i="1"/>
  <c r="U43" i="1"/>
  <c r="S43" i="1"/>
  <c r="AN47" i="1"/>
  <c r="AO47" i="1"/>
  <c r="AP47" i="1"/>
  <c r="T37" i="1"/>
  <c r="U37" i="1"/>
  <c r="S37" i="1"/>
  <c r="S49" i="1"/>
  <c r="U49" i="1"/>
  <c r="T49" i="1"/>
  <c r="T35" i="1"/>
  <c r="U35" i="1"/>
  <c r="S35" i="1"/>
  <c r="S53" i="1"/>
  <c r="U53" i="1"/>
  <c r="T53" i="1"/>
  <c r="AP37" i="1"/>
  <c r="AN37" i="1"/>
  <c r="AO37" i="1"/>
  <c r="AN33" i="1"/>
  <c r="AO33" i="1"/>
  <c r="AP33" i="1"/>
  <c r="AN31" i="1"/>
  <c r="AO31" i="1"/>
  <c r="AP31" i="1"/>
  <c r="T39" i="1"/>
  <c r="S39" i="1"/>
  <c r="U39" i="1"/>
  <c r="S51" i="1"/>
  <c r="T51" i="1"/>
  <c r="U51" i="1"/>
  <c r="AN35" i="1"/>
  <c r="AO35" i="1"/>
  <c r="AP35" i="1"/>
  <c r="U45" i="1"/>
  <c r="T45" i="1"/>
  <c r="S45" i="1"/>
  <c r="T31" i="1"/>
  <c r="S31" i="1"/>
  <c r="U31" i="1"/>
  <c r="AN55" i="1"/>
  <c r="AO55" i="1"/>
  <c r="AP55" i="1"/>
  <c r="J48" i="2" l="1"/>
  <c r="J53" i="2"/>
  <c r="P53" i="2"/>
  <c r="V53" i="2"/>
  <c r="AB53" i="2"/>
  <c r="AH53" i="2"/>
  <c r="AN53" i="2"/>
  <c r="AS49" i="2"/>
  <c r="AR49" i="2"/>
  <c r="AQ49" i="2"/>
  <c r="AP49" i="2"/>
  <c r="AN48" i="2"/>
  <c r="AM49" i="2"/>
  <c r="AL49" i="2"/>
  <c r="AK49" i="2"/>
  <c r="AJ49" i="2"/>
  <c r="AH48" i="2"/>
  <c r="AG49" i="2"/>
  <c r="AF49" i="2"/>
  <c r="AE49" i="2"/>
  <c r="AD49" i="2"/>
  <c r="AB48" i="2"/>
  <c r="V48" i="2"/>
  <c r="AA49" i="2"/>
  <c r="Z49" i="2"/>
  <c r="Y49" i="2"/>
  <c r="X49" i="2"/>
  <c r="U49" i="2"/>
  <c r="T49" i="2"/>
  <c r="S49" i="2"/>
  <c r="R49" i="2"/>
  <c r="P48" i="2"/>
  <c r="B39" i="2"/>
  <c r="A38" i="2"/>
  <c r="B37" i="2"/>
  <c r="A36" i="2"/>
  <c r="B35" i="2"/>
  <c r="A34" i="2"/>
  <c r="B33" i="2"/>
  <c r="A32" i="2"/>
  <c r="B31" i="2"/>
  <c r="A30" i="2"/>
  <c r="B19" i="2"/>
  <c r="A18" i="2"/>
  <c r="B17" i="2"/>
  <c r="A16" i="2"/>
  <c r="B15" i="2"/>
  <c r="A14" i="2"/>
  <c r="B13" i="2"/>
  <c r="A12" i="2"/>
  <c r="B11" i="2"/>
  <c r="A10" i="2"/>
  <c r="AU49" i="2" l="1"/>
  <c r="O49" i="2"/>
  <c r="N49" i="2"/>
  <c r="M49" i="2"/>
  <c r="A28" i="2"/>
  <c r="A8" i="2"/>
  <c r="F30" i="7"/>
  <c r="E30" i="7"/>
  <c r="AK19" i="1" s="1"/>
  <c r="D30" i="7"/>
  <c r="C30" i="7"/>
  <c r="F29" i="7"/>
  <c r="E29" i="7"/>
  <c r="D29" i="7"/>
  <c r="C29" i="7"/>
  <c r="A2" i="10"/>
  <c r="P2" i="10"/>
  <c r="A2" i="2"/>
  <c r="B29" i="2"/>
  <c r="E4" i="7"/>
  <c r="D4" i="7"/>
  <c r="F2" i="7"/>
  <c r="E2" i="7"/>
  <c r="D2" i="7"/>
  <c r="F28" i="7"/>
  <c r="F27" i="7"/>
  <c r="F26" i="7"/>
  <c r="F25" i="7"/>
  <c r="F24" i="7"/>
  <c r="F23" i="7"/>
  <c r="F22" i="7"/>
  <c r="F21" i="7"/>
  <c r="F20" i="7"/>
  <c r="F19" i="7"/>
  <c r="F18" i="7"/>
  <c r="F17" i="7"/>
  <c r="E28" i="7"/>
  <c r="E27" i="7"/>
  <c r="E26" i="7"/>
  <c r="E25" i="7"/>
  <c r="E24" i="7"/>
  <c r="E23" i="7"/>
  <c r="E22" i="7"/>
  <c r="E21" i="7"/>
  <c r="E20" i="7"/>
  <c r="E19" i="7"/>
  <c r="E18" i="7"/>
  <c r="E17" i="7"/>
  <c r="D28" i="7"/>
  <c r="D27" i="7"/>
  <c r="D26" i="7"/>
  <c r="D25" i="7"/>
  <c r="D24" i="7"/>
  <c r="D23" i="7"/>
  <c r="D22" i="7"/>
  <c r="D21" i="7"/>
  <c r="D20" i="7"/>
  <c r="D19" i="7"/>
  <c r="D18" i="7"/>
  <c r="D17" i="7"/>
  <c r="C28" i="7"/>
  <c r="C27" i="7"/>
  <c r="C26" i="7"/>
  <c r="C25" i="7"/>
  <c r="C24" i="7"/>
  <c r="C23" i="7"/>
  <c r="C22" i="7"/>
  <c r="C21" i="7"/>
  <c r="C20" i="7"/>
  <c r="C19" i="7"/>
  <c r="C18" i="7"/>
  <c r="C17" i="7"/>
  <c r="F16" i="7"/>
  <c r="F15" i="7"/>
  <c r="F14" i="7"/>
  <c r="F13" i="7"/>
  <c r="F12" i="7"/>
  <c r="F11" i="7"/>
  <c r="F10" i="7"/>
  <c r="F9" i="7"/>
  <c r="F8" i="7"/>
  <c r="F7" i="7"/>
  <c r="F6" i="7"/>
  <c r="AE21" i="1" s="1"/>
  <c r="F5" i="7"/>
  <c r="F4" i="7"/>
  <c r="F3" i="7"/>
  <c r="E16" i="7"/>
  <c r="E15" i="7"/>
  <c r="E14" i="7"/>
  <c r="E13" i="7"/>
  <c r="E12" i="7"/>
  <c r="E11" i="7"/>
  <c r="E10" i="7"/>
  <c r="E9" i="7"/>
  <c r="E8" i="7"/>
  <c r="E7" i="7"/>
  <c r="E6" i="7"/>
  <c r="E5" i="7"/>
  <c r="E3" i="7"/>
  <c r="D16" i="7"/>
  <c r="D15" i="7"/>
  <c r="D14" i="7"/>
  <c r="D13" i="7"/>
  <c r="D12" i="7"/>
  <c r="D11" i="7"/>
  <c r="D10" i="7"/>
  <c r="D9" i="7"/>
  <c r="D8" i="7"/>
  <c r="D7" i="7"/>
  <c r="D6" i="7"/>
  <c r="D5" i="7"/>
  <c r="D3" i="7"/>
  <c r="C16" i="7"/>
  <c r="C15" i="7"/>
  <c r="C14" i="7"/>
  <c r="C13" i="7"/>
  <c r="C12" i="7"/>
  <c r="C11" i="7"/>
  <c r="C10" i="7"/>
  <c r="C9" i="7"/>
  <c r="C8" i="7"/>
  <c r="C7" i="7"/>
  <c r="C6" i="7"/>
  <c r="C5" i="7"/>
  <c r="C4" i="7"/>
  <c r="C3" i="7"/>
  <c r="C2" i="7"/>
  <c r="S2" i="2"/>
  <c r="AE19" i="1" l="1"/>
  <c r="AA17" i="1"/>
  <c r="AA19" i="1"/>
  <c r="AA21" i="1"/>
  <c r="AC17" i="1"/>
  <c r="AC19" i="1"/>
  <c r="AC21" i="1"/>
  <c r="AK21" i="1"/>
  <c r="AG21" i="1"/>
  <c r="AG19" i="1"/>
  <c r="AI17" i="1"/>
  <c r="AI19" i="1"/>
  <c r="AI21" i="1"/>
  <c r="AE17" i="1"/>
  <c r="AG17" i="1"/>
  <c r="AK17" i="1"/>
  <c r="Z26" i="11"/>
  <c r="Z2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3" authorId="0" shapeId="0" xr:uid="{A5BAA141-C050-4B11-9FBD-7EF8004BE547}">
      <text>
        <r>
          <rPr>
            <b/>
            <sz val="11"/>
            <color indexed="81"/>
            <rFont val="MS P ゴシック"/>
            <family val="3"/>
            <charset val="128"/>
          </rPr>
          <t>登録票３－１を先に入力してください。</t>
        </r>
      </text>
    </comment>
    <comment ref="E8" authorId="0" shapeId="0" xr:uid="{98F17315-FA8B-4AF2-999B-7E158BAA79E8}">
      <text>
        <r>
          <rPr>
            <b/>
            <sz val="11"/>
            <color indexed="81"/>
            <rFont val="MS P ゴシック"/>
            <family val="3"/>
            <charset val="128"/>
          </rPr>
          <t>登録票３－１を先に入力してください。</t>
        </r>
      </text>
    </comment>
    <comment ref="O17" authorId="0" shapeId="0" xr:uid="{D0803EDF-A496-40F5-ACC2-415875CDD232}">
      <text>
        <r>
          <rPr>
            <b/>
            <sz val="12"/>
            <color indexed="10"/>
            <rFont val="MS P ゴシック"/>
            <family val="3"/>
            <charset val="128"/>
          </rPr>
          <t>「県内業者」・「県外業者」の欄は何も記載しないで提出してください。
※本市が受付時に使用します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鹿児島市</author>
    <author>a</author>
  </authors>
  <commentList>
    <comment ref="W12" authorId="0" shapeId="0" xr:uid="{8682C7E9-BC1A-44B2-AAB5-C56E56B0A22C}">
      <text>
        <r>
          <rPr>
            <b/>
            <sz val="9"/>
            <color indexed="81"/>
            <rFont val="ＭＳ Ｐゴシック"/>
            <family val="3"/>
            <charset val="128"/>
          </rPr>
          <t>単独施工の場合は「単独」、ＪＶによる施工の場合は出資比率を記入すること</t>
        </r>
      </text>
    </comment>
    <comment ref="Y12" authorId="0" shapeId="0" xr:uid="{9F83B336-D45A-4AF6-B8C4-82990105B276}">
      <text>
        <r>
          <rPr>
            <b/>
            <sz val="9"/>
            <color indexed="81"/>
            <rFont val="ＭＳ Ｐゴシック"/>
            <family val="3"/>
            <charset val="128"/>
          </rPr>
          <t>千円未満は切捨てとし、ＪＶとしての施工の場合は、全体額を記載すること。</t>
        </r>
      </text>
    </comment>
    <comment ref="S17" authorId="1" shapeId="0" xr:uid="{77AD0873-B486-4AFC-AF06-CF85309E8AE3}">
      <text>
        <r>
          <rPr>
            <b/>
            <sz val="9"/>
            <color indexed="81"/>
            <rFont val="MS P ゴシック"/>
            <family val="3"/>
            <charset val="128"/>
          </rPr>
          <t>構造が“その他”の場合は、構造名を記入すること。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17" authorId="0" shapeId="0" xr:uid="{FE73AA83-0DAB-4254-93B2-3C0A71CF60A2}">
      <text>
        <r>
          <rPr>
            <sz val="9"/>
            <color indexed="81"/>
            <rFont val="ＭＳ Ｐゴシック"/>
            <family val="3"/>
            <charset val="128"/>
          </rPr>
          <t xml:space="preserve">該当するものに○印を記入してください。
</t>
        </r>
      </text>
    </comment>
    <comment ref="I17" authorId="0" shapeId="0" xr:uid="{7AB11893-9395-4312-B864-41FF80605594}">
      <text>
        <r>
          <rPr>
            <sz val="9"/>
            <color indexed="81"/>
            <rFont val="ＭＳ Ｐゴシック"/>
            <family val="3"/>
            <charset val="128"/>
          </rPr>
          <t xml:space="preserve">該当するものに○印を記入してください。
</t>
        </r>
      </text>
    </comment>
    <comment ref="K17" authorId="0" shapeId="0" xr:uid="{F0BA4862-962E-416B-A7BB-815CCE5A835F}">
      <text>
        <r>
          <rPr>
            <sz val="9"/>
            <color indexed="81"/>
            <rFont val="ＭＳ Ｐゴシック"/>
            <family val="3"/>
            <charset val="128"/>
          </rPr>
          <t xml:space="preserve">該当する場合は○印を記入してください。
</t>
        </r>
      </text>
    </comment>
    <comment ref="Q17" authorId="0" shapeId="0" xr:uid="{02BF630B-0734-47A1-9AF7-4532D0F2BDB7}">
      <text>
        <r>
          <rPr>
            <sz val="9"/>
            <color indexed="81"/>
            <rFont val="ＭＳ Ｐゴシック"/>
            <family val="3"/>
            <charset val="128"/>
          </rPr>
          <t xml:space="preserve">従事した実務経験年数を記入してください。
</t>
        </r>
      </text>
    </comment>
    <comment ref="R17" authorId="0" shapeId="0" xr:uid="{B4F254D3-73FC-44F4-BF96-FA3B7AC4B02E}">
      <text>
        <r>
          <rPr>
            <sz val="9"/>
            <color indexed="81"/>
            <rFont val="ＭＳ Ｐゴシック"/>
            <family val="3"/>
            <charset val="128"/>
          </rPr>
          <t xml:space="preserve">従事した実務経験年数を記入してください。
</t>
        </r>
      </text>
    </comment>
    <comment ref="L18" authorId="0" shapeId="0" xr:uid="{90BC7101-76AE-4356-A3D7-0AD5EC338C4B}">
      <text>
        <r>
          <rPr>
            <sz val="9"/>
            <color indexed="81"/>
            <rFont val="ＭＳ Ｐゴシック"/>
            <family val="3"/>
            <charset val="128"/>
          </rPr>
          <t xml:space="preserve">該当する場合は○印を記入してください。
</t>
        </r>
      </text>
    </comment>
    <comment ref="M18" authorId="0" shapeId="0" xr:uid="{9F405958-94DE-4375-A2A4-E5CBE6A5408F}">
      <text>
        <r>
          <rPr>
            <sz val="9"/>
            <color indexed="81"/>
            <rFont val="ＭＳ Ｐゴシック"/>
            <family val="3"/>
            <charset val="128"/>
          </rPr>
          <t xml:space="preserve">該当する場合は○印を記入してください。
</t>
        </r>
      </text>
    </comment>
    <comment ref="N18" authorId="0" shapeId="0" xr:uid="{D14AB148-F8F6-453F-A087-CB4D2C3F243C}">
      <text>
        <r>
          <rPr>
            <sz val="9"/>
            <color indexed="81"/>
            <rFont val="ＭＳ Ｐゴシック"/>
            <family val="3"/>
            <charset val="128"/>
          </rPr>
          <t xml:space="preserve">従事した実務経験年数を記入してください。
</t>
        </r>
      </text>
    </comment>
    <comment ref="O18" authorId="0" shapeId="0" xr:uid="{B78CDFD6-148C-4155-89CD-FBB5A0DE4094}">
      <text>
        <r>
          <rPr>
            <sz val="9"/>
            <color indexed="81"/>
            <rFont val="ＭＳ Ｐゴシック"/>
            <family val="3"/>
            <charset val="128"/>
          </rPr>
          <t xml:space="preserve">従事した実務経験年数を記入してください。
</t>
        </r>
      </text>
    </comment>
    <comment ref="P18" authorId="0" shapeId="0" xr:uid="{5677C62E-F37D-4B74-96E4-F548E52D84A0}">
      <text>
        <r>
          <rPr>
            <sz val="9"/>
            <color indexed="81"/>
            <rFont val="ＭＳ Ｐゴシック"/>
            <family val="3"/>
            <charset val="128"/>
          </rPr>
          <t xml:space="preserve">従事した実務経験年数を記入してください。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4" authorId="0" shapeId="0" xr:uid="{8D22BB90-052A-495F-9A7A-10B954B11B67}">
      <text>
        <r>
          <rPr>
            <sz val="9"/>
            <color indexed="81"/>
            <rFont val="ＭＳ Ｐゴシック"/>
            <family val="3"/>
            <charset val="128"/>
          </rPr>
          <t xml:space="preserve">該当するものに○印を記入してください。
</t>
        </r>
      </text>
    </comment>
    <comment ref="I4" authorId="0" shapeId="0" xr:uid="{9A9EDBED-0CB7-4E8B-9C7A-8706DD56C900}">
      <text>
        <r>
          <rPr>
            <sz val="9"/>
            <color indexed="81"/>
            <rFont val="ＭＳ Ｐゴシック"/>
            <family val="3"/>
            <charset val="128"/>
          </rPr>
          <t xml:space="preserve">該当するものに○印を記入してください。
</t>
        </r>
      </text>
    </comment>
    <comment ref="K4" authorId="0" shapeId="0" xr:uid="{96DE7FF1-EBFF-4011-A61E-C0938F27A4AA}">
      <text>
        <r>
          <rPr>
            <sz val="9"/>
            <color indexed="81"/>
            <rFont val="ＭＳ Ｐゴシック"/>
            <family val="3"/>
            <charset val="128"/>
          </rPr>
          <t xml:space="preserve">該当する場合は○印を記入してください。
</t>
        </r>
      </text>
    </comment>
    <comment ref="Q4" authorId="0" shapeId="0" xr:uid="{B679CF08-AF5F-4AFB-A469-3A42290F84A0}">
      <text>
        <r>
          <rPr>
            <sz val="9"/>
            <color indexed="81"/>
            <rFont val="ＭＳ Ｐゴシック"/>
            <family val="3"/>
            <charset val="128"/>
          </rPr>
          <t xml:space="preserve">従事した実務経験年数を記入してください。
</t>
        </r>
      </text>
    </comment>
    <comment ref="R4" authorId="0" shapeId="0" xr:uid="{D3D5F21A-9426-4A8C-B926-138F56492672}">
      <text>
        <r>
          <rPr>
            <sz val="9"/>
            <color indexed="81"/>
            <rFont val="ＭＳ Ｐゴシック"/>
            <family val="3"/>
            <charset val="128"/>
          </rPr>
          <t xml:space="preserve">従事した実務経験年数を記入してください。
</t>
        </r>
      </text>
    </comment>
    <comment ref="L5" authorId="0" shapeId="0" xr:uid="{7E57173B-9FCC-4E7E-AB81-3C6C8F1822E0}">
      <text>
        <r>
          <rPr>
            <sz val="9"/>
            <color indexed="81"/>
            <rFont val="ＭＳ Ｐゴシック"/>
            <family val="3"/>
            <charset val="128"/>
          </rPr>
          <t xml:space="preserve">該当する場合は○印を記入してください。
</t>
        </r>
      </text>
    </comment>
    <comment ref="M5" authorId="0" shapeId="0" xr:uid="{DFCFC3A6-EE63-409A-A059-CF3FF83015C2}">
      <text>
        <r>
          <rPr>
            <sz val="9"/>
            <color indexed="81"/>
            <rFont val="ＭＳ Ｐゴシック"/>
            <family val="3"/>
            <charset val="128"/>
          </rPr>
          <t xml:space="preserve">該当する場合は○印を記入してください。
</t>
        </r>
      </text>
    </comment>
    <comment ref="N5" authorId="0" shapeId="0" xr:uid="{25C7C27A-0E2F-4422-98DE-167E208ACB04}">
      <text>
        <r>
          <rPr>
            <sz val="9"/>
            <color indexed="81"/>
            <rFont val="ＭＳ Ｐゴシック"/>
            <family val="3"/>
            <charset val="128"/>
          </rPr>
          <t xml:space="preserve">従事した実務経験年数を記入してください。
</t>
        </r>
      </text>
    </comment>
    <comment ref="O5" authorId="0" shapeId="0" xr:uid="{1F399E89-C0F7-4FBA-9C2F-32FC8D030EE0}">
      <text>
        <r>
          <rPr>
            <sz val="9"/>
            <color indexed="81"/>
            <rFont val="ＭＳ Ｐゴシック"/>
            <family val="3"/>
            <charset val="128"/>
          </rPr>
          <t xml:space="preserve">従事した実務経験年数を記入してください。
</t>
        </r>
      </text>
    </comment>
    <comment ref="P5" authorId="0" shapeId="0" xr:uid="{BCA04077-86EC-4886-8E7E-DFBB453CA29C}">
      <text>
        <r>
          <rPr>
            <sz val="9"/>
            <color indexed="81"/>
            <rFont val="ＭＳ Ｐゴシック"/>
            <family val="3"/>
            <charset val="128"/>
          </rPr>
          <t xml:space="preserve">従事した実務経験年数を記入してください。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user</author>
    <author>鹿児島市</author>
  </authors>
  <commentList>
    <comment ref="V3" authorId="0" shapeId="0" xr:uid="{13F4468B-B15F-4200-97E2-49E629C6BF26}">
      <text>
        <r>
          <rPr>
            <b/>
            <sz val="11"/>
            <color indexed="81"/>
            <rFont val="MS P ゴシック"/>
            <family val="3"/>
            <charset val="128"/>
          </rPr>
          <t>登録票３－１を先に入力してください。</t>
        </r>
      </text>
    </comment>
    <comment ref="AA3" authorId="1" shapeId="0" xr:uid="{4BF53DB7-32AE-4B75-81BD-4A30B235EEF2}">
      <text>
        <r>
          <rPr>
            <sz val="9"/>
            <color indexed="81"/>
            <rFont val="ＭＳ Ｐゴシック"/>
            <family val="3"/>
            <charset val="128"/>
          </rPr>
          <t>今回、新たに申請を行う業者のみ、新規を○で囲んでください。</t>
        </r>
      </text>
    </comment>
    <comment ref="E8" authorId="0" shapeId="0" xr:uid="{930076E8-F279-4F18-AF05-940B6E4A47E6}">
      <text>
        <r>
          <rPr>
            <b/>
            <sz val="11"/>
            <color indexed="81"/>
            <rFont val="MS P ゴシック"/>
            <family val="3"/>
            <charset val="128"/>
          </rPr>
          <t>登録票３－１を先に入力してください。</t>
        </r>
      </text>
    </comment>
    <comment ref="Q16" authorId="2" shapeId="0" xr:uid="{5F5CE14E-F4D9-4671-B80A-B6E8F7968FB4}">
      <text>
        <r>
          <rPr>
            <b/>
            <sz val="12"/>
            <color indexed="10"/>
            <rFont val="MS P ゴシック"/>
            <family val="3"/>
            <charset val="128"/>
          </rPr>
          <t>「県内業者」・「県外業者」の欄は何も記載しないで提出してください。
※本市が受付時に使用します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鹿児島市役所</author>
    <author>Administrator</author>
  </authors>
  <commentList>
    <comment ref="AG1" authorId="0" shapeId="0" xr:uid="{00000000-0006-0000-0100-000002000000}">
      <text>
        <r>
          <rPr>
            <sz val="10"/>
            <color indexed="81"/>
            <rFont val="ＭＳ Ｐゴシック"/>
            <family val="3"/>
            <charset val="128"/>
          </rPr>
          <t>有資格決定通知書（登録通知書）または１月上旬に本市から送付した登録案内のハガキに記載してある「業者コード」を記入すること。
新規業者は記入不要。</t>
        </r>
      </text>
    </comment>
    <comment ref="Y7" authorId="0" shapeId="0" xr:uid="{00000000-0006-0000-0100-000003000000}">
      <text>
        <r>
          <rPr>
            <sz val="9"/>
            <color indexed="81"/>
            <rFont val="ＭＳ Ｐゴシック"/>
            <family val="3"/>
            <charset val="128"/>
          </rPr>
          <t>該当する</t>
        </r>
        <r>
          <rPr>
            <b/>
            <u/>
            <sz val="9"/>
            <color indexed="81"/>
            <rFont val="ＭＳ Ｐゴシック"/>
            <family val="3"/>
            <charset val="128"/>
          </rPr>
          <t>番号</t>
        </r>
        <r>
          <rPr>
            <sz val="9"/>
            <color indexed="81"/>
            <rFont val="ＭＳ Ｐゴシック"/>
            <family val="3"/>
            <charset val="128"/>
          </rPr>
          <t>を○で囲むこと</t>
        </r>
      </text>
    </comment>
    <comment ref="AF7" authorId="0" shapeId="0" xr:uid="{00000000-0006-0000-0100-000004000000}">
      <text>
        <r>
          <rPr>
            <sz val="9"/>
            <color indexed="81"/>
            <rFont val="ＭＳ Ｐゴシック"/>
            <family val="3"/>
            <charset val="128"/>
          </rPr>
          <t>該当する</t>
        </r>
        <r>
          <rPr>
            <b/>
            <sz val="9"/>
            <color indexed="81"/>
            <rFont val="ＭＳ Ｐゴシック"/>
            <family val="3"/>
            <charset val="128"/>
          </rPr>
          <t>番号</t>
        </r>
        <r>
          <rPr>
            <sz val="9"/>
            <color indexed="81"/>
            <rFont val="ＭＳ Ｐゴシック"/>
            <family val="3"/>
            <charset val="128"/>
          </rPr>
          <t>を○で囲むこと</t>
        </r>
      </text>
    </comment>
    <comment ref="AN7" authorId="0" shapeId="0" xr:uid="{00000000-0006-0000-0100-000005000000}">
      <text>
        <r>
          <rPr>
            <sz val="10"/>
            <color indexed="81"/>
            <rFont val="ＭＳ Ｐゴシック"/>
            <family val="3"/>
            <charset val="128"/>
          </rPr>
          <t>本市内に本社を有する業者は、記入しないこと</t>
        </r>
      </text>
    </comment>
    <comment ref="Y16" authorId="0" shapeId="0" xr:uid="{00000000-0006-0000-0100-000006000000}">
      <text>
        <r>
          <rPr>
            <sz val="12"/>
            <color indexed="81"/>
            <rFont val="ＭＳ Ｐゴシック"/>
            <family val="3"/>
            <charset val="128"/>
          </rPr>
          <t xml:space="preserve">（２）の入力手順
</t>
        </r>
        <r>
          <rPr>
            <b/>
            <sz val="18"/>
            <color indexed="81"/>
            <rFont val="ＭＳ Ｐゴシック"/>
            <family val="3"/>
            <charset val="128"/>
          </rPr>
          <t>①まず、様式５技術職員名簿を先に作成してください。</t>
        </r>
        <r>
          <rPr>
            <sz val="12"/>
            <color indexed="81"/>
            <rFont val="ＭＳ Ｐゴシック"/>
            <family val="3"/>
            <charset val="128"/>
          </rPr>
          <t xml:space="preserve">
様式５を作成すると「（２）工種別技術者数（延べ人数）と（３）入札参加希望」欄の技術者数が反映されます。
</t>
        </r>
      </text>
    </comment>
    <comment ref="O26" authorId="0" shapeId="0" xr:uid="{00000000-0006-0000-0100-000007000000}">
      <text>
        <r>
          <rPr>
            <sz val="9"/>
            <color indexed="81"/>
            <rFont val="ＭＳ Ｐゴシック"/>
            <family val="3"/>
            <charset val="128"/>
          </rPr>
          <t>経審を受けている工種すべてに「1」を入力すること（「○」ではありません）</t>
        </r>
      </text>
    </comment>
    <comment ref="Q26" authorId="0" shapeId="0" xr:uid="{00000000-0006-0000-0100-000008000000}">
      <text>
        <r>
          <rPr>
            <sz val="9"/>
            <color indexed="81"/>
            <rFont val="ＭＳ Ｐゴシック"/>
            <family val="3"/>
            <charset val="128"/>
          </rPr>
          <t xml:space="preserve">入札参加を希望する工種に「1」を入力すること
（「○」ではありません）
</t>
        </r>
      </text>
    </comment>
    <comment ref="AJ26" authorId="0" shapeId="0" xr:uid="{00000000-0006-0000-0100-000009000000}">
      <text>
        <r>
          <rPr>
            <sz val="10"/>
            <color indexed="81"/>
            <rFont val="ＭＳ Ｐゴシック"/>
            <family val="3"/>
            <charset val="128"/>
          </rPr>
          <t>経審を受けている工種すべてに「1」を入力すること
（「○」ではありません）</t>
        </r>
      </text>
    </comment>
    <comment ref="AL26" authorId="0" shapeId="0" xr:uid="{00000000-0006-0000-0100-00000A000000}">
      <text>
        <r>
          <rPr>
            <sz val="12"/>
            <color indexed="81"/>
            <rFont val="ＭＳ Ｐゴシック"/>
            <family val="3"/>
            <charset val="128"/>
          </rPr>
          <t>入札参加を希望する工種に「1」を入力すること</t>
        </r>
        <r>
          <rPr>
            <sz val="9"/>
            <color indexed="81"/>
            <rFont val="ＭＳ Ｐゴシック"/>
            <family val="3"/>
            <charset val="128"/>
          </rPr>
          <t xml:space="preserve">
</t>
        </r>
        <r>
          <rPr>
            <sz val="10"/>
            <color indexed="81"/>
            <rFont val="ＭＳ Ｐゴシック"/>
            <family val="3"/>
            <charset val="128"/>
          </rPr>
          <t>（「○」ではありません）</t>
        </r>
        <r>
          <rPr>
            <sz val="9"/>
            <color indexed="81"/>
            <rFont val="ＭＳ Ｐゴシック"/>
            <family val="3"/>
            <charset val="128"/>
          </rPr>
          <t xml:space="preserve">
</t>
        </r>
        <r>
          <rPr>
            <b/>
            <sz val="11"/>
            <color indexed="81"/>
            <rFont val="ＭＳ Ｐゴシック"/>
            <family val="3"/>
            <charset val="128"/>
          </rPr>
          <t>※自動では入力されないので必ず入力をしてください。</t>
        </r>
      </text>
    </comment>
    <comment ref="F27" authorId="0" shapeId="0" xr:uid="{00000000-0006-0000-0100-00000B000000}">
      <text>
        <r>
          <rPr>
            <sz val="9"/>
            <color indexed="81"/>
            <rFont val="ＭＳ Ｐゴシック"/>
            <family val="3"/>
            <charset val="128"/>
          </rPr>
          <t xml:space="preserve">「1」か「2」を入力
</t>
        </r>
      </text>
    </comment>
    <comment ref="AA27" authorId="0" shapeId="0" xr:uid="{00000000-0006-0000-0100-00000C000000}">
      <text>
        <r>
          <rPr>
            <sz val="9"/>
            <color indexed="81"/>
            <rFont val="ＭＳ Ｐゴシック"/>
            <family val="3"/>
            <charset val="128"/>
          </rPr>
          <t xml:space="preserve">「1」か「2」を入力
</t>
        </r>
      </text>
    </comment>
    <comment ref="BC50" authorId="1" shapeId="0" xr:uid="{D7D79658-0313-4218-A8F4-43F26B53DFB0}">
      <text>
        <r>
          <rPr>
            <sz val="9"/>
            <color indexed="81"/>
            <rFont val="MS P ゴシック"/>
            <family val="3"/>
            <charset val="128"/>
          </rPr>
          <t>○…許可・経審あり
－…許可・経審のいずれかのみ、
　　もしくはいずれも無し</t>
        </r>
      </text>
    </comment>
    <comment ref="BF50" authorId="1" shapeId="0" xr:uid="{440A8C92-D60D-495D-9658-55D3EE639647}">
      <text>
        <r>
          <rPr>
            <sz val="9"/>
            <color indexed="81"/>
            <rFont val="MS P ゴシック"/>
            <family val="3"/>
            <charset val="128"/>
          </rPr>
          <t>○…許可・経審あり
－…許可・経審のいずれかのみ、
　　もしくはいずれも無し</t>
        </r>
      </text>
    </comment>
    <comment ref="BI50" authorId="1" shapeId="0" xr:uid="{B1F79761-41EF-4F36-8F40-145EE744A117}">
      <text>
        <r>
          <rPr>
            <sz val="9"/>
            <color indexed="81"/>
            <rFont val="MS P ゴシック"/>
            <family val="3"/>
            <charset val="128"/>
          </rPr>
          <t>○…許可・経審あり
－…許可・経審のいずれかのみ、
　　もしくはいずれも無し</t>
        </r>
      </text>
    </comment>
    <comment ref="BC54" authorId="1" shapeId="0" xr:uid="{ACEEA571-7BDE-4104-A66B-A5A10751010F}">
      <text>
        <r>
          <rPr>
            <sz val="9"/>
            <color indexed="81"/>
            <rFont val="MS P ゴシック"/>
            <family val="3"/>
            <charset val="128"/>
          </rPr>
          <t>【エラー表示パターン】
維持修繕希望で、土木、とび土工、造園のいずれかの
許可・経審が無い場合</t>
        </r>
      </text>
    </comment>
    <comment ref="AS58" authorId="1" shapeId="0" xr:uid="{6F31B179-A34C-489E-A1FD-08E2D009BF88}">
      <text>
        <r>
          <rPr>
            <sz val="9"/>
            <color indexed="81"/>
            <rFont val="MS P ゴシック"/>
            <family val="3"/>
            <charset val="128"/>
          </rPr>
          <t>【エラー表示パターン】
①希望工種が７以上ある場合
②希望工種が６で、
　とび土工・解体の両方を希望していない場合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S1" authorId="0" shapeId="0" xr:uid="{00000000-0006-0000-02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A6" authorId="0" shapeId="0" xr:uid="{00000000-0006-0000-0200-000002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A26" authorId="0" shapeId="0" xr:uid="{00000000-0006-0000-0200-000003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H26" authorId="0" shapeId="0" xr:uid="{00000000-0006-0000-0200-000004000000}">
      <text>
        <r>
          <rPr>
            <sz val="9"/>
            <color indexed="81"/>
            <rFont val="ＭＳ Ｐゴシック"/>
            <family val="3"/>
            <charset val="128"/>
          </rPr>
          <t>いずれかの番号を○で囲ってください。</t>
        </r>
      </text>
    </comment>
    <comment ref="A48" authorId="0" shapeId="0" xr:uid="{00000000-0006-0000-0200-000005000000}">
      <text>
        <r>
          <rPr>
            <sz val="9"/>
            <color indexed="81"/>
            <rFont val="ＭＳ Ｐゴシック"/>
            <family val="3"/>
            <charset val="128"/>
          </rPr>
          <t>「経営規模等評価結果通知書」の右上にある「審査基準日」を記入すること。</t>
        </r>
      </text>
    </comment>
    <comment ref="AR48" authorId="0" shapeId="0" xr:uid="{00000000-0006-0000-0200-000006000000}">
      <text>
        <r>
          <rPr>
            <sz val="9"/>
            <color indexed="81"/>
            <rFont val="ＭＳ Ｐゴシック"/>
            <family val="3"/>
            <charset val="128"/>
          </rPr>
          <t xml:space="preserve">工種と工種コードは、登録票（1）を参照して自動で表示しますので、入力は不要（表示されない場合は、「上書き保存」すれば表示されます）。
</t>
        </r>
      </text>
    </comment>
    <comment ref="C50" authorId="0" shapeId="0" xr:uid="{00000000-0006-0000-0200-000007000000}">
      <text>
        <r>
          <rPr>
            <b/>
            <sz val="9"/>
            <color indexed="10"/>
            <rFont val="ＭＳ Ｐゴシック"/>
            <family val="3"/>
            <charset val="128"/>
          </rPr>
          <t>2年又は3年のココに「○」</t>
        </r>
      </text>
    </comment>
    <comment ref="C53" authorId="0" shapeId="0" xr:uid="{00000000-0006-0000-0200-000008000000}">
      <text>
        <r>
          <rPr>
            <b/>
            <sz val="9"/>
            <color indexed="10"/>
            <rFont val="ＭＳ Ｐゴシック"/>
            <family val="3"/>
            <charset val="128"/>
          </rPr>
          <t>ここに「○」</t>
        </r>
      </text>
    </comment>
    <comment ref="AS53" authorId="0" shapeId="0" xr:uid="{00000000-0006-0000-0200-000009000000}">
      <text>
        <r>
          <rPr>
            <sz val="11"/>
            <color indexed="81"/>
            <rFont val="ＭＳ Ｐゴシック"/>
            <family val="3"/>
            <charset val="128"/>
          </rPr>
          <t>「合計」欄は、「官公庁元請」「民間元請」「下請」の合計を自動集計して表示するので、入力は不要（表示されない場合は、「上書き保存」すれば表示されます）。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P1" authorId="0" shapeId="0" xr:uid="{00000000-0006-0000-03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V15" authorId="0" shapeId="0" xr:uid="{00000000-0006-0000-0300-000002000000}">
      <text>
        <r>
          <rPr>
            <sz val="9"/>
            <color indexed="81"/>
            <rFont val="ＭＳ Ｐゴシック"/>
            <family val="3"/>
            <charset val="128"/>
          </rPr>
          <t xml:space="preserve">官・民・下のいずれかを○で囲むこと
</t>
        </r>
      </text>
    </comment>
    <comment ref="V23" authorId="0" shapeId="0" xr:uid="{00000000-0006-0000-0300-000003000000}">
      <text>
        <r>
          <rPr>
            <sz val="9"/>
            <color indexed="81"/>
            <rFont val="ＭＳ Ｐゴシック"/>
            <family val="3"/>
            <charset val="128"/>
          </rPr>
          <t xml:space="preserve">官・民・下のいずれかを○で囲むこと
</t>
        </r>
      </text>
    </comment>
    <comment ref="V25" authorId="0" shapeId="0" xr:uid="{00000000-0006-0000-0300-000004000000}">
      <text>
        <r>
          <rPr>
            <sz val="9"/>
            <color indexed="81"/>
            <rFont val="ＭＳ Ｐゴシック"/>
            <family val="3"/>
            <charset val="128"/>
          </rPr>
          <t xml:space="preserve">官・民・下のいずれかを○で囲むこと
</t>
        </r>
      </text>
    </comment>
    <comment ref="V27" authorId="0" shapeId="0" xr:uid="{00000000-0006-0000-0300-000005000000}">
      <text>
        <r>
          <rPr>
            <sz val="9"/>
            <color indexed="81"/>
            <rFont val="ＭＳ Ｐゴシック"/>
            <family val="3"/>
            <charset val="128"/>
          </rPr>
          <t xml:space="preserve">官・民・下のいずれかを○で囲むこと
</t>
        </r>
      </text>
    </comment>
    <comment ref="V28" authorId="0" shapeId="0" xr:uid="{00000000-0006-0000-0300-000006000000}">
      <text>
        <r>
          <rPr>
            <sz val="9"/>
            <color indexed="81"/>
            <rFont val="ＭＳ Ｐゴシック"/>
            <family val="3"/>
            <charset val="128"/>
          </rPr>
          <t xml:space="preserve">官・民・下のいずれかを○で囲むこと
</t>
        </r>
      </text>
    </comment>
    <comment ref="V29" authorId="0" shapeId="0" xr:uid="{00000000-0006-0000-0300-000007000000}">
      <text>
        <r>
          <rPr>
            <sz val="9"/>
            <color indexed="81"/>
            <rFont val="ＭＳ Ｐゴシック"/>
            <family val="3"/>
            <charset val="128"/>
          </rPr>
          <t xml:space="preserve">官・民・下のいずれかを○で囲むこと
</t>
        </r>
      </text>
    </comment>
    <comment ref="V30" authorId="0" shapeId="0" xr:uid="{00000000-0006-0000-0300-000008000000}">
      <text>
        <r>
          <rPr>
            <sz val="9"/>
            <color indexed="81"/>
            <rFont val="ＭＳ Ｐゴシック"/>
            <family val="3"/>
            <charset val="128"/>
          </rPr>
          <t xml:space="preserve">官・民・下のいずれかを○で囲むこと
</t>
        </r>
      </text>
    </comment>
    <comment ref="V31" authorId="0" shapeId="0" xr:uid="{00000000-0006-0000-0300-000009000000}">
      <text>
        <r>
          <rPr>
            <sz val="9"/>
            <color indexed="81"/>
            <rFont val="ＭＳ Ｐゴシック"/>
            <family val="3"/>
            <charset val="128"/>
          </rPr>
          <t xml:space="preserve">官・民・下のいずれかを○で囲むこと
</t>
        </r>
      </text>
    </comment>
    <comment ref="V32" authorId="0" shapeId="0" xr:uid="{00000000-0006-0000-0300-00000A000000}">
      <text>
        <r>
          <rPr>
            <sz val="9"/>
            <color indexed="81"/>
            <rFont val="ＭＳ Ｐゴシック"/>
            <family val="3"/>
            <charset val="128"/>
          </rPr>
          <t xml:space="preserve">官・民・下のいずれかを○で囲むこと
</t>
        </r>
      </text>
    </comment>
    <comment ref="V34" authorId="0" shapeId="0" xr:uid="{00000000-0006-0000-0300-00000B000000}">
      <text>
        <r>
          <rPr>
            <sz val="9"/>
            <color indexed="81"/>
            <rFont val="ＭＳ Ｐゴシック"/>
            <family val="3"/>
            <charset val="128"/>
          </rPr>
          <t xml:space="preserve">官・民・下のいずれかを○で囲むこと
</t>
        </r>
      </text>
    </comment>
    <comment ref="V35" authorId="0" shapeId="0" xr:uid="{00000000-0006-0000-0300-00000C000000}">
      <text>
        <r>
          <rPr>
            <sz val="9"/>
            <color indexed="81"/>
            <rFont val="ＭＳ Ｐゴシック"/>
            <family val="3"/>
            <charset val="128"/>
          </rPr>
          <t xml:space="preserve">官・民・下のいずれかを○で囲むこと
</t>
        </r>
      </text>
    </comment>
    <comment ref="V36" authorId="0" shapeId="0" xr:uid="{00000000-0006-0000-0300-00000E000000}">
      <text>
        <r>
          <rPr>
            <sz val="9"/>
            <color indexed="81"/>
            <rFont val="ＭＳ Ｐゴシック"/>
            <family val="3"/>
            <charset val="128"/>
          </rPr>
          <t xml:space="preserve">官・民・下のいずれかを○で囲むこと
</t>
        </r>
      </text>
    </comment>
    <comment ref="V37" authorId="0" shapeId="0" xr:uid="{00000000-0006-0000-0300-00000F000000}">
      <text>
        <r>
          <rPr>
            <sz val="9"/>
            <color indexed="81"/>
            <rFont val="ＭＳ Ｐゴシック"/>
            <family val="3"/>
            <charset val="128"/>
          </rPr>
          <t>官・民・下のいずれかを○で囲むこと</t>
        </r>
      </text>
    </comment>
    <comment ref="V38" authorId="0" shapeId="0" xr:uid="{00000000-0006-0000-0300-000010000000}">
      <text>
        <r>
          <rPr>
            <sz val="9"/>
            <color indexed="81"/>
            <rFont val="ＭＳ Ｐゴシック"/>
            <family val="3"/>
            <charset val="128"/>
          </rPr>
          <t xml:space="preserve">官・民・下のいずれかを○で囲むこと
</t>
        </r>
      </text>
    </comment>
    <comment ref="V41" authorId="0" shapeId="0" xr:uid="{00000000-0006-0000-0300-000011000000}">
      <text>
        <r>
          <rPr>
            <sz val="9"/>
            <color indexed="81"/>
            <rFont val="ＭＳ Ｐゴシック"/>
            <family val="3"/>
            <charset val="128"/>
          </rPr>
          <t xml:space="preserve">官・民・下のいずれかを○で囲むこと
</t>
        </r>
      </text>
    </comment>
    <comment ref="V42" authorId="0" shapeId="0" xr:uid="{00000000-0006-0000-0300-000012000000}">
      <text>
        <r>
          <rPr>
            <sz val="9"/>
            <color indexed="81"/>
            <rFont val="ＭＳ Ｐゴシック"/>
            <family val="3"/>
            <charset val="128"/>
          </rPr>
          <t xml:space="preserve">官・民・下のいずれかを○で囲むこと
</t>
        </r>
      </text>
    </comment>
    <comment ref="V43" authorId="0" shapeId="0" xr:uid="{00000000-0006-0000-0300-000013000000}">
      <text>
        <r>
          <rPr>
            <sz val="9"/>
            <color indexed="81"/>
            <rFont val="ＭＳ Ｐゴシック"/>
            <family val="3"/>
            <charset val="128"/>
          </rPr>
          <t xml:space="preserve">官・民・下のいずれかを○で囲むこと
</t>
        </r>
      </text>
    </comment>
    <comment ref="V44" authorId="0" shapeId="0" xr:uid="{00000000-0006-0000-0300-000014000000}">
      <text>
        <r>
          <rPr>
            <sz val="9"/>
            <color indexed="81"/>
            <rFont val="ＭＳ Ｐゴシック"/>
            <family val="3"/>
            <charset val="128"/>
          </rPr>
          <t xml:space="preserve">官・民・下のいずれかを○で囲むこと
</t>
        </r>
      </text>
    </comment>
    <comment ref="V46" authorId="0" shapeId="0" xr:uid="{00000000-0006-0000-0300-000015000000}">
      <text>
        <r>
          <rPr>
            <sz val="9"/>
            <color indexed="81"/>
            <rFont val="ＭＳ Ｐゴシック"/>
            <family val="3"/>
            <charset val="128"/>
          </rPr>
          <t xml:space="preserve">官・民・下のいずれかを○で囲むこと
</t>
        </r>
      </text>
    </comment>
    <comment ref="V47" authorId="0" shapeId="0" xr:uid="{00000000-0006-0000-0300-000016000000}">
      <text>
        <r>
          <rPr>
            <sz val="9"/>
            <color indexed="81"/>
            <rFont val="ＭＳ Ｐゴシック"/>
            <family val="3"/>
            <charset val="128"/>
          </rPr>
          <t xml:space="preserve">官・民・下のいずれかを○で囲むこと
</t>
        </r>
      </text>
    </comment>
    <comment ref="V48" authorId="0" shapeId="0" xr:uid="{00000000-0006-0000-0300-000017000000}">
      <text>
        <r>
          <rPr>
            <sz val="9"/>
            <color indexed="81"/>
            <rFont val="ＭＳ Ｐゴシック"/>
            <family val="3"/>
            <charset val="128"/>
          </rPr>
          <t xml:space="preserve">官・民・下のいずれかを○で囲むこと
</t>
        </r>
      </text>
    </comment>
    <comment ref="V49" authorId="0" shapeId="0" xr:uid="{00000000-0006-0000-0300-000018000000}">
      <text>
        <r>
          <rPr>
            <sz val="9"/>
            <color indexed="81"/>
            <rFont val="ＭＳ Ｐゴシック"/>
            <family val="3"/>
            <charset val="128"/>
          </rPr>
          <t xml:space="preserve">官・民・下のいずれかを○で囲むこと
</t>
        </r>
      </text>
    </comment>
    <comment ref="V50" authorId="0" shapeId="0" xr:uid="{00000000-0006-0000-0300-000019000000}">
      <text>
        <r>
          <rPr>
            <sz val="9"/>
            <color indexed="81"/>
            <rFont val="ＭＳ Ｐゴシック"/>
            <family val="3"/>
            <charset val="128"/>
          </rPr>
          <t xml:space="preserve">官・民・下のいずれかを○で囲むこと
</t>
        </r>
      </text>
    </comment>
    <comment ref="V51" authorId="0" shapeId="0" xr:uid="{00000000-0006-0000-0300-00001A000000}">
      <text>
        <r>
          <rPr>
            <sz val="9"/>
            <color indexed="81"/>
            <rFont val="ＭＳ Ｐゴシック"/>
            <family val="3"/>
            <charset val="128"/>
          </rPr>
          <t xml:space="preserve">官・民・下のいずれかを○で囲むこと
</t>
        </r>
      </text>
    </comment>
    <comment ref="V56" authorId="0" shapeId="0" xr:uid="{00000000-0006-0000-0300-00001B000000}">
      <text>
        <r>
          <rPr>
            <sz val="9"/>
            <color indexed="81"/>
            <rFont val="ＭＳ Ｐゴシック"/>
            <family val="3"/>
            <charset val="128"/>
          </rPr>
          <t xml:space="preserve">官・民・下のいずれかを○で囲むこと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4" authorId="0" shapeId="0" xr:uid="{46B03C83-9B8D-4D24-B7B5-2B3A61814D44}">
      <text>
        <r>
          <rPr>
            <b/>
            <sz val="9"/>
            <color indexed="81"/>
            <rFont val="MS P ゴシック"/>
            <family val="3"/>
            <charset val="128"/>
          </rPr>
          <t>申請先地方公共団体名を入力すること</t>
        </r>
      </text>
    </comment>
    <comment ref="Q9" authorId="0" shapeId="0" xr:uid="{276BBB20-E6C3-48B5-802A-2C00B4723EFD}">
      <text>
        <r>
          <rPr>
            <b/>
            <sz val="9"/>
            <color indexed="81"/>
            <rFont val="MS P ゴシック"/>
            <family val="3"/>
            <charset val="128"/>
          </rPr>
          <t>申請先地方公共団体の首長の職名を入力すること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P3" authorId="0" shapeId="0" xr:uid="{7022296F-4486-401C-B069-DB10C80A3BF1}">
      <text>
        <r>
          <rPr>
            <sz val="9"/>
            <color indexed="81"/>
            <rFont val="MS P ゴシック"/>
            <family val="3"/>
            <charset val="128"/>
          </rPr>
          <t>業者コード：登録票３－１に入力してください。
新規業者は記入不要、既登録業者は有資格決定通知書（登録通知書）または実績等提出はがき記載のコードを記入してください。</t>
        </r>
      </text>
    </comment>
    <comment ref="V3" authorId="1" shapeId="0" xr:uid="{087CA152-BEEA-4D0A-A9F7-A9F02F1CA591}">
      <text>
        <r>
          <rPr>
            <sz val="9"/>
            <color indexed="81"/>
            <rFont val="MS P ゴシック"/>
            <family val="3"/>
            <charset val="128"/>
          </rPr>
          <t>登録票３－１に入力してください。</t>
        </r>
      </text>
    </comment>
    <comment ref="N7" authorId="1" shapeId="0" xr:uid="{E42B1138-C6B4-45CF-890A-366EB5C56826}">
      <text>
        <r>
          <rPr>
            <b/>
            <sz val="20"/>
            <color indexed="81"/>
            <rFont val="MS P ゴシック"/>
            <family val="3"/>
            <charset val="128"/>
          </rPr>
          <t xml:space="preserve">黄色セル：
①入札参加を希望する工種を
　リストから選択してください。
②工種コードの小さい順に選択
　してください。
</t>
        </r>
        <r>
          <rPr>
            <sz val="16"/>
            <color indexed="81"/>
            <rFont val="MS P ゴシック"/>
            <family val="3"/>
            <charset val="128"/>
          </rPr>
          <t>選択した希望工種が「登録票３－１、３－２」に反映されます。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O3" authorId="0" shapeId="0" xr:uid="{502F4A06-7FA5-423A-95F8-0FF430E37C32}">
      <text>
        <r>
          <rPr>
            <sz val="9"/>
            <color indexed="81"/>
            <rFont val="MS P ゴシック"/>
            <family val="3"/>
            <charset val="128"/>
          </rPr>
          <t>業者コード：新規業者は記入不要、既登録業者については有資格決定通知書（登録通知書）または実績等提出はがき記載のコード</t>
        </r>
      </text>
    </comment>
    <comment ref="R3" authorId="1" shapeId="0" xr:uid="{252149FD-F47A-4188-A757-848DE6EFEB4B}">
      <text>
        <r>
          <rPr>
            <b/>
            <sz val="9"/>
            <color indexed="81"/>
            <rFont val="MS P ゴシック"/>
            <family val="3"/>
            <charset val="128"/>
          </rPr>
          <t>様式１の「商号」が反映されます</t>
        </r>
      </text>
    </comment>
    <comment ref="N7" authorId="1" shapeId="0" xr:uid="{AE5217CC-0B2A-4342-ADEC-1064E7962F66}">
      <text>
        <r>
          <rPr>
            <b/>
            <sz val="9"/>
            <color indexed="81"/>
            <rFont val="MS P ゴシック"/>
            <family val="3"/>
            <charset val="128"/>
          </rPr>
          <t>希望工種をリストから選択</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R57" authorId="0" shapeId="0" xr:uid="{A9D47763-2718-4799-A51D-241365B55DAF}">
      <text>
        <r>
          <rPr>
            <b/>
            <u/>
            <sz val="8"/>
            <color indexed="81"/>
            <rFont val="MS P ゴシック"/>
            <family val="3"/>
            <charset val="128"/>
          </rPr>
          <t>加入団体名をリストから選択してください。</t>
        </r>
        <r>
          <rPr>
            <b/>
            <sz val="8"/>
            <color indexed="81"/>
            <rFont val="MS P ゴシック"/>
            <family val="3"/>
            <charset val="128"/>
          </rPr>
          <t xml:space="preserve">
</t>
        </r>
        <r>
          <rPr>
            <sz val="8"/>
            <color indexed="81"/>
            <rFont val="MS P ゴシック"/>
            <family val="3"/>
            <charset val="128"/>
          </rPr>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t>
        </r>
        <r>
          <rPr>
            <sz val="8"/>
            <color indexed="10"/>
            <rFont val="MS P ゴシック"/>
            <family val="3"/>
            <charset val="128"/>
          </rPr>
          <t>鹿児島</t>
        </r>
        <r>
          <rPr>
            <sz val="8"/>
            <color indexed="81"/>
            <rFont val="MS P ゴシック"/>
            <family val="3"/>
            <charset val="128"/>
          </rPr>
          <t xml:space="preserve">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t>
        </r>
        <r>
          <rPr>
            <b/>
            <u/>
            <sz val="8"/>
            <color indexed="81"/>
            <rFont val="MS P ゴシック"/>
            <family val="3"/>
            <charset val="128"/>
          </rPr>
          <t>上記以外の団体</t>
        </r>
        <r>
          <rPr>
            <b/>
            <sz val="8"/>
            <color indexed="81"/>
            <rFont val="MS P ゴシック"/>
            <family val="3"/>
            <charset val="128"/>
          </rPr>
          <t>との協定は</t>
        </r>
        <r>
          <rPr>
            <b/>
            <u/>
            <sz val="8"/>
            <color indexed="81"/>
            <rFont val="MS P ゴシック"/>
            <family val="3"/>
            <charset val="128"/>
          </rPr>
          <t>対象外</t>
        </r>
        <r>
          <rPr>
            <b/>
            <sz val="8"/>
            <color indexed="81"/>
            <rFont val="MS P ゴシック"/>
            <family val="3"/>
            <charset val="128"/>
          </rPr>
          <t>となるので注意すること。</t>
        </r>
      </text>
    </comment>
  </commentList>
</comments>
</file>

<file path=xl/sharedStrings.xml><?xml version="1.0" encoding="utf-8"?>
<sst xmlns="http://schemas.openxmlformats.org/spreadsheetml/2006/main" count="6284" uniqueCount="1566">
  <si>
    <t>・法人は登記簿の本店欄に記入されているところ、個人は現に営業を行っているところを記入すること。</t>
    <rPh sb="1" eb="3">
      <t>ホウジン</t>
    </rPh>
    <rPh sb="4" eb="7">
      <t>トウキボ</t>
    </rPh>
    <rPh sb="8" eb="10">
      <t>ホンテン</t>
    </rPh>
    <rPh sb="10" eb="11">
      <t>ラン</t>
    </rPh>
    <rPh sb="23" eb="25">
      <t>コジン</t>
    </rPh>
    <rPh sb="26" eb="27">
      <t>ゲン</t>
    </rPh>
    <rPh sb="28" eb="30">
      <t>エイギョウ</t>
    </rPh>
    <rPh sb="31" eb="32">
      <t>オコナ</t>
    </rPh>
    <phoneticPr fontId="2"/>
  </si>
  <si>
    <t>契約書等に記入されているとおりに記入すること。官公庁実績がない場合は、「なし」と記入すること。</t>
    <rPh sb="0" eb="3">
      <t>ケイヤクショ</t>
    </rPh>
    <rPh sb="3" eb="4">
      <t>トウ</t>
    </rPh>
    <rPh sb="23" eb="26">
      <t>カンコウチョウ</t>
    </rPh>
    <rPh sb="26" eb="28">
      <t>ジッセキ</t>
    </rPh>
    <rPh sb="31" eb="33">
      <t>バアイ</t>
    </rPh>
    <phoneticPr fontId="2"/>
  </si>
  <si>
    <t>経営規模等評価結果通知書の完成工事高の欄に「２年平均」とある場合は、（２年平均）の前に○を、「３年平均」とある場合は、（３年平均）の前に○を記入すること。</t>
    <rPh sb="0" eb="2">
      <t>ケイエイ</t>
    </rPh>
    <rPh sb="2" eb="5">
      <t>キボトウ</t>
    </rPh>
    <rPh sb="5" eb="7">
      <t>ヒョウカ</t>
    </rPh>
    <rPh sb="7" eb="9">
      <t>ケッカ</t>
    </rPh>
    <rPh sb="9" eb="12">
      <t>ツウチショ</t>
    </rPh>
    <rPh sb="13" eb="15">
      <t>カンセイ</t>
    </rPh>
    <rPh sb="15" eb="17">
      <t>コウジ</t>
    </rPh>
    <rPh sb="17" eb="18">
      <t>タカ</t>
    </rPh>
    <rPh sb="19" eb="20">
      <t>ラン</t>
    </rPh>
    <rPh sb="23" eb="24">
      <t>ネン</t>
    </rPh>
    <rPh sb="24" eb="26">
      <t>ヘイキン</t>
    </rPh>
    <rPh sb="30" eb="32">
      <t>バアイ</t>
    </rPh>
    <rPh sb="36" eb="37">
      <t>ネン</t>
    </rPh>
    <rPh sb="37" eb="39">
      <t>ヘイキン</t>
    </rPh>
    <rPh sb="41" eb="42">
      <t>マエ</t>
    </rPh>
    <rPh sb="48" eb="49">
      <t>ネン</t>
    </rPh>
    <rPh sb="49" eb="51">
      <t>ヘイキン</t>
    </rPh>
    <rPh sb="55" eb="57">
      <t>バアイ</t>
    </rPh>
    <rPh sb="61" eb="62">
      <t>ネン</t>
    </rPh>
    <rPh sb="62" eb="64">
      <t>ヘイキン</t>
    </rPh>
    <rPh sb="66" eb="67">
      <t>マエ</t>
    </rPh>
    <phoneticPr fontId="2"/>
  </si>
  <si>
    <t>・経営規模等評価結果通知書の完成工事高から元請完成工事高を差し引いた額を記入すること。
・下請の完成工事高がない場合でも、「０」を記入（入力）すること。</t>
    <rPh sb="1" eb="3">
      <t>ケイエイ</t>
    </rPh>
    <rPh sb="3" eb="6">
      <t>キボトウ</t>
    </rPh>
    <rPh sb="6" eb="8">
      <t>ヒョウカ</t>
    </rPh>
    <rPh sb="8" eb="10">
      <t>ケッカ</t>
    </rPh>
    <rPh sb="10" eb="13">
      <t>ツウチショ</t>
    </rPh>
    <rPh sb="14" eb="16">
      <t>カンセイ</t>
    </rPh>
    <rPh sb="16" eb="18">
      <t>コウジ</t>
    </rPh>
    <rPh sb="18" eb="19">
      <t>タカ</t>
    </rPh>
    <rPh sb="21" eb="22">
      <t>モト</t>
    </rPh>
    <rPh sb="22" eb="23">
      <t>ウ</t>
    </rPh>
    <rPh sb="23" eb="25">
      <t>カンセイ</t>
    </rPh>
    <rPh sb="25" eb="27">
      <t>コウジ</t>
    </rPh>
    <rPh sb="27" eb="28">
      <t>タカ</t>
    </rPh>
    <rPh sb="29" eb="30">
      <t>サ</t>
    </rPh>
    <rPh sb="31" eb="32">
      <t>ヒ</t>
    </rPh>
    <rPh sb="34" eb="35">
      <t>ガク</t>
    </rPh>
    <rPh sb="45" eb="47">
      <t>シタウケ</t>
    </rPh>
    <rPh sb="48" eb="50">
      <t>カンセイ</t>
    </rPh>
    <rPh sb="50" eb="52">
      <t>コウジ</t>
    </rPh>
    <rPh sb="52" eb="53">
      <t>タカ</t>
    </rPh>
    <rPh sb="56" eb="58">
      <t>バアイ</t>
    </rPh>
    <rPh sb="68" eb="70">
      <t>ニュウリョク</t>
    </rPh>
    <phoneticPr fontId="2"/>
  </si>
  <si>
    <t>②推進工法工事</t>
    <rPh sb="1" eb="3">
      <t>スイシン</t>
    </rPh>
    <rPh sb="3" eb="5">
      <t>コウホウ</t>
    </rPh>
    <rPh sb="5" eb="7">
      <t>コウジ</t>
    </rPh>
    <phoneticPr fontId="2"/>
  </si>
  <si>
    <t>③汚水管路施設工事</t>
    <rPh sb="1" eb="3">
      <t>オスイ</t>
    </rPh>
    <rPh sb="3" eb="5">
      <t>カンロ</t>
    </rPh>
    <rPh sb="5" eb="7">
      <t>シセツ</t>
    </rPh>
    <rPh sb="7" eb="9">
      <t>コウジ</t>
    </rPh>
    <phoneticPr fontId="2"/>
  </si>
  <si>
    <t>0200　建築一式工事</t>
    <rPh sb="5" eb="7">
      <t>ケンチク</t>
    </rPh>
    <rPh sb="7" eb="9">
      <t>イッシキ</t>
    </rPh>
    <rPh sb="9" eb="11">
      <t>コウジ</t>
    </rPh>
    <phoneticPr fontId="2"/>
  </si>
  <si>
    <t>0800　電気工事</t>
    <rPh sb="5" eb="7">
      <t>デンキ</t>
    </rPh>
    <rPh sb="7" eb="9">
      <t>コウジ</t>
    </rPh>
    <phoneticPr fontId="2"/>
  </si>
  <si>
    <t>①信号設備工事</t>
    <rPh sb="1" eb="3">
      <t>シンゴウ</t>
    </rPh>
    <rPh sb="3" eb="5">
      <t>セツビ</t>
    </rPh>
    <rPh sb="5" eb="7">
      <t>コウジ</t>
    </rPh>
    <phoneticPr fontId="2"/>
  </si>
  <si>
    <t>②太陽光発電装置設置工事</t>
    <rPh sb="1" eb="4">
      <t>タイヨウコウ</t>
    </rPh>
    <rPh sb="4" eb="6">
      <t>ハツデン</t>
    </rPh>
    <rPh sb="6" eb="8">
      <t>ソウチ</t>
    </rPh>
    <rPh sb="8" eb="10">
      <t>セッチ</t>
    </rPh>
    <rPh sb="10" eb="12">
      <t>コウジ</t>
    </rPh>
    <phoneticPr fontId="2"/>
  </si>
  <si>
    <t>0900　管工事</t>
    <rPh sb="5" eb="6">
      <t>カン</t>
    </rPh>
    <rPh sb="6" eb="8">
      <t>コウジ</t>
    </rPh>
    <phoneticPr fontId="2"/>
  </si>
  <si>
    <t>①給排水衛生設備工事</t>
    <rPh sb="1" eb="4">
      <t>キュウハイスイ</t>
    </rPh>
    <rPh sb="4" eb="6">
      <t>エイセイ</t>
    </rPh>
    <rPh sb="6" eb="8">
      <t>セツビ</t>
    </rPh>
    <rPh sb="8" eb="10">
      <t>コウジ</t>
    </rPh>
    <phoneticPr fontId="2"/>
  </si>
  <si>
    <t>②空気調和設備工事</t>
    <rPh sb="1" eb="3">
      <t>クウキ</t>
    </rPh>
    <rPh sb="3" eb="5">
      <t>チョウワ</t>
    </rPh>
    <rPh sb="5" eb="7">
      <t>セツビ</t>
    </rPh>
    <rPh sb="7" eb="9">
      <t>コウジ</t>
    </rPh>
    <phoneticPr fontId="2"/>
  </si>
  <si>
    <t>③浄化槽設備工事</t>
    <rPh sb="1" eb="4">
      <t>ジョウカソウ</t>
    </rPh>
    <rPh sb="4" eb="6">
      <t>セツビ</t>
    </rPh>
    <rPh sb="6" eb="8">
      <t>コウジ</t>
    </rPh>
    <phoneticPr fontId="2"/>
  </si>
  <si>
    <t>1700　塗装工事</t>
    <rPh sb="5" eb="6">
      <t>ト</t>
    </rPh>
    <rPh sb="6" eb="7">
      <t>ソウ</t>
    </rPh>
    <rPh sb="7" eb="9">
      <t>コウジ</t>
    </rPh>
    <phoneticPr fontId="2"/>
  </si>
  <si>
    <t>①鋼橋塗装工事</t>
    <rPh sb="1" eb="2">
      <t>ハガネ</t>
    </rPh>
    <rPh sb="2" eb="3">
      <t>バシ</t>
    </rPh>
    <rPh sb="3" eb="4">
      <t>ト</t>
    </rPh>
    <rPh sb="4" eb="5">
      <t>ソウ</t>
    </rPh>
    <rPh sb="5" eb="7">
      <t>コウジ</t>
    </rPh>
    <phoneticPr fontId="2"/>
  </si>
  <si>
    <t>1900　内装仕上工事</t>
    <rPh sb="5" eb="7">
      <t>ナイソウ</t>
    </rPh>
    <rPh sb="7" eb="9">
      <t>シア</t>
    </rPh>
    <rPh sb="9" eb="11">
      <t>コウジ</t>
    </rPh>
    <phoneticPr fontId="2"/>
  </si>
  <si>
    <t>①畳工事</t>
    <rPh sb="1" eb="2">
      <t>タタミ</t>
    </rPh>
    <rPh sb="2" eb="4">
      <t>コウジ</t>
    </rPh>
    <phoneticPr fontId="2"/>
  </si>
  <si>
    <t>②床、カーペット、クロス等</t>
    <rPh sb="1" eb="2">
      <t>ユカ</t>
    </rPh>
    <rPh sb="12" eb="13">
      <t>トウ</t>
    </rPh>
    <phoneticPr fontId="2"/>
  </si>
  <si>
    <t>（６）直前２年又は３年の平均完成
　　工事高</t>
    <rPh sb="3" eb="5">
      <t>チョクゼン</t>
    </rPh>
    <rPh sb="6" eb="7">
      <t>ネン</t>
    </rPh>
    <rPh sb="7" eb="8">
      <t>マタ</t>
    </rPh>
    <rPh sb="10" eb="11">
      <t>ネン</t>
    </rPh>
    <rPh sb="12" eb="14">
      <t>ヘイキン</t>
    </rPh>
    <rPh sb="14" eb="16">
      <t>カンセイ</t>
    </rPh>
    <rPh sb="19" eb="21">
      <t>コウジ</t>
    </rPh>
    <rPh sb="21" eb="22">
      <t>タカ</t>
    </rPh>
    <phoneticPr fontId="2"/>
  </si>
  <si>
    <t>商号又は名称</t>
    <rPh sb="0" eb="2">
      <t>ショウゴウ</t>
    </rPh>
    <rPh sb="2" eb="3">
      <t>マタ</t>
    </rPh>
    <rPh sb="4" eb="6">
      <t>メイショウ</t>
    </rPh>
    <phoneticPr fontId="2"/>
  </si>
  <si>
    <t>フリガナ</t>
    <phoneticPr fontId="2"/>
  </si>
  <si>
    <t>代表者</t>
    <rPh sb="0" eb="3">
      <t>ダイヒョウシャ</t>
    </rPh>
    <phoneticPr fontId="2"/>
  </si>
  <si>
    <t>職名</t>
    <rPh sb="0" eb="2">
      <t>ショクメイ</t>
    </rPh>
    <phoneticPr fontId="2"/>
  </si>
  <si>
    <t>所在地</t>
    <rPh sb="0" eb="3">
      <t>ショザイチ</t>
    </rPh>
    <phoneticPr fontId="2"/>
  </si>
  <si>
    <t>郵便番号</t>
    <rPh sb="0" eb="4">
      <t>ユウビンバンゴウ</t>
    </rPh>
    <phoneticPr fontId="2"/>
  </si>
  <si>
    <t>氏名</t>
  </si>
  <si>
    <t>本社</t>
    <rPh sb="0" eb="2">
      <t>ホンシャ</t>
    </rPh>
    <phoneticPr fontId="2"/>
  </si>
  <si>
    <t>建設業許可番号</t>
    <rPh sb="0" eb="3">
      <t>ケンセツギョウ</t>
    </rPh>
    <rPh sb="3" eb="5">
      <t>キョカ</t>
    </rPh>
    <rPh sb="5" eb="7">
      <t>バンゴウ</t>
    </rPh>
    <phoneticPr fontId="2"/>
  </si>
  <si>
    <t>退職給付</t>
    <rPh sb="0" eb="2">
      <t>タイショク</t>
    </rPh>
    <rPh sb="2" eb="4">
      <t>キュウフ</t>
    </rPh>
    <phoneticPr fontId="2"/>
  </si>
  <si>
    <t>1.更新</t>
    <rPh sb="2" eb="4">
      <t>コウシン</t>
    </rPh>
    <phoneticPr fontId="2"/>
  </si>
  <si>
    <t>2.新規</t>
    <rPh sb="2" eb="4">
      <t>シンキ</t>
    </rPh>
    <phoneticPr fontId="2"/>
  </si>
  <si>
    <t>（１）建設業許可番号等</t>
    <rPh sb="3" eb="6">
      <t>ケンセツギョウ</t>
    </rPh>
    <rPh sb="6" eb="8">
      <t>キョカ</t>
    </rPh>
    <rPh sb="8" eb="11">
      <t>バンゴウトウ</t>
    </rPh>
    <phoneticPr fontId="2"/>
  </si>
  <si>
    <t>第</t>
    <rPh sb="0" eb="1">
      <t>ダイ</t>
    </rPh>
    <phoneticPr fontId="2"/>
  </si>
  <si>
    <t>（２）工種別技術者数（延べ人数）</t>
    <rPh sb="3" eb="4">
      <t>コウ</t>
    </rPh>
    <rPh sb="4" eb="6">
      <t>シュベツ</t>
    </rPh>
    <rPh sb="6" eb="9">
      <t>ギジュツシャ</t>
    </rPh>
    <rPh sb="9" eb="10">
      <t>カズ</t>
    </rPh>
    <rPh sb="11" eb="12">
      <t>ノ</t>
    </rPh>
    <rPh sb="13" eb="15">
      <t>ニンズウ</t>
    </rPh>
    <phoneticPr fontId="2"/>
  </si>
  <si>
    <t>工種</t>
    <rPh sb="0" eb="1">
      <t>コウ</t>
    </rPh>
    <rPh sb="1" eb="2">
      <t>タネ</t>
    </rPh>
    <phoneticPr fontId="2"/>
  </si>
  <si>
    <t>１級</t>
    <rPh sb="1" eb="2">
      <t>キュウ</t>
    </rPh>
    <phoneticPr fontId="2"/>
  </si>
  <si>
    <t>２級</t>
    <rPh sb="1" eb="2">
      <t>キュウ</t>
    </rPh>
    <phoneticPr fontId="2"/>
  </si>
  <si>
    <t>その他</t>
    <rPh sb="2" eb="3">
      <t>タ</t>
    </rPh>
    <phoneticPr fontId="2"/>
  </si>
  <si>
    <t>フリガナ</t>
    <phoneticPr fontId="2"/>
  </si>
  <si>
    <t>電話</t>
    <phoneticPr fontId="2"/>
  </si>
  <si>
    <t>（３）入札参加希望</t>
    <rPh sb="3" eb="5">
      <t>ニュウサツ</t>
    </rPh>
    <rPh sb="5" eb="7">
      <t>サンカ</t>
    </rPh>
    <rPh sb="7" eb="9">
      <t>キボウ</t>
    </rPh>
    <phoneticPr fontId="2"/>
  </si>
  <si>
    <t>建設工事
の種類</t>
    <rPh sb="0" eb="2">
      <t>ケンセツ</t>
    </rPh>
    <rPh sb="2" eb="4">
      <t>コウジ</t>
    </rPh>
    <rPh sb="6" eb="8">
      <t>シュルイ</t>
    </rPh>
    <phoneticPr fontId="2"/>
  </si>
  <si>
    <t>1.一般</t>
    <rPh sb="2" eb="4">
      <t>イッパン</t>
    </rPh>
    <phoneticPr fontId="2"/>
  </si>
  <si>
    <t>2.特定</t>
    <rPh sb="2" eb="4">
      <t>トクテイ</t>
    </rPh>
    <phoneticPr fontId="2"/>
  </si>
  <si>
    <t>0100</t>
    <phoneticPr fontId="2"/>
  </si>
  <si>
    <t>土木一式工事</t>
    <rPh sb="0" eb="2">
      <t>ドボク</t>
    </rPh>
    <rPh sb="2" eb="4">
      <t>イッシキ</t>
    </rPh>
    <rPh sb="4" eb="6">
      <t>コウジ</t>
    </rPh>
    <phoneticPr fontId="2"/>
  </si>
  <si>
    <t>号</t>
    <phoneticPr fontId="2"/>
  </si>
  <si>
    <t>市内営業所等</t>
    <phoneticPr fontId="2"/>
  </si>
  <si>
    <t>建築一式工事</t>
    <rPh sb="0" eb="2">
      <t>ケンチク</t>
    </rPh>
    <rPh sb="2" eb="4">
      <t>イッシキ</t>
    </rPh>
    <rPh sb="4" eb="6">
      <t>コウジ</t>
    </rPh>
    <phoneticPr fontId="2"/>
  </si>
  <si>
    <t>0300</t>
    <phoneticPr fontId="2"/>
  </si>
  <si>
    <t>大工工事</t>
    <rPh sb="0" eb="2">
      <t>ダイク</t>
    </rPh>
    <rPh sb="2" eb="4">
      <t>コウジ</t>
    </rPh>
    <phoneticPr fontId="2"/>
  </si>
  <si>
    <t>0400</t>
    <phoneticPr fontId="2"/>
  </si>
  <si>
    <t>左官工事</t>
    <rPh sb="0" eb="2">
      <t>サカン</t>
    </rPh>
    <rPh sb="2" eb="4">
      <t>コウジ</t>
    </rPh>
    <phoneticPr fontId="2"/>
  </si>
  <si>
    <t>0500</t>
    <phoneticPr fontId="2"/>
  </si>
  <si>
    <t>とび・土工・コンクリート工事</t>
    <rPh sb="3" eb="5">
      <t>ドコウ</t>
    </rPh>
    <rPh sb="12" eb="14">
      <t>コウジ</t>
    </rPh>
    <phoneticPr fontId="2"/>
  </si>
  <si>
    <t>0600</t>
    <phoneticPr fontId="2"/>
  </si>
  <si>
    <t>石工事</t>
    <rPh sb="0" eb="1">
      <t>イシ</t>
    </rPh>
    <rPh sb="1" eb="3">
      <t>コウジ</t>
    </rPh>
    <phoneticPr fontId="2"/>
  </si>
  <si>
    <t>0700</t>
    <phoneticPr fontId="2"/>
  </si>
  <si>
    <t>屋根工事</t>
    <rPh sb="0" eb="2">
      <t>ヤネ</t>
    </rPh>
    <rPh sb="2" eb="4">
      <t>コウジ</t>
    </rPh>
    <phoneticPr fontId="2"/>
  </si>
  <si>
    <t>0800</t>
    <phoneticPr fontId="2"/>
  </si>
  <si>
    <t>電気工事</t>
    <rPh sb="0" eb="2">
      <t>デンキ</t>
    </rPh>
    <rPh sb="2" eb="4">
      <t>コウジ</t>
    </rPh>
    <phoneticPr fontId="2"/>
  </si>
  <si>
    <t>0900</t>
    <phoneticPr fontId="2"/>
  </si>
  <si>
    <t>管工事</t>
    <rPh sb="0" eb="1">
      <t>カン</t>
    </rPh>
    <rPh sb="1" eb="3">
      <t>コウジ</t>
    </rPh>
    <phoneticPr fontId="2"/>
  </si>
  <si>
    <t>1000</t>
    <phoneticPr fontId="2"/>
  </si>
  <si>
    <t>1100</t>
    <phoneticPr fontId="2"/>
  </si>
  <si>
    <t>鋼構造物工事</t>
    <rPh sb="0" eb="1">
      <t>コウ</t>
    </rPh>
    <rPh sb="1" eb="4">
      <t>コウゾウブツ</t>
    </rPh>
    <rPh sb="4" eb="6">
      <t>コウジ</t>
    </rPh>
    <phoneticPr fontId="2"/>
  </si>
  <si>
    <t>1200</t>
    <phoneticPr fontId="2"/>
  </si>
  <si>
    <t>鉄筋工事</t>
    <rPh sb="0" eb="2">
      <t>テッキン</t>
    </rPh>
    <rPh sb="2" eb="4">
      <t>コウジ</t>
    </rPh>
    <phoneticPr fontId="2"/>
  </si>
  <si>
    <t>1300</t>
    <phoneticPr fontId="2"/>
  </si>
  <si>
    <t>ほ装工事</t>
    <rPh sb="1" eb="2">
      <t>ソウ</t>
    </rPh>
    <rPh sb="2" eb="4">
      <t>コウジ</t>
    </rPh>
    <phoneticPr fontId="2"/>
  </si>
  <si>
    <t>1400</t>
    <phoneticPr fontId="2"/>
  </si>
  <si>
    <t>しゅんせつ工事</t>
    <rPh sb="5" eb="7">
      <t>コウジ</t>
    </rPh>
    <phoneticPr fontId="2"/>
  </si>
  <si>
    <t>1500</t>
    <phoneticPr fontId="2"/>
  </si>
  <si>
    <t>板金工事</t>
    <rPh sb="0" eb="2">
      <t>バンキン</t>
    </rPh>
    <rPh sb="2" eb="4">
      <t>コウジ</t>
    </rPh>
    <phoneticPr fontId="2"/>
  </si>
  <si>
    <t>1600</t>
    <phoneticPr fontId="2"/>
  </si>
  <si>
    <t>ガラス工事</t>
    <rPh sb="3" eb="5">
      <t>コウジ</t>
    </rPh>
    <phoneticPr fontId="2"/>
  </si>
  <si>
    <t>塗装工事</t>
    <rPh sb="0" eb="2">
      <t>トソウ</t>
    </rPh>
    <rPh sb="2" eb="4">
      <t>コウジ</t>
    </rPh>
    <phoneticPr fontId="2"/>
  </si>
  <si>
    <t>1900</t>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</si>
  <si>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</si>
  <si>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</si>
  <si>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2100</t>
    <phoneticPr fontId="2"/>
  </si>
  <si>
    <t>熱絶縁工事</t>
    <rPh sb="0" eb="1">
      <t>ネツ</t>
    </rPh>
    <rPh sb="1" eb="3">
      <t>ゼツエン</t>
    </rPh>
    <rPh sb="3" eb="5">
      <t>コウジ</t>
    </rPh>
    <phoneticPr fontId="2"/>
  </si>
  <si>
    <t>2200</t>
    <phoneticPr fontId="2"/>
  </si>
  <si>
    <t>電気通信工事</t>
    <rPh sb="0" eb="2">
      <t>デンキ</t>
    </rPh>
    <rPh sb="2" eb="4">
      <t>ツウシン</t>
    </rPh>
    <rPh sb="4" eb="6">
      <t>コウジ</t>
    </rPh>
    <phoneticPr fontId="2"/>
  </si>
  <si>
    <t>2300</t>
    <phoneticPr fontId="2"/>
  </si>
  <si>
    <t>2400</t>
    <phoneticPr fontId="2"/>
  </si>
  <si>
    <t>さく井工事</t>
    <rPh sb="2" eb="3">
      <t>イ</t>
    </rPh>
    <rPh sb="3" eb="5">
      <t>コウジ</t>
    </rPh>
    <phoneticPr fontId="2"/>
  </si>
  <si>
    <t>2500</t>
    <phoneticPr fontId="2"/>
  </si>
  <si>
    <t>建具工事</t>
    <rPh sb="0" eb="2">
      <t>タテグ</t>
    </rPh>
    <rPh sb="2" eb="4">
      <t>コウジ</t>
    </rPh>
    <phoneticPr fontId="2"/>
  </si>
  <si>
    <t>2600</t>
    <phoneticPr fontId="2"/>
  </si>
  <si>
    <t>2700</t>
    <phoneticPr fontId="2"/>
  </si>
  <si>
    <t>消防施設工事</t>
    <rPh sb="0" eb="2">
      <t>ショウボウ</t>
    </rPh>
    <rPh sb="2" eb="4">
      <t>シセツ</t>
    </rPh>
    <rPh sb="4" eb="6">
      <t>コウジ</t>
    </rPh>
    <phoneticPr fontId="2"/>
  </si>
  <si>
    <t>2800</t>
    <phoneticPr fontId="2"/>
  </si>
  <si>
    <t>清掃施設工事</t>
    <rPh sb="0" eb="2">
      <t>セイソウ</t>
    </rPh>
    <rPh sb="2" eb="4">
      <t>シセツ</t>
    </rPh>
    <rPh sb="4" eb="6">
      <t>コウジ</t>
    </rPh>
    <phoneticPr fontId="2"/>
  </si>
  <si>
    <t>9000</t>
    <phoneticPr fontId="2"/>
  </si>
  <si>
    <t>ガス・その他</t>
    <rPh sb="5" eb="6">
      <t>タ</t>
    </rPh>
    <phoneticPr fontId="2"/>
  </si>
  <si>
    <t>9001</t>
    <phoneticPr fontId="2"/>
  </si>
  <si>
    <t>維持修繕工事</t>
    <rPh sb="0" eb="2">
      <t>イジ</t>
    </rPh>
    <rPh sb="2" eb="4">
      <t>シュウゼン</t>
    </rPh>
    <rPh sb="4" eb="6">
      <t>コウジ</t>
    </rPh>
    <phoneticPr fontId="2"/>
  </si>
  <si>
    <t>受付年月日</t>
    <rPh sb="0" eb="2">
      <t>ウケツケ</t>
    </rPh>
    <rPh sb="2" eb="5">
      <t>ネンガッピ</t>
    </rPh>
    <phoneticPr fontId="2"/>
  </si>
  <si>
    <t>業者コード</t>
    <phoneticPr fontId="2"/>
  </si>
  <si>
    <t>受付番号</t>
    <phoneticPr fontId="2"/>
  </si>
  <si>
    <t>－</t>
    <phoneticPr fontId="2"/>
  </si>
  <si>
    <t>鹿児島市</t>
    <phoneticPr fontId="2"/>
  </si>
  <si>
    <t>(工種ｺｰﾄﾞ)</t>
    <rPh sb="1" eb="2">
      <t>コウ</t>
    </rPh>
    <rPh sb="2" eb="3">
      <t>シュ</t>
    </rPh>
    <phoneticPr fontId="2"/>
  </si>
  <si>
    <t>順位</t>
    <rPh sb="0" eb="2">
      <t>ジュンイ</t>
    </rPh>
    <phoneticPr fontId="2"/>
  </si>
  <si>
    <t>発注者</t>
    <rPh sb="0" eb="3">
      <t>ハッチュウシャ</t>
    </rPh>
    <phoneticPr fontId="2"/>
  </si>
  <si>
    <t>請負金額</t>
    <rPh sb="0" eb="2">
      <t>ウケオイ</t>
    </rPh>
    <rPh sb="2" eb="4">
      <t>キンガク</t>
    </rPh>
    <phoneticPr fontId="2"/>
  </si>
  <si>
    <t>（千円）</t>
    <rPh sb="1" eb="3">
      <t>センエン</t>
    </rPh>
    <phoneticPr fontId="2"/>
  </si>
  <si>
    <t>着工年月</t>
    <rPh sb="0" eb="2">
      <t>チャッコウ</t>
    </rPh>
    <rPh sb="2" eb="3">
      <t>ネン</t>
    </rPh>
    <rPh sb="3" eb="4">
      <t>ツキ</t>
    </rPh>
    <phoneticPr fontId="2"/>
  </si>
  <si>
    <t>完成年月</t>
    <rPh sb="0" eb="2">
      <t>カンセイ</t>
    </rPh>
    <rPh sb="2" eb="3">
      <t>ネン</t>
    </rPh>
    <rPh sb="3" eb="4">
      <t>ツキ</t>
    </rPh>
    <phoneticPr fontId="2"/>
  </si>
  <si>
    <t>確認</t>
    <rPh sb="0" eb="2">
      <t>カクニン</t>
    </rPh>
    <phoneticPr fontId="2"/>
  </si>
  <si>
    <t>工事名</t>
    <rPh sb="0" eb="2">
      <t>コウジ</t>
    </rPh>
    <rPh sb="2" eb="3">
      <t>メイ</t>
    </rPh>
    <phoneticPr fontId="2"/>
  </si>
  <si>
    <t>最高</t>
    <rPh sb="0" eb="2">
      <t>サイコウ</t>
    </rPh>
    <phoneticPr fontId="2"/>
  </si>
  <si>
    <t>次位</t>
    <rPh sb="0" eb="2">
      <t>ジイ</t>
    </rPh>
    <phoneticPr fontId="2"/>
  </si>
  <si>
    <t>（番号に○）</t>
    <rPh sb="1" eb="3">
      <t>バンゴウ</t>
    </rPh>
    <phoneticPr fontId="2"/>
  </si>
  <si>
    <t>（注）</t>
    <rPh sb="1" eb="2">
      <t>チュウ</t>
    </rPh>
    <phoneticPr fontId="2"/>
  </si>
  <si>
    <t>・</t>
    <phoneticPr fontId="2"/>
  </si>
  <si>
    <t>・</t>
    <phoneticPr fontId="2"/>
  </si>
  <si>
    <t>土木一式工事実績のなかの港湾工事及び汚水管路施設工事は除いて記入して下さい。</t>
    <rPh sb="0" eb="2">
      <t>ドボク</t>
    </rPh>
    <rPh sb="2" eb="4">
      <t>イッシキ</t>
    </rPh>
    <rPh sb="4" eb="6">
      <t>コウジ</t>
    </rPh>
    <rPh sb="6" eb="8">
      <t>ジッセキ</t>
    </rPh>
    <rPh sb="12" eb="14">
      <t>コウワン</t>
    </rPh>
    <rPh sb="14" eb="16">
      <t>コウジ</t>
    </rPh>
    <rPh sb="16" eb="17">
      <t>オヨ</t>
    </rPh>
    <rPh sb="18" eb="20">
      <t>オスイ</t>
    </rPh>
    <rPh sb="20" eb="22">
      <t>カンロ</t>
    </rPh>
    <rPh sb="22" eb="24">
      <t>シセツ</t>
    </rPh>
    <rPh sb="24" eb="26">
      <t>コウジ</t>
    </rPh>
    <rPh sb="27" eb="28">
      <t>ノゾ</t>
    </rPh>
    <rPh sb="30" eb="32">
      <t>キニュウ</t>
    </rPh>
    <rPh sb="34" eb="35">
      <t>クダ</t>
    </rPh>
    <phoneticPr fontId="2"/>
  </si>
  <si>
    <t>工事</t>
    <rPh sb="0" eb="2">
      <t>コウジ</t>
    </rPh>
    <phoneticPr fontId="2"/>
  </si>
  <si>
    <t>工種ｺｰﾄﾞ</t>
    <rPh sb="0" eb="1">
      <t>コウ</t>
    </rPh>
    <rPh sb="1" eb="2">
      <t>シュ</t>
    </rPh>
    <phoneticPr fontId="2"/>
  </si>
  <si>
    <t>元請</t>
    <rPh sb="0" eb="2">
      <t>モトウケ</t>
    </rPh>
    <phoneticPr fontId="2"/>
  </si>
  <si>
    <t>官公庁</t>
    <rPh sb="0" eb="3">
      <t>カンコウチョウ</t>
    </rPh>
    <phoneticPr fontId="2"/>
  </si>
  <si>
    <t>民間</t>
    <rPh sb="0" eb="2">
      <t>ミンカン</t>
    </rPh>
    <phoneticPr fontId="2"/>
  </si>
  <si>
    <t>下請</t>
    <rPh sb="0" eb="2">
      <t>シタウ</t>
    </rPh>
    <phoneticPr fontId="2"/>
  </si>
  <si>
    <t>合計</t>
    <rPh sb="0" eb="2">
      <t>ゴウケイ</t>
    </rPh>
    <phoneticPr fontId="2"/>
  </si>
  <si>
    <t>完成工事高</t>
    <rPh sb="0" eb="2">
      <t>カンセイ</t>
    </rPh>
    <rPh sb="2" eb="4">
      <t>コウジ</t>
    </rPh>
    <rPh sb="4" eb="5">
      <t>タカ</t>
    </rPh>
    <phoneticPr fontId="2"/>
  </si>
  <si>
    <t>（６）直前２年又は３年の平均完成工事高</t>
    <rPh sb="3" eb="5">
      <t>チョクゼン</t>
    </rPh>
    <rPh sb="6" eb="7">
      <t>ネン</t>
    </rPh>
    <rPh sb="7" eb="8">
      <t>マタ</t>
    </rPh>
    <rPh sb="10" eb="11">
      <t>ネン</t>
    </rPh>
    <rPh sb="12" eb="14">
      <t>ヘイキン</t>
    </rPh>
    <rPh sb="14" eb="16">
      <t>カンセイ</t>
    </rPh>
    <rPh sb="16" eb="18">
      <t>コウジ</t>
    </rPh>
    <rPh sb="18" eb="19">
      <t>タカ</t>
    </rPh>
    <phoneticPr fontId="2"/>
  </si>
  <si>
    <t>審査基準日</t>
    <rPh sb="0" eb="2">
      <t>シンサ</t>
    </rPh>
    <rPh sb="2" eb="4">
      <t>キジュン</t>
    </rPh>
    <rPh sb="4" eb="5">
      <t>ビ</t>
    </rPh>
    <phoneticPr fontId="2"/>
  </si>
  <si>
    <t>1級</t>
    <rPh sb="1" eb="2">
      <t>キュウ</t>
    </rPh>
    <phoneticPr fontId="2"/>
  </si>
  <si>
    <t>業者コード</t>
    <rPh sb="0" eb="2">
      <t>ギョウシャ</t>
    </rPh>
    <phoneticPr fontId="2"/>
  </si>
  <si>
    <t>　　　船舶の保有状況</t>
    <rPh sb="3" eb="5">
      <t>センパク</t>
    </rPh>
    <rPh sb="6" eb="8">
      <t>ホユウ</t>
    </rPh>
    <rPh sb="8" eb="10">
      <t>ジョウキョウ</t>
    </rPh>
    <phoneticPr fontId="2"/>
  </si>
  <si>
    <t>起重機船</t>
    <rPh sb="0" eb="3">
      <t>キジュウキ</t>
    </rPh>
    <rPh sb="3" eb="4">
      <t>フネ</t>
    </rPh>
    <phoneticPr fontId="2"/>
  </si>
  <si>
    <t>台船</t>
    <rPh sb="0" eb="1">
      <t>ダイ</t>
    </rPh>
    <rPh sb="1" eb="2">
      <t>フネ</t>
    </rPh>
    <phoneticPr fontId="2"/>
  </si>
  <si>
    <t>引船・押船</t>
    <rPh sb="0" eb="2">
      <t>ヒキフネ</t>
    </rPh>
    <rPh sb="3" eb="4">
      <t>オシ</t>
    </rPh>
    <rPh sb="4" eb="5">
      <t>フネ</t>
    </rPh>
    <phoneticPr fontId="2"/>
  </si>
  <si>
    <t>浚渫船</t>
    <rPh sb="0" eb="2">
      <t>シュンセツ</t>
    </rPh>
    <rPh sb="2" eb="3">
      <t>フネ</t>
    </rPh>
    <phoneticPr fontId="2"/>
  </si>
  <si>
    <t>種類</t>
    <rPh sb="0" eb="2">
      <t>シュルイ</t>
    </rPh>
    <phoneticPr fontId="2"/>
  </si>
  <si>
    <t>隻</t>
    <rPh sb="0" eb="1">
      <t>セキ</t>
    </rPh>
    <phoneticPr fontId="2"/>
  </si>
  <si>
    <t>その他の船</t>
    <rPh sb="2" eb="3">
      <t>タ</t>
    </rPh>
    <rPh sb="4" eb="5">
      <t>フネ</t>
    </rPh>
    <phoneticPr fontId="2"/>
  </si>
  <si>
    <t>工種コード</t>
    <phoneticPr fontId="2"/>
  </si>
  <si>
    <t>0200</t>
  </si>
  <si>
    <t>とび・土工・ｺﾝｸﾘｰﾄ工事</t>
    <rPh sb="3" eb="5">
      <t>ドコウ</t>
    </rPh>
    <rPh sb="12" eb="14">
      <t>コウジ</t>
    </rPh>
    <phoneticPr fontId="2"/>
  </si>
  <si>
    <t>ﾀｲﾙ･れんが・ﾌﾞﾛｯｸ工事</t>
    <rPh sb="13" eb="15">
      <t>コウジ</t>
    </rPh>
    <phoneticPr fontId="2"/>
  </si>
  <si>
    <t>技術者数</t>
    <rPh sb="0" eb="3">
      <t>ギジュツシャ</t>
    </rPh>
    <rPh sb="3" eb="4">
      <t>スウ</t>
    </rPh>
    <phoneticPr fontId="2"/>
  </si>
  <si>
    <t>2級</t>
  </si>
  <si>
    <t>1800</t>
    <phoneticPr fontId="2"/>
  </si>
  <si>
    <t>2000</t>
    <phoneticPr fontId="2"/>
  </si>
  <si>
    <t>防水工事</t>
    <phoneticPr fontId="2"/>
  </si>
  <si>
    <t>内装仕上工事</t>
    <rPh sb="0" eb="2">
      <t>ナイソウ</t>
    </rPh>
    <rPh sb="2" eb="4">
      <t>シアゲ</t>
    </rPh>
    <rPh sb="4" eb="6">
      <t>コウジ</t>
    </rPh>
    <phoneticPr fontId="2"/>
  </si>
  <si>
    <t>造園工事</t>
    <phoneticPr fontId="2"/>
  </si>
  <si>
    <t>水道施設工事</t>
    <phoneticPr fontId="2"/>
  </si>
  <si>
    <t>※「土木一式工事」「とび・土工・コンクリート工事」「造園工事」のいずれかの許可と経審が必要</t>
    <rPh sb="2" eb="4">
      <t>ドボク</t>
    </rPh>
    <rPh sb="4" eb="6">
      <t>イッシキ</t>
    </rPh>
    <rPh sb="6" eb="8">
      <t>コウジ</t>
    </rPh>
    <rPh sb="13" eb="14">
      <t>ド</t>
    </rPh>
    <rPh sb="14" eb="15">
      <t>コウ</t>
    </rPh>
    <rPh sb="22" eb="24">
      <t>コウジ</t>
    </rPh>
    <rPh sb="26" eb="28">
      <t>ゾウエン</t>
    </rPh>
    <rPh sb="28" eb="30">
      <t>コウジ</t>
    </rPh>
    <rPh sb="37" eb="39">
      <t>キョカ</t>
    </rPh>
    <rPh sb="40" eb="41">
      <t>キョウ</t>
    </rPh>
    <rPh sb="41" eb="42">
      <t>シン</t>
    </rPh>
    <rPh sb="43" eb="45">
      <t>ヒツヨウ</t>
    </rPh>
    <phoneticPr fontId="2"/>
  </si>
  <si>
    <t>隻数</t>
    <rPh sb="0" eb="2">
      <t>セキスウ</t>
    </rPh>
    <phoneticPr fontId="2"/>
  </si>
  <si>
    <t>推進工事技士の数</t>
    <rPh sb="0" eb="2">
      <t>スイシン</t>
    </rPh>
    <rPh sb="2" eb="4">
      <t>コウジ</t>
    </rPh>
    <rPh sb="4" eb="6">
      <t>ギシ</t>
    </rPh>
    <rPh sb="7" eb="8">
      <t>カズ</t>
    </rPh>
    <phoneticPr fontId="2"/>
  </si>
  <si>
    <t>※「推進工事技士登録証」の写しを添付すること。</t>
    <rPh sb="2" eb="4">
      <t>スイシン</t>
    </rPh>
    <rPh sb="4" eb="6">
      <t>コウジ</t>
    </rPh>
    <rPh sb="6" eb="8">
      <t>ギシ</t>
    </rPh>
    <rPh sb="8" eb="10">
      <t>トウロク</t>
    </rPh>
    <rPh sb="10" eb="11">
      <t>ショウ</t>
    </rPh>
    <rPh sb="13" eb="14">
      <t>ウツ</t>
    </rPh>
    <rPh sb="16" eb="18">
      <t>テンプ</t>
    </rPh>
    <phoneticPr fontId="2"/>
  </si>
  <si>
    <t>FAX</t>
    <phoneticPr fontId="2"/>
  </si>
  <si>
    <t>※いずれも資格者証の写しを添付すること。</t>
    <rPh sb="5" eb="8">
      <t>シカクシャ</t>
    </rPh>
    <rPh sb="8" eb="9">
      <t>アカシ</t>
    </rPh>
    <rPh sb="10" eb="11">
      <t>ウツ</t>
    </rPh>
    <rPh sb="13" eb="15">
      <t>テンプ</t>
    </rPh>
    <phoneticPr fontId="2"/>
  </si>
  <si>
    <t>・作業用機材の所有状況</t>
    <rPh sb="1" eb="4">
      <t>サギョウヨウ</t>
    </rPh>
    <rPh sb="4" eb="6">
      <t>キザイ</t>
    </rPh>
    <rPh sb="7" eb="9">
      <t>ショユウ</t>
    </rPh>
    <rPh sb="9" eb="11">
      <t>ジョウキョウ</t>
    </rPh>
    <phoneticPr fontId="2"/>
  </si>
  <si>
    <t>機器名</t>
    <rPh sb="0" eb="3">
      <t>キキメイ</t>
    </rPh>
    <phoneticPr fontId="2"/>
  </si>
  <si>
    <t>台数</t>
    <rPh sb="0" eb="2">
      <t>ダイスウ</t>
    </rPh>
    <phoneticPr fontId="2"/>
  </si>
  <si>
    <t>型式</t>
    <rPh sb="0" eb="2">
      <t>カタシキ</t>
    </rPh>
    <phoneticPr fontId="2"/>
  </si>
  <si>
    <t>負圧除塵装置</t>
    <rPh sb="0" eb="1">
      <t>フ</t>
    </rPh>
    <rPh sb="1" eb="2">
      <t>アツ</t>
    </rPh>
    <rPh sb="2" eb="3">
      <t>ジョ</t>
    </rPh>
    <rPh sb="3" eb="4">
      <t>チリ</t>
    </rPh>
    <rPh sb="4" eb="6">
      <t>ソウチ</t>
    </rPh>
    <phoneticPr fontId="2"/>
  </si>
  <si>
    <t>0200</t>
    <phoneticPr fontId="2"/>
  </si>
  <si>
    <t>（</t>
    <phoneticPr fontId="2"/>
  </si>
  <si>
    <t>(</t>
    <phoneticPr fontId="2"/>
  </si>
  <si>
    <t>)</t>
    <phoneticPr fontId="2"/>
  </si>
  <si>
    <t>有</t>
    <phoneticPr fontId="2"/>
  </si>
  <si>
    <t>無</t>
    <phoneticPr fontId="2"/>
  </si>
  <si>
    <t>．港湾工事</t>
    <phoneticPr fontId="2"/>
  </si>
  <si>
    <t>〔</t>
    <phoneticPr fontId="2"/>
  </si>
  <si>
    <t>年度</t>
    <phoneticPr fontId="2"/>
  </si>
  <si>
    <t>千円　〕</t>
    <phoneticPr fontId="2"/>
  </si>
  <si>
    <t>）　人</t>
  </si>
  <si>
    <t>.大臣</t>
    <rPh sb="1" eb="3">
      <t>ダイジン</t>
    </rPh>
    <phoneticPr fontId="2"/>
  </si>
  <si>
    <t>.知事</t>
    <rPh sb="1" eb="3">
      <t>チジ</t>
    </rPh>
    <phoneticPr fontId="2"/>
  </si>
  <si>
    <t xml:space="preserve"> 建設業退職金共済</t>
    <phoneticPr fontId="2"/>
  </si>
  <si>
    <t xml:space="preserve"> 中小企業退職金共済</t>
    <phoneticPr fontId="2"/>
  </si>
  <si>
    <t xml:space="preserve"> その他</t>
    <phoneticPr fontId="2"/>
  </si>
  <si>
    <t>年</t>
    <rPh sb="0" eb="1">
      <t>ネン</t>
    </rPh>
    <phoneticPr fontId="2"/>
  </si>
  <si>
    <t>月</t>
    <rPh sb="0" eb="1">
      <t>ガツ</t>
    </rPh>
    <phoneticPr fontId="2"/>
  </si>
  <si>
    <t>日</t>
    <rPh sb="0" eb="1">
      <t>ニチ</t>
    </rPh>
    <phoneticPr fontId="2"/>
  </si>
  <si>
    <t>月</t>
    <rPh sb="0" eb="1">
      <t>ツキ</t>
    </rPh>
    <phoneticPr fontId="2"/>
  </si>
  <si>
    <t>　年　月</t>
    <rPh sb="1" eb="2">
      <t>ネン</t>
    </rPh>
    <rPh sb="3" eb="4">
      <t>ツキ</t>
    </rPh>
    <phoneticPr fontId="2"/>
  </si>
  <si>
    <t>又は</t>
    <phoneticPr fontId="2"/>
  </si>
  <si>
    <t>　　　　　　工種
　受注
　　区分</t>
    <rPh sb="6" eb="7">
      <t>コウ</t>
    </rPh>
    <rPh sb="7" eb="8">
      <t>シュ</t>
    </rPh>
    <rPh sb="10" eb="12">
      <t>ジュチュウ</t>
    </rPh>
    <rPh sb="15" eb="17">
      <t>クブン</t>
    </rPh>
    <phoneticPr fontId="2"/>
  </si>
  <si>
    <t>官</t>
    <phoneticPr fontId="2"/>
  </si>
  <si>
    <t>民</t>
    <phoneticPr fontId="2"/>
  </si>
  <si>
    <t>下</t>
    <phoneticPr fontId="2"/>
  </si>
  <si>
    <t xml:space="preserve"> ）</t>
    <phoneticPr fontId="2"/>
  </si>
  <si>
    <t>工種コード</t>
    <rPh sb="0" eb="1">
      <t>コウ</t>
    </rPh>
    <rPh sb="1" eb="2">
      <t>タネ</t>
    </rPh>
    <phoneticPr fontId="2"/>
  </si>
  <si>
    <t>入札参加</t>
    <rPh sb="0" eb="2">
      <t>ニュウサツ</t>
    </rPh>
    <rPh sb="2" eb="4">
      <t>サンカ</t>
    </rPh>
    <phoneticPr fontId="2"/>
  </si>
  <si>
    <t>2級</t>
    <rPh sb="1" eb="2">
      <t>キュウ</t>
    </rPh>
    <phoneticPr fontId="2"/>
  </si>
  <si>
    <t>0300</t>
    <phoneticPr fontId="2"/>
  </si>
  <si>
    <t>0400</t>
    <phoneticPr fontId="2"/>
  </si>
  <si>
    <t>0500</t>
  </si>
  <si>
    <t>0600</t>
  </si>
  <si>
    <t>0700</t>
  </si>
  <si>
    <t>0800</t>
  </si>
  <si>
    <t>0900</t>
  </si>
  <si>
    <t>1000</t>
  </si>
  <si>
    <t>1100</t>
  </si>
  <si>
    <t>1200</t>
  </si>
  <si>
    <t>1300</t>
  </si>
  <si>
    <t>1400</t>
  </si>
  <si>
    <t>1500</t>
  </si>
  <si>
    <t>1600</t>
  </si>
  <si>
    <t>1700</t>
  </si>
  <si>
    <t>1800</t>
  </si>
  <si>
    <t>1900</t>
  </si>
  <si>
    <t>2000</t>
  </si>
  <si>
    <t>2100</t>
  </si>
  <si>
    <t>2200</t>
  </si>
  <si>
    <t>2300</t>
  </si>
  <si>
    <t>2400</t>
  </si>
  <si>
    <t>2500</t>
  </si>
  <si>
    <t>2600</t>
  </si>
  <si>
    <t>2700</t>
  </si>
  <si>
    <t>2800</t>
  </si>
  <si>
    <t>0100</t>
  </si>
  <si>
    <t>0300</t>
  </si>
  <si>
    <t>0400</t>
  </si>
  <si>
    <t>(</t>
  </si>
  <si>
    <t>)</t>
  </si>
  <si>
    <t>(２年平均)</t>
    <phoneticPr fontId="2"/>
  </si>
  <si>
    <t>土木一式</t>
    <rPh sb="0" eb="2">
      <t>ドボク</t>
    </rPh>
    <rPh sb="2" eb="4">
      <t>イッシキ</t>
    </rPh>
    <phoneticPr fontId="2"/>
  </si>
  <si>
    <t>建築一式</t>
    <rPh sb="0" eb="2">
      <t>ケンチク</t>
    </rPh>
    <rPh sb="2" eb="4">
      <t>イッシキ</t>
    </rPh>
    <phoneticPr fontId="2"/>
  </si>
  <si>
    <t>大工</t>
    <rPh sb="0" eb="2">
      <t>ダイク</t>
    </rPh>
    <phoneticPr fontId="2"/>
  </si>
  <si>
    <t>左官</t>
    <rPh sb="0" eb="2">
      <t>サカン</t>
    </rPh>
    <phoneticPr fontId="2"/>
  </si>
  <si>
    <t>とび・土工・ｺﾝｸﾘｰﾄ</t>
    <rPh sb="3" eb="5">
      <t>ドコウ</t>
    </rPh>
    <phoneticPr fontId="2"/>
  </si>
  <si>
    <t>石</t>
    <rPh sb="0" eb="1">
      <t>イシ</t>
    </rPh>
    <phoneticPr fontId="2"/>
  </si>
  <si>
    <t>屋根</t>
    <rPh sb="0" eb="2">
      <t>ヤネ</t>
    </rPh>
    <phoneticPr fontId="2"/>
  </si>
  <si>
    <t>電気</t>
    <rPh sb="0" eb="2">
      <t>デンキ</t>
    </rPh>
    <phoneticPr fontId="2"/>
  </si>
  <si>
    <t>管</t>
    <rPh sb="0" eb="1">
      <t>カン</t>
    </rPh>
    <phoneticPr fontId="2"/>
  </si>
  <si>
    <t>ﾀｲﾙ･れんが・ﾌﾞﾛｯｸ</t>
    <phoneticPr fontId="2"/>
  </si>
  <si>
    <t>鋼構造物</t>
    <rPh sb="0" eb="1">
      <t>コウ</t>
    </rPh>
    <rPh sb="1" eb="4">
      <t>コウゾウブツ</t>
    </rPh>
    <phoneticPr fontId="2"/>
  </si>
  <si>
    <t>鉄筋</t>
    <rPh sb="0" eb="2">
      <t>テッキン</t>
    </rPh>
    <phoneticPr fontId="2"/>
  </si>
  <si>
    <t>ほ装</t>
    <rPh sb="1" eb="2">
      <t>ソウ</t>
    </rPh>
    <phoneticPr fontId="2"/>
  </si>
  <si>
    <t>しゅんせつ</t>
    <phoneticPr fontId="2"/>
  </si>
  <si>
    <t>板金</t>
    <rPh sb="0" eb="2">
      <t>バンキン</t>
    </rPh>
    <phoneticPr fontId="2"/>
  </si>
  <si>
    <t>ガラス</t>
    <phoneticPr fontId="2"/>
  </si>
  <si>
    <t>塗装</t>
    <rPh sb="0" eb="2">
      <t>トソウ</t>
    </rPh>
    <phoneticPr fontId="2"/>
  </si>
  <si>
    <t>防水</t>
  </si>
  <si>
    <t>内装仕上</t>
    <rPh sb="0" eb="2">
      <t>ナイソウ</t>
    </rPh>
    <rPh sb="2" eb="4">
      <t>シアゲ</t>
    </rPh>
    <phoneticPr fontId="2"/>
  </si>
  <si>
    <t>機械器具設置</t>
    <rPh sb="0" eb="2">
      <t>キカイ</t>
    </rPh>
    <rPh sb="2" eb="4">
      <t>キグ</t>
    </rPh>
    <rPh sb="4" eb="6">
      <t>セッチ</t>
    </rPh>
    <phoneticPr fontId="2"/>
  </si>
  <si>
    <t>熱絶縁</t>
    <rPh sb="0" eb="1">
      <t>ネツ</t>
    </rPh>
    <rPh sb="1" eb="3">
      <t>ゼツエン</t>
    </rPh>
    <phoneticPr fontId="2"/>
  </si>
  <si>
    <t>電気通信</t>
    <rPh sb="0" eb="2">
      <t>デンキ</t>
    </rPh>
    <rPh sb="2" eb="4">
      <t>ツウシン</t>
    </rPh>
    <phoneticPr fontId="2"/>
  </si>
  <si>
    <t>造園</t>
  </si>
  <si>
    <t>さく井</t>
    <rPh sb="2" eb="3">
      <t>イ</t>
    </rPh>
    <phoneticPr fontId="2"/>
  </si>
  <si>
    <t>建具</t>
    <rPh sb="0" eb="2">
      <t>タテグ</t>
    </rPh>
    <phoneticPr fontId="2"/>
  </si>
  <si>
    <t>水道施設</t>
  </si>
  <si>
    <t>消防施設</t>
    <rPh sb="0" eb="2">
      <t>ショウボウ</t>
    </rPh>
    <rPh sb="2" eb="4">
      <t>シセツ</t>
    </rPh>
    <phoneticPr fontId="2"/>
  </si>
  <si>
    <t>清掃施設</t>
    <rPh sb="0" eb="2">
      <t>セイソウ</t>
    </rPh>
    <rPh sb="2" eb="4">
      <t>シセツ</t>
    </rPh>
    <phoneticPr fontId="2"/>
  </si>
  <si>
    <t>工種（工事ぬき）</t>
    <rPh sb="0" eb="1">
      <t>コウ</t>
    </rPh>
    <rPh sb="1" eb="2">
      <t>タネ</t>
    </rPh>
    <rPh sb="3" eb="5">
      <t>コウジ</t>
    </rPh>
    <phoneticPr fontId="2"/>
  </si>
  <si>
    <t>0</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</si>
  <si>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</si>
  <si>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</si>
  <si>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</si>
  <si>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</si>
  <si>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</si>
  <si>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</si>
  <si>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</si>
  <si>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</si>
  <si>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</si>
  <si>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t>
    <phoneticPr fontId="2"/>
  </si>
  <si>
    <t>0</t>
    <phoneticPr fontId="2"/>
  </si>
  <si>
    <t>特殊工事
希望なし</t>
    <rPh sb="0" eb="2">
      <t>トクシュ</t>
    </rPh>
    <rPh sb="2" eb="4">
      <t>コウジ</t>
    </rPh>
    <rPh sb="5" eb="7">
      <t>キボウ</t>
    </rPh>
    <phoneticPr fontId="2"/>
  </si>
  <si>
    <t>・工法（除去、封じ込め等）　</t>
    <rPh sb="1" eb="3">
      <t>コウホウ</t>
    </rPh>
    <rPh sb="4" eb="6">
      <t>ジョキョ</t>
    </rPh>
    <rPh sb="7" eb="8">
      <t>フウ</t>
    </rPh>
    <rPh sb="9" eb="10">
      <t>コ</t>
    </rPh>
    <rPh sb="11" eb="12">
      <t>トウ</t>
    </rPh>
    <phoneticPr fontId="2"/>
  </si>
  <si>
    <t>】</t>
  </si>
  <si>
    <t>「１．更新」「２．新規」</t>
    <rPh sb="3" eb="5">
      <t>コウシン</t>
    </rPh>
    <rPh sb="9" eb="11">
      <t>シンキ</t>
    </rPh>
    <phoneticPr fontId="2"/>
  </si>
  <si>
    <t>「本社」</t>
    <rPh sb="1" eb="3">
      <t>ホンシャ</t>
    </rPh>
    <phoneticPr fontId="2"/>
  </si>
  <si>
    <t>③所在地</t>
    <rPh sb="1" eb="4">
      <t>ショザイチ</t>
    </rPh>
    <phoneticPr fontId="2"/>
  </si>
  <si>
    <t>「受付年月日等」</t>
    <rPh sb="1" eb="3">
      <t>ウケツケ</t>
    </rPh>
    <rPh sb="3" eb="6">
      <t>ネンガッピ</t>
    </rPh>
    <rPh sb="6" eb="7">
      <t>トウ</t>
    </rPh>
    <phoneticPr fontId="2"/>
  </si>
  <si>
    <t>（１）建設業許可番号等</t>
    <rPh sb="3" eb="6">
      <t>ケンセツギョウ</t>
    </rPh>
    <rPh sb="6" eb="8">
      <t>キョカ</t>
    </rPh>
    <rPh sb="8" eb="10">
      <t>バンゴウ</t>
    </rPh>
    <rPh sb="10" eb="11">
      <t>トウ</t>
    </rPh>
    <phoneticPr fontId="2"/>
  </si>
  <si>
    <t>②退職者給付</t>
    <rPh sb="1" eb="4">
      <t>タイショクシャ</t>
    </rPh>
    <rPh sb="4" eb="6">
      <t>キュウフ</t>
    </rPh>
    <phoneticPr fontId="2"/>
  </si>
  <si>
    <t>③市内営業所等</t>
    <rPh sb="1" eb="3">
      <t>シナイ</t>
    </rPh>
    <rPh sb="3" eb="6">
      <t>エイギョウショ</t>
    </rPh>
    <rPh sb="6" eb="7">
      <t>トウ</t>
    </rPh>
    <phoneticPr fontId="2"/>
  </si>
  <si>
    <t>（２）工種別技術者数（延べ人数）</t>
    <rPh sb="3" eb="5">
      <t>コウシュ</t>
    </rPh>
    <rPh sb="5" eb="6">
      <t>ベツ</t>
    </rPh>
    <rPh sb="6" eb="9">
      <t>ギジュツシャ</t>
    </rPh>
    <rPh sb="9" eb="10">
      <t>スウ</t>
    </rPh>
    <rPh sb="11" eb="12">
      <t>ノ</t>
    </rPh>
    <rPh sb="13" eb="15">
      <t>ニンズウ</t>
    </rPh>
    <phoneticPr fontId="2"/>
  </si>
  <si>
    <t>①建設業許可</t>
    <rPh sb="1" eb="4">
      <t>ケンセツギョウ</t>
    </rPh>
    <rPh sb="4" eb="6">
      <t>キョカ</t>
    </rPh>
    <phoneticPr fontId="2"/>
  </si>
  <si>
    <t>②経営事項審査</t>
    <rPh sb="1" eb="3">
      <t>ケイエイ</t>
    </rPh>
    <rPh sb="3" eb="5">
      <t>ジコウ</t>
    </rPh>
    <rPh sb="5" eb="7">
      <t>シンサ</t>
    </rPh>
    <phoneticPr fontId="2"/>
  </si>
  <si>
    <t>③入札参加希望</t>
    <rPh sb="1" eb="3">
      <t>ニュウサツ</t>
    </rPh>
    <rPh sb="3" eb="5">
      <t>サンカ</t>
    </rPh>
    <rPh sb="5" eb="7">
      <t>キボウ</t>
    </rPh>
    <phoneticPr fontId="2"/>
  </si>
  <si>
    <t>④技術者数</t>
    <rPh sb="1" eb="4">
      <t>ギジュツシャ</t>
    </rPh>
    <rPh sb="4" eb="5">
      <t>スウ</t>
    </rPh>
    <phoneticPr fontId="2"/>
  </si>
  <si>
    <t>「維持修繕工事」について</t>
    <rPh sb="1" eb="3">
      <t>イジ</t>
    </rPh>
    <rPh sb="3" eb="5">
      <t>シュウゼン</t>
    </rPh>
    <rPh sb="5" eb="7">
      <t>コウジ</t>
    </rPh>
    <phoneticPr fontId="2"/>
  </si>
  <si>
    <t>①商号又は名称</t>
    <phoneticPr fontId="2"/>
  </si>
  <si>
    <t>②代表者</t>
    <phoneticPr fontId="2"/>
  </si>
  <si>
    <t>①受付年月日、受付番号</t>
    <rPh sb="1" eb="3">
      <t>ウケツケ</t>
    </rPh>
    <rPh sb="3" eb="6">
      <t>ネンガッピ</t>
    </rPh>
    <rPh sb="7" eb="9">
      <t>ウケツケ</t>
    </rPh>
    <rPh sb="9" eb="11">
      <t>バンゴウ</t>
    </rPh>
    <phoneticPr fontId="2"/>
  </si>
  <si>
    <t>②業者コード</t>
    <rPh sb="1" eb="3">
      <t>ギョウシャ</t>
    </rPh>
    <phoneticPr fontId="2"/>
  </si>
  <si>
    <t>①工種</t>
    <rPh sb="1" eb="3">
      <t>コウシュ</t>
    </rPh>
    <phoneticPr fontId="2"/>
  </si>
  <si>
    <t>②１級、２級、その他</t>
    <rPh sb="2" eb="3">
      <t>キュウ</t>
    </rPh>
    <rPh sb="5" eb="6">
      <t>キュウ</t>
    </rPh>
    <rPh sb="9" eb="10">
      <t>タ</t>
    </rPh>
    <phoneticPr fontId="2"/>
  </si>
  <si>
    <t>①工種（工種コード）</t>
    <rPh sb="1" eb="3">
      <t>コウシュ</t>
    </rPh>
    <rPh sb="4" eb="6">
      <t>コウシュ</t>
    </rPh>
    <phoneticPr fontId="2"/>
  </si>
  <si>
    <t>②発注者、工事名</t>
    <rPh sb="1" eb="4">
      <t>ハッチュウシャ</t>
    </rPh>
    <rPh sb="5" eb="7">
      <t>コウジ</t>
    </rPh>
    <rPh sb="7" eb="8">
      <t>ナ</t>
    </rPh>
    <phoneticPr fontId="2"/>
  </si>
  <si>
    <t>③請負金額</t>
    <rPh sb="1" eb="3">
      <t>ウケオイ</t>
    </rPh>
    <rPh sb="3" eb="5">
      <t>キンガク</t>
    </rPh>
    <phoneticPr fontId="2"/>
  </si>
  <si>
    <t>④着工年月、完成年月</t>
    <rPh sb="1" eb="3">
      <t>チャッコウ</t>
    </rPh>
    <rPh sb="3" eb="5">
      <t>ネンゲツ</t>
    </rPh>
    <rPh sb="6" eb="8">
      <t>カンセイ</t>
    </rPh>
    <rPh sb="8" eb="10">
      <t>ネンゲツ</t>
    </rPh>
    <phoneticPr fontId="2"/>
  </si>
  <si>
    <t>⑤その他注意点</t>
    <rPh sb="3" eb="4">
      <t>タ</t>
    </rPh>
    <rPh sb="4" eb="7">
      <t>チュウイテン</t>
    </rPh>
    <phoneticPr fontId="2"/>
  </si>
  <si>
    <t>②発注者</t>
    <rPh sb="1" eb="4">
      <t>ハッチュウシャ</t>
    </rPh>
    <phoneticPr fontId="2"/>
  </si>
  <si>
    <t>③工事名</t>
    <rPh sb="1" eb="3">
      <t>コウジ</t>
    </rPh>
    <rPh sb="3" eb="4">
      <t>ナ</t>
    </rPh>
    <phoneticPr fontId="2"/>
  </si>
  <si>
    <t>④請負金額</t>
    <rPh sb="1" eb="3">
      <t>ウケオイ</t>
    </rPh>
    <rPh sb="3" eb="5">
      <t>キンガク</t>
    </rPh>
    <phoneticPr fontId="2"/>
  </si>
  <si>
    <t>①審査基準日</t>
    <rPh sb="1" eb="3">
      <t>シンサ</t>
    </rPh>
    <rPh sb="3" eb="5">
      <t>キジュン</t>
    </rPh>
    <rPh sb="5" eb="6">
      <t>ビ</t>
    </rPh>
    <phoneticPr fontId="2"/>
  </si>
  <si>
    <t>②完成工事高</t>
    <rPh sb="1" eb="3">
      <t>カンセイ</t>
    </rPh>
    <rPh sb="3" eb="5">
      <t>コウジ</t>
    </rPh>
    <rPh sb="5" eb="6">
      <t>タカ</t>
    </rPh>
    <phoneticPr fontId="2"/>
  </si>
  <si>
    <t>③工種、工種コード</t>
    <rPh sb="1" eb="3">
      <t>コウシュ</t>
    </rPh>
    <rPh sb="4" eb="6">
      <t>コウシュ</t>
    </rPh>
    <phoneticPr fontId="2"/>
  </si>
  <si>
    <t>④元請（官公庁、民間）</t>
    <rPh sb="1" eb="2">
      <t>モト</t>
    </rPh>
    <rPh sb="2" eb="3">
      <t>ウ</t>
    </rPh>
    <rPh sb="4" eb="7">
      <t>カンコウチョウ</t>
    </rPh>
    <rPh sb="8" eb="10">
      <t>ミンカン</t>
    </rPh>
    <phoneticPr fontId="2"/>
  </si>
  <si>
    <t>⑤下請</t>
    <rPh sb="1" eb="3">
      <t>シタウケ</t>
    </rPh>
    <phoneticPr fontId="2"/>
  </si>
  <si>
    <t>⑥合計</t>
    <rPh sb="1" eb="3">
      <t>ゴウケイ</t>
    </rPh>
    <phoneticPr fontId="2"/>
  </si>
  <si>
    <t>0100　土木一式工事</t>
    <rPh sb="5" eb="7">
      <t>ドボク</t>
    </rPh>
    <rPh sb="7" eb="9">
      <t>イッシキ</t>
    </rPh>
    <rPh sb="9" eb="11">
      <t>コウジ</t>
    </rPh>
    <phoneticPr fontId="2"/>
  </si>
  <si>
    <t>①港湾工事</t>
    <rPh sb="1" eb="3">
      <t>コウワン</t>
    </rPh>
    <rPh sb="3" eb="5">
      <t>コウジ</t>
    </rPh>
    <phoneticPr fontId="2"/>
  </si>
  <si>
    <t>2200　電気通信工事</t>
    <rPh sb="5" eb="7">
      <t>デンキ</t>
    </rPh>
    <rPh sb="7" eb="9">
      <t>ツウシン</t>
    </rPh>
    <rPh sb="9" eb="11">
      <t>コウジ</t>
    </rPh>
    <phoneticPr fontId="2"/>
  </si>
  <si>
    <t>①放送設備工事</t>
    <rPh sb="1" eb="3">
      <t>ホウソウ</t>
    </rPh>
    <rPh sb="3" eb="5">
      <t>セツビ</t>
    </rPh>
    <rPh sb="5" eb="7">
      <t>コウジ</t>
    </rPh>
    <phoneticPr fontId="2"/>
  </si>
  <si>
    <t>②テレビ共聴設備工事</t>
    <rPh sb="4" eb="5">
      <t>トモ</t>
    </rPh>
    <rPh sb="5" eb="6">
      <t>チョウ</t>
    </rPh>
    <rPh sb="6" eb="8">
      <t>セツビ</t>
    </rPh>
    <rPh sb="8" eb="10">
      <t>コウジ</t>
    </rPh>
    <phoneticPr fontId="2"/>
  </si>
  <si>
    <t>①アスベスト除去等工事</t>
    <rPh sb="6" eb="8">
      <t>ジョキョ</t>
    </rPh>
    <rPh sb="8" eb="9">
      <t>トウ</t>
    </rPh>
    <rPh sb="9" eb="11">
      <t>コウジ</t>
    </rPh>
    <phoneticPr fontId="2"/>
  </si>
  <si>
    <t>記入欄</t>
    <rPh sb="0" eb="2">
      <t>キニュウ</t>
    </rPh>
    <rPh sb="2" eb="3">
      <t>ラン</t>
    </rPh>
    <phoneticPr fontId="2"/>
  </si>
  <si>
    <t>記　入　要　領　・　注　意　点</t>
    <rPh sb="0" eb="1">
      <t>キ</t>
    </rPh>
    <rPh sb="2" eb="3">
      <t>イリ</t>
    </rPh>
    <rPh sb="4" eb="5">
      <t>ヨウ</t>
    </rPh>
    <rPh sb="6" eb="7">
      <t>リョウ</t>
    </rPh>
    <rPh sb="10" eb="11">
      <t>チュウ</t>
    </rPh>
    <rPh sb="12" eb="13">
      <t>イ</t>
    </rPh>
    <rPh sb="14" eb="15">
      <t>テン</t>
    </rPh>
    <phoneticPr fontId="2"/>
  </si>
  <si>
    <t>機械器具
設置工事</t>
    <rPh sb="0" eb="2">
      <t>キカイ</t>
    </rPh>
    <rPh sb="2" eb="4">
      <t>キグ</t>
    </rPh>
    <rPh sb="5" eb="7">
      <t>セッチ</t>
    </rPh>
    <rPh sb="7" eb="9">
      <t>コウジ</t>
    </rPh>
    <phoneticPr fontId="2"/>
  </si>
  <si>
    <t>．ポンプ設置工事</t>
    <rPh sb="4" eb="6">
      <t>セッチ</t>
    </rPh>
    <phoneticPr fontId="2"/>
  </si>
  <si>
    <t>．ボイラー設置工事</t>
    <rPh sb="5" eb="7">
      <t>セッチ</t>
    </rPh>
    <phoneticPr fontId="2"/>
  </si>
  <si>
    <t>表層工を自社施工する</t>
    <rPh sb="0" eb="2">
      <t>ヒョウソウ</t>
    </rPh>
    <rPh sb="2" eb="3">
      <t>コウ</t>
    </rPh>
    <rPh sb="4" eb="6">
      <t>ジシャ</t>
    </rPh>
    <rPh sb="6" eb="8">
      <t>セコウ</t>
    </rPh>
    <phoneticPr fontId="2"/>
  </si>
  <si>
    <t>表層工は自社施工しない</t>
    <rPh sb="0" eb="2">
      <t>ヒョウソウ</t>
    </rPh>
    <rPh sb="2" eb="3">
      <t>コウ</t>
    </rPh>
    <rPh sb="4" eb="6">
      <t>ジシャ</t>
    </rPh>
    <rPh sb="6" eb="8">
      <t>セコウ</t>
    </rPh>
    <phoneticPr fontId="2"/>
  </si>
  <si>
    <t>．橋梁等補修工事（ｺﾝｸﾘｰﾄ）</t>
    <rPh sb="3" eb="4">
      <t>トウ</t>
    </rPh>
    <phoneticPr fontId="2"/>
  </si>
  <si>
    <t>2000　機械器具設置工事</t>
    <rPh sb="5" eb="7">
      <t>キカイ</t>
    </rPh>
    <rPh sb="7" eb="9">
      <t>キグ</t>
    </rPh>
    <rPh sb="9" eb="11">
      <t>セッチ</t>
    </rPh>
    <rPh sb="11" eb="13">
      <t>コウジ</t>
    </rPh>
    <phoneticPr fontId="2"/>
  </si>
  <si>
    <t>①ポンプ設置工事</t>
    <rPh sb="4" eb="6">
      <t>セッチ</t>
    </rPh>
    <rPh sb="6" eb="8">
      <t>コウジ</t>
    </rPh>
    <phoneticPr fontId="2"/>
  </si>
  <si>
    <t>②ボイラー工事</t>
    <rPh sb="5" eb="7">
      <t>コウジ</t>
    </rPh>
    <phoneticPr fontId="2"/>
  </si>
  <si>
    <t>経営事項審査(受審工種全て）</t>
    <rPh sb="7" eb="8">
      <t>ウケ</t>
    </rPh>
    <rPh sb="8" eb="9">
      <t>シン</t>
    </rPh>
    <rPh sb="9" eb="11">
      <t>コウシュ</t>
    </rPh>
    <rPh sb="11" eb="12">
      <t>スベ</t>
    </rPh>
    <phoneticPr fontId="2"/>
  </si>
  <si>
    <t>③企業規模区分</t>
    <rPh sb="1" eb="3">
      <t>キギョウ</t>
    </rPh>
    <rPh sb="3" eb="5">
      <t>キボ</t>
    </rPh>
    <rPh sb="5" eb="7">
      <t>クブン</t>
    </rPh>
    <phoneticPr fontId="2"/>
  </si>
  <si>
    <t>企業規模区分</t>
    <rPh sb="0" eb="2">
      <t>キギョウ</t>
    </rPh>
    <rPh sb="2" eb="4">
      <t>キボ</t>
    </rPh>
    <rPh sb="4" eb="6">
      <t>クブン</t>
    </rPh>
    <phoneticPr fontId="2"/>
  </si>
  <si>
    <t>大企業</t>
    <rPh sb="0" eb="3">
      <t>ダイキギョウ</t>
    </rPh>
    <phoneticPr fontId="2"/>
  </si>
  <si>
    <t>中小企業</t>
    <rPh sb="0" eb="2">
      <t>チュウショウ</t>
    </rPh>
    <rPh sb="2" eb="4">
      <t>キギョウ</t>
    </rPh>
    <phoneticPr fontId="2"/>
  </si>
  <si>
    <t>受付番号（記入不要）</t>
    <rPh sb="0" eb="2">
      <t>ウケツケ</t>
    </rPh>
    <rPh sb="2" eb="4">
      <t>バンゴウ</t>
    </rPh>
    <rPh sb="5" eb="7">
      <t>キニュウ</t>
    </rPh>
    <rPh sb="7" eb="9">
      <t>フヨウ</t>
    </rPh>
    <phoneticPr fontId="2"/>
  </si>
  <si>
    <t>　</t>
    <phoneticPr fontId="2"/>
  </si>
  <si>
    <t>管工事については、下記３種での発注が大部分を占めるので、実績があれば必ず記入すること。</t>
    <rPh sb="0" eb="1">
      <t>クダ</t>
    </rPh>
    <rPh sb="1" eb="3">
      <t>コウジ</t>
    </rPh>
    <rPh sb="9" eb="11">
      <t>カキ</t>
    </rPh>
    <rPh sb="12" eb="13">
      <t>シュ</t>
    </rPh>
    <rPh sb="15" eb="17">
      <t>ハッチュウ</t>
    </rPh>
    <rPh sb="18" eb="21">
      <t>ダイブブン</t>
    </rPh>
    <rPh sb="22" eb="23">
      <t>シ</t>
    </rPh>
    <rPh sb="28" eb="30">
      <t>ジッセキ</t>
    </rPh>
    <rPh sb="34" eb="35">
      <t>カナラ</t>
    </rPh>
    <phoneticPr fontId="2"/>
  </si>
  <si>
    <t>該当するものに「〇」</t>
    <rPh sb="0" eb="2">
      <t>ガイトウ</t>
    </rPh>
    <phoneticPr fontId="2"/>
  </si>
  <si>
    <t>．コンベア工事</t>
    <rPh sb="5" eb="7">
      <t>コウジ</t>
    </rPh>
    <phoneticPr fontId="2"/>
  </si>
  <si>
    <t>③コンベア工事</t>
    <rPh sb="5" eb="7">
      <t>コウジ</t>
    </rPh>
    <phoneticPr fontId="2"/>
  </si>
  <si>
    <t>・大企業は、資本金３億円を超え、かつ常時使用する従業員が３００人を超える企業
・中小企業は、大企業以外の企業
・その他は、個人事業主、協同組合など</t>
    <rPh sb="1" eb="4">
      <t>ダイキギョウ</t>
    </rPh>
    <rPh sb="6" eb="8">
      <t>シホン</t>
    </rPh>
    <rPh sb="8" eb="9">
      <t>キン</t>
    </rPh>
    <rPh sb="10" eb="12">
      <t>オクエン</t>
    </rPh>
    <rPh sb="13" eb="14">
      <t>コ</t>
    </rPh>
    <rPh sb="18" eb="20">
      <t>ジョウジ</t>
    </rPh>
    <rPh sb="20" eb="22">
      <t>シヨウ</t>
    </rPh>
    <rPh sb="24" eb="27">
      <t>ジュウギョウイン</t>
    </rPh>
    <rPh sb="31" eb="32">
      <t>ニン</t>
    </rPh>
    <rPh sb="33" eb="34">
      <t>コ</t>
    </rPh>
    <rPh sb="36" eb="38">
      <t>キギョウ</t>
    </rPh>
    <rPh sb="40" eb="42">
      <t>チュウショウ</t>
    </rPh>
    <rPh sb="42" eb="44">
      <t>キギョウ</t>
    </rPh>
    <rPh sb="46" eb="49">
      <t>ダイキギョウ</t>
    </rPh>
    <rPh sb="49" eb="51">
      <t>イガイ</t>
    </rPh>
    <rPh sb="52" eb="54">
      <t>キギョウ</t>
    </rPh>
    <rPh sb="58" eb="59">
      <t>タ</t>
    </rPh>
    <rPh sb="61" eb="63">
      <t>コジン</t>
    </rPh>
    <rPh sb="63" eb="66">
      <t>ジギョウヌシ</t>
    </rPh>
    <rPh sb="67" eb="69">
      <t>キョウドウ</t>
    </rPh>
    <rPh sb="69" eb="71">
      <t>クミアイ</t>
    </rPh>
    <phoneticPr fontId="2"/>
  </si>
  <si>
    <t>・現在受けている許可について、該当する番号に○をし、許可番号を記入すること。</t>
    <rPh sb="1" eb="3">
      <t>ゲンザイ</t>
    </rPh>
    <rPh sb="3" eb="4">
      <t>ウ</t>
    </rPh>
    <rPh sb="8" eb="10">
      <t>キョカ</t>
    </rPh>
    <rPh sb="15" eb="17">
      <t>ガイトウ</t>
    </rPh>
    <rPh sb="19" eb="21">
      <t>バンゴウ</t>
    </rPh>
    <rPh sb="26" eb="28">
      <t>キョカ</t>
    </rPh>
    <rPh sb="28" eb="30">
      <t>バンゴウ</t>
    </rPh>
    <phoneticPr fontId="2"/>
  </si>
  <si>
    <t>③道路区画線設置工事</t>
    <rPh sb="1" eb="3">
      <t>ドウロ</t>
    </rPh>
    <rPh sb="3" eb="5">
      <t>クカク</t>
    </rPh>
    <rPh sb="5" eb="6">
      <t>セン</t>
    </rPh>
    <rPh sb="6" eb="8">
      <t>セッチ</t>
    </rPh>
    <rPh sb="8" eb="10">
      <t>コウジ</t>
    </rPh>
    <phoneticPr fontId="2"/>
  </si>
  <si>
    <t>②コンクリート橋塗装工事</t>
    <rPh sb="7" eb="8">
      <t>ハシ</t>
    </rPh>
    <rPh sb="8" eb="10">
      <t>トソウ</t>
    </rPh>
    <rPh sb="10" eb="12">
      <t>コウジ</t>
    </rPh>
    <phoneticPr fontId="2"/>
  </si>
  <si>
    <t>．コンクリート橋塗装工事</t>
    <rPh sb="7" eb="8">
      <t>ハシ</t>
    </rPh>
    <rPh sb="8" eb="10">
      <t>トソウ</t>
    </rPh>
    <rPh sb="10" eb="12">
      <t>コウジ</t>
    </rPh>
    <phoneticPr fontId="2"/>
  </si>
  <si>
    <t>2900</t>
  </si>
  <si>
    <t>2900</t>
    <phoneticPr fontId="2"/>
  </si>
  <si>
    <t>解体工事</t>
    <rPh sb="0" eb="2">
      <t>カイタイ</t>
    </rPh>
    <rPh sb="2" eb="4">
      <t>コウジ</t>
    </rPh>
    <phoneticPr fontId="2"/>
  </si>
  <si>
    <t>2</t>
    <phoneticPr fontId="2"/>
  </si>
  <si>
    <t>8</t>
    <phoneticPr fontId="2"/>
  </si>
  <si>
    <t>0</t>
    <phoneticPr fontId="2"/>
  </si>
  <si>
    <t>解体</t>
    <rPh sb="0" eb="2">
      <t>カイタイ</t>
    </rPh>
    <phoneticPr fontId="2"/>
  </si>
  <si>
    <t>2</t>
    <phoneticPr fontId="2"/>
  </si>
  <si>
    <t>9</t>
    <phoneticPr fontId="2"/>
  </si>
  <si>
    <t>0</t>
    <phoneticPr fontId="2"/>
  </si>
  <si>
    <t>．推進工法工事</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</si>
  <si>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</si>
  <si>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</si>
  <si>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</si>
  <si>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</si>
  <si>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</si>
  <si>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</si>
  <si>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</si>
  <si>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</si>
  <si>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</si>
  <si>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</si>
  <si>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t>
    <phoneticPr fontId="2"/>
  </si>
  <si>
    <t>　　　</t>
    <phoneticPr fontId="2"/>
  </si>
  <si>
    <t>．汚水管路施設工事</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</si>
  <si>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</si>
  <si>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</si>
  <si>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</si>
  <si>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</si>
  <si>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</si>
  <si>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</si>
  <si>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</si>
  <si>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</si>
  <si>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0200</t>
    <phoneticPr fontId="2"/>
  </si>
  <si>
    <t>建築一式工事</t>
    <phoneticPr fontId="2"/>
  </si>
  <si>
    <t>．鉄筋コンクリート造</t>
    <phoneticPr fontId="2"/>
  </si>
  <si>
    <t>．鉄骨造</t>
    <phoneticPr fontId="2"/>
  </si>
  <si>
    <t>．木造</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</si>
  <si>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</si>
  <si>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</si>
  <si>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</si>
  <si>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</si>
  <si>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</si>
  <si>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</si>
  <si>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</si>
  <si>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</si>
  <si>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</si>
  <si>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</si>
  <si>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　　　</t>
    <phoneticPr fontId="2"/>
  </si>
  <si>
    <t>．法面吹付工事</t>
    <phoneticPr fontId="2"/>
  </si>
  <si>
    <t>．遊具施設工事</t>
    <phoneticPr fontId="2"/>
  </si>
  <si>
    <t>．トンネル補修工事</t>
    <phoneticPr fontId="2"/>
  </si>
  <si>
    <t>．交通安全施設工事</t>
    <phoneticPr fontId="2"/>
  </si>
  <si>
    <t>0800</t>
    <phoneticPr fontId="2"/>
  </si>
  <si>
    <t>．信号設備工事</t>
    <phoneticPr fontId="2"/>
  </si>
  <si>
    <t>．太陽光発電装置設置工事</t>
    <phoneticPr fontId="2"/>
  </si>
  <si>
    <t>0900</t>
    <phoneticPr fontId="2"/>
  </si>
  <si>
    <t>．給排水衛生設備工事</t>
    <phoneticPr fontId="2"/>
  </si>
  <si>
    <t>．空気調和設備工事</t>
    <phoneticPr fontId="2"/>
  </si>
  <si>
    <t>．浄化槽設備工事</t>
    <phoneticPr fontId="2"/>
  </si>
  <si>
    <t>浄化槽設備士の数</t>
    <phoneticPr fontId="2"/>
  </si>
  <si>
    <t>1300</t>
    <phoneticPr fontId="2"/>
  </si>
  <si>
    <t>舗装工事</t>
    <rPh sb="0" eb="2">
      <t>ホソウ</t>
    </rPh>
    <rPh sb="2" eb="4">
      <t>コウジ</t>
    </rPh>
    <phoneticPr fontId="2"/>
  </si>
  <si>
    <t>→別紙「アスファルト舗装工事施工体制調査票」を提出すること</t>
    <phoneticPr fontId="2"/>
  </si>
  <si>
    <t>1700</t>
    <phoneticPr fontId="2"/>
  </si>
  <si>
    <t>．鋼橋塗装工事</t>
    <phoneticPr fontId="2"/>
  </si>
  <si>
    <t>．道路区画線設置工事</t>
    <phoneticPr fontId="2"/>
  </si>
  <si>
    <t>1900</t>
    <phoneticPr fontId="2"/>
  </si>
  <si>
    <t>．畳工事</t>
    <phoneticPr fontId="2"/>
  </si>
  <si>
    <t>．床</t>
    <phoneticPr fontId="2"/>
  </si>
  <si>
    <t>．カーペット</t>
    <phoneticPr fontId="2"/>
  </si>
  <si>
    <t>．クロス</t>
    <phoneticPr fontId="2"/>
  </si>
  <si>
    <t>．その他</t>
    <phoneticPr fontId="2"/>
  </si>
  <si>
    <t>〕</t>
    <phoneticPr fontId="2"/>
  </si>
  <si>
    <t>2000</t>
    <phoneticPr fontId="2"/>
  </si>
  <si>
    <t>2200</t>
    <phoneticPr fontId="2"/>
  </si>
  <si>
    <t>電気通信工事</t>
    <phoneticPr fontId="2"/>
  </si>
  <si>
    <t>．放送設備工事</t>
    <phoneticPr fontId="2"/>
  </si>
  <si>
    <t>．テレビ共聴設備工事</t>
    <phoneticPr fontId="2"/>
  </si>
  <si>
    <t>．アスベスト除去等工事</t>
    <phoneticPr fontId="2"/>
  </si>
  <si>
    <t>　）人</t>
    <phoneticPr fontId="2"/>
  </si>
  <si>
    <t>真空掃除機</t>
    <phoneticPr fontId="2"/>
  </si>
  <si>
    <t>エアシャワー</t>
    <phoneticPr fontId="2"/>
  </si>
  <si>
    <t>エアレススプレイヤー</t>
    <phoneticPr fontId="2"/>
  </si>
  <si>
    <t>（８）特殊工事希望</t>
    <rPh sb="3" eb="5">
      <t>トクシュ</t>
    </rPh>
    <rPh sb="5" eb="7">
      <t>コウジ</t>
    </rPh>
    <rPh sb="7" eb="9">
      <t>キボウ</t>
    </rPh>
    <phoneticPr fontId="2"/>
  </si>
  <si>
    <t>一般廃棄物処理業者</t>
    <rPh sb="0" eb="2">
      <t>イッパン</t>
    </rPh>
    <rPh sb="2" eb="5">
      <t>ハイキブツ</t>
    </rPh>
    <rPh sb="5" eb="7">
      <t>ショリ</t>
    </rPh>
    <rPh sb="7" eb="9">
      <t>ギョウシャ</t>
    </rPh>
    <phoneticPr fontId="2"/>
  </si>
  <si>
    <t>産業廃棄物処理業者</t>
    <rPh sb="0" eb="2">
      <t>サンギョウ</t>
    </rPh>
    <rPh sb="2" eb="5">
      <t>ハイキブツ</t>
    </rPh>
    <rPh sb="5" eb="7">
      <t>ショリ</t>
    </rPh>
    <rPh sb="7" eb="9">
      <t>ギョウシャ</t>
    </rPh>
    <phoneticPr fontId="2"/>
  </si>
  <si>
    <t>処理業者名</t>
    <rPh sb="0" eb="2">
      <t>ショリ</t>
    </rPh>
    <rPh sb="2" eb="4">
      <t>ギョウシャ</t>
    </rPh>
    <rPh sb="4" eb="5">
      <t>メイ</t>
    </rPh>
    <phoneticPr fontId="2"/>
  </si>
  <si>
    <t>（７）廃棄物処理業者との契約状況</t>
    <rPh sb="3" eb="6">
      <t>ハイキブツ</t>
    </rPh>
    <rPh sb="6" eb="8">
      <t>ショリ</t>
    </rPh>
    <rPh sb="8" eb="10">
      <t>ギョウシャ</t>
    </rPh>
    <rPh sb="12" eb="14">
      <t>ケイヤク</t>
    </rPh>
    <rPh sb="14" eb="16">
      <t>ジョウキョウ</t>
    </rPh>
    <phoneticPr fontId="2"/>
  </si>
  <si>
    <t>（４）～（６）共通の注意事項</t>
    <rPh sb="7" eb="9">
      <t>キョウツウ</t>
    </rPh>
    <rPh sb="10" eb="12">
      <t>チュウイ</t>
    </rPh>
    <rPh sb="12" eb="14">
      <t>ジコウ</t>
    </rPh>
    <phoneticPr fontId="2"/>
  </si>
  <si>
    <t>・「（３）入札参加希望」欄で入札参加を希望した工種（「1」を入力した工種）についてのみ記入すること。
・工種と工種コードについて記入もれ又は誤記入が無いようにすること。
・金額の単位は「千円」。</t>
    <phoneticPr fontId="2"/>
  </si>
  <si>
    <t>0500　とび・土工・コンクリート工事</t>
  </si>
  <si>
    <t>土木一式工事の実績中、港湾工事及び汚水管路施設工事は除いて記入して下さい。</t>
    <rPh sb="0" eb="2">
      <t>ドボク</t>
    </rPh>
    <rPh sb="2" eb="4">
      <t>イッシキ</t>
    </rPh>
    <rPh sb="4" eb="6">
      <t>コウジ</t>
    </rPh>
    <rPh sb="7" eb="9">
      <t>ジッセキ</t>
    </rPh>
    <rPh sb="9" eb="10">
      <t>チュウ</t>
    </rPh>
    <rPh sb="11" eb="13">
      <t>コウワン</t>
    </rPh>
    <rPh sb="13" eb="15">
      <t>コウジ</t>
    </rPh>
    <rPh sb="15" eb="16">
      <t>オヨ</t>
    </rPh>
    <rPh sb="17" eb="19">
      <t>オスイ</t>
    </rPh>
    <rPh sb="19" eb="21">
      <t>カンロ</t>
    </rPh>
    <rPh sb="21" eb="23">
      <t>シセツ</t>
    </rPh>
    <rPh sb="23" eb="25">
      <t>コウジ</t>
    </rPh>
    <rPh sb="26" eb="27">
      <t>ノゾ</t>
    </rPh>
    <rPh sb="29" eb="31">
      <t>キニュウ</t>
    </rPh>
    <rPh sb="33" eb="34">
      <t>クダ</t>
    </rPh>
    <phoneticPr fontId="2"/>
  </si>
  <si>
    <r>
      <t>入札参加を希望する工種ごとに、</t>
    </r>
    <r>
      <rPr>
        <b/>
        <sz val="10"/>
        <rFont val="ＭＳ Ｐゴシック"/>
        <family val="3"/>
        <charset val="128"/>
      </rPr>
      <t>今回提出した「工事経歴書」の中（官公庁を含めた全体の中から抽出）から請負代金</t>
    </r>
    <rPh sb="0" eb="2">
      <t>ニュウサツ</t>
    </rPh>
    <rPh sb="2" eb="4">
      <t>サンカ</t>
    </rPh>
    <rPh sb="5" eb="7">
      <t>キボウ</t>
    </rPh>
    <rPh sb="9" eb="10">
      <t>コウ</t>
    </rPh>
    <rPh sb="10" eb="11">
      <t>タネ</t>
    </rPh>
    <rPh sb="15" eb="17">
      <t>コンカイ</t>
    </rPh>
    <rPh sb="17" eb="19">
      <t>テイシュツ</t>
    </rPh>
    <rPh sb="22" eb="24">
      <t>コウジ</t>
    </rPh>
    <rPh sb="24" eb="27">
      <t>ケイレキショ</t>
    </rPh>
    <rPh sb="29" eb="30">
      <t>ナカ</t>
    </rPh>
    <rPh sb="31" eb="34">
      <t>カンコウチョウ</t>
    </rPh>
    <rPh sb="35" eb="36">
      <t>フク</t>
    </rPh>
    <rPh sb="38" eb="40">
      <t>ゼンタイ</t>
    </rPh>
    <rPh sb="41" eb="42">
      <t>ナカ</t>
    </rPh>
    <rPh sb="44" eb="46">
      <t>チュウシュツ</t>
    </rPh>
    <phoneticPr fontId="2"/>
  </si>
  <si>
    <t>して下さい。</t>
    <rPh sb="2" eb="3">
      <t>クダ</t>
    </rPh>
    <phoneticPr fontId="2"/>
  </si>
  <si>
    <r>
      <rPr>
        <b/>
        <u/>
        <sz val="10"/>
        <rFont val="ＭＳ Ｐゴシック"/>
        <family val="3"/>
        <charset val="128"/>
      </rPr>
      <t>「工事経歴書」の該当する箇所に付せん紙</t>
    </r>
    <r>
      <rPr>
        <b/>
        <sz val="10"/>
        <rFont val="ＭＳ Ｐゴシック"/>
        <family val="3"/>
        <charset val="128"/>
      </rPr>
      <t>（例．希望工種が土木工事の場合、最高に「土木１」、次位に「土木２」と記入）を貼付</t>
    </r>
    <rPh sb="1" eb="3">
      <t>コウジ</t>
    </rPh>
    <rPh sb="3" eb="6">
      <t>ケイレキショ</t>
    </rPh>
    <rPh sb="8" eb="10">
      <t>ガイトウ</t>
    </rPh>
    <rPh sb="12" eb="14">
      <t>カショ</t>
    </rPh>
    <rPh sb="15" eb="16">
      <t>フ</t>
    </rPh>
    <rPh sb="18" eb="19">
      <t>カミ</t>
    </rPh>
    <rPh sb="20" eb="21">
      <t>レイ</t>
    </rPh>
    <rPh sb="22" eb="24">
      <t>キボウ</t>
    </rPh>
    <rPh sb="24" eb="25">
      <t>コウ</t>
    </rPh>
    <rPh sb="25" eb="26">
      <t>タネ</t>
    </rPh>
    <rPh sb="27" eb="29">
      <t>ドボク</t>
    </rPh>
    <rPh sb="29" eb="31">
      <t>コウジ</t>
    </rPh>
    <rPh sb="32" eb="34">
      <t>バアイ</t>
    </rPh>
    <rPh sb="35" eb="37">
      <t>サイコウ</t>
    </rPh>
    <rPh sb="39" eb="41">
      <t>ドボク</t>
    </rPh>
    <rPh sb="44" eb="46">
      <t>ジイ</t>
    </rPh>
    <rPh sb="48" eb="50">
      <t>ドボク</t>
    </rPh>
    <phoneticPr fontId="2"/>
  </si>
  <si>
    <r>
      <t>今回提出された</t>
    </r>
    <r>
      <rPr>
        <b/>
        <sz val="10"/>
        <rFont val="ＭＳ Ｐゴシック"/>
        <family val="3"/>
        <charset val="128"/>
      </rPr>
      <t>「経営規模等評価結果通知書・総合評定値通知書」</t>
    </r>
    <r>
      <rPr>
        <sz val="10"/>
        <rFont val="ＭＳ Ｐゴシック"/>
        <family val="3"/>
        <charset val="128"/>
      </rPr>
      <t>の中の完成工事高と一致するように記入して下さい。</t>
    </r>
    <rPh sb="0" eb="2">
      <t>コンカイ</t>
    </rPh>
    <rPh sb="2" eb="4">
      <t>テイシュツ</t>
    </rPh>
    <rPh sb="8" eb="10">
      <t>ケイエイ</t>
    </rPh>
    <rPh sb="10" eb="12">
      <t>キボ</t>
    </rPh>
    <rPh sb="12" eb="13">
      <t>トウ</t>
    </rPh>
    <rPh sb="13" eb="15">
      <t>ヒョウカ</t>
    </rPh>
    <rPh sb="15" eb="17">
      <t>ケッカ</t>
    </rPh>
    <rPh sb="17" eb="20">
      <t>ツウチショ</t>
    </rPh>
    <rPh sb="21" eb="23">
      <t>ソウゴウ</t>
    </rPh>
    <rPh sb="23" eb="25">
      <t>ヒョウテイ</t>
    </rPh>
    <rPh sb="25" eb="26">
      <t>チ</t>
    </rPh>
    <rPh sb="26" eb="29">
      <t>ツウチショ</t>
    </rPh>
    <rPh sb="31" eb="32">
      <t>ナカ</t>
    </rPh>
    <rPh sb="33" eb="35">
      <t>カンセイ</t>
    </rPh>
    <rPh sb="35" eb="37">
      <t>コウジ</t>
    </rPh>
    <rPh sb="37" eb="38">
      <t>タカ</t>
    </rPh>
    <rPh sb="39" eb="41">
      <t>イッチ</t>
    </rPh>
    <rPh sb="46" eb="48">
      <t>キニュウ</t>
    </rPh>
    <phoneticPr fontId="2"/>
  </si>
  <si>
    <t>建設業許可（注１）</t>
    <rPh sb="0" eb="3">
      <t>ケンセツギョウ</t>
    </rPh>
    <rPh sb="3" eb="5">
      <t>キョカ</t>
    </rPh>
    <rPh sb="6" eb="7">
      <t>チュウ</t>
    </rPh>
    <phoneticPr fontId="2"/>
  </si>
  <si>
    <t>入札参加希望（注２）</t>
    <rPh sb="7" eb="8">
      <t>チュウ</t>
    </rPh>
    <phoneticPr fontId="2"/>
  </si>
  <si>
    <t>（注１）建設業許可については、入札参加希望の有無に関わらず許可を有する工種すべてについて記入すること。</t>
    <phoneticPr fontId="2"/>
  </si>
  <si>
    <t>※下記（４）～（６）は、（３）入札参加希望の欄で入札参加を希望した工種（「１」を入力した工種）についてのみ記入してください。なお、工種と工種コードの記入漏れ又は誤記入が無いようにご注意ください。</t>
    <rPh sb="1" eb="3">
      <t>カキ</t>
    </rPh>
    <rPh sb="15" eb="17">
      <t>ニュウサツ</t>
    </rPh>
    <rPh sb="17" eb="19">
      <t>サンカ</t>
    </rPh>
    <rPh sb="19" eb="21">
      <t>キボウ</t>
    </rPh>
    <rPh sb="22" eb="23">
      <t>ラン</t>
    </rPh>
    <rPh sb="24" eb="26">
      <t>ニュウサツ</t>
    </rPh>
    <rPh sb="26" eb="28">
      <t>サンカ</t>
    </rPh>
    <rPh sb="29" eb="31">
      <t>キボウ</t>
    </rPh>
    <rPh sb="33" eb="35">
      <t>コウシュ</t>
    </rPh>
    <rPh sb="40" eb="42">
      <t>ニュウリョク</t>
    </rPh>
    <rPh sb="44" eb="46">
      <t>コウシュ</t>
    </rPh>
    <rPh sb="53" eb="55">
      <t>キニュウ</t>
    </rPh>
    <rPh sb="65" eb="67">
      <t>コウシュ</t>
    </rPh>
    <rPh sb="68" eb="70">
      <t>コウシュ</t>
    </rPh>
    <rPh sb="74" eb="76">
      <t>キニュウ</t>
    </rPh>
    <rPh sb="76" eb="77">
      <t>モ</t>
    </rPh>
    <rPh sb="78" eb="79">
      <t>マタ</t>
    </rPh>
    <rPh sb="80" eb="83">
      <t>ゴキニュウ</t>
    </rPh>
    <rPh sb="84" eb="85">
      <t>ナ</t>
    </rPh>
    <rPh sb="90" eb="92">
      <t>チュウイ</t>
    </rPh>
    <phoneticPr fontId="2"/>
  </si>
  <si>
    <t>(３年平均)</t>
    <phoneticPr fontId="2"/>
  </si>
  <si>
    <t>※船舶の写真及び当該船舶の所有関係が分かる書類の写しを添付すること。</t>
    <phoneticPr fontId="2"/>
  </si>
  <si>
    <t>①法面吹付工事</t>
    <rPh sb="1" eb="2">
      <t>ノリ</t>
    </rPh>
    <rPh sb="2" eb="3">
      <t>メン</t>
    </rPh>
    <rPh sb="3" eb="5">
      <t>フキツ</t>
    </rPh>
    <rPh sb="5" eb="7">
      <t>コウジ</t>
    </rPh>
    <phoneticPr fontId="2"/>
  </si>
  <si>
    <t>②遊具施設工事</t>
    <rPh sb="1" eb="3">
      <t>ユウグ</t>
    </rPh>
    <rPh sb="3" eb="5">
      <t>シセツ</t>
    </rPh>
    <rPh sb="5" eb="7">
      <t>コウジ</t>
    </rPh>
    <phoneticPr fontId="2"/>
  </si>
  <si>
    <t>③橋梁等補修工事</t>
    <rPh sb="1" eb="3">
      <t>キョウリョウ</t>
    </rPh>
    <rPh sb="3" eb="4">
      <t>トウ</t>
    </rPh>
    <rPh sb="4" eb="6">
      <t>ホシュウ</t>
    </rPh>
    <rPh sb="6" eb="8">
      <t>コウジ</t>
    </rPh>
    <phoneticPr fontId="2"/>
  </si>
  <si>
    <t>④トンネル補修工事</t>
    <rPh sb="5" eb="7">
      <t>ホシュウ</t>
    </rPh>
    <rPh sb="7" eb="9">
      <t>コウジ</t>
    </rPh>
    <phoneticPr fontId="2"/>
  </si>
  <si>
    <t>⑤交通安全施設工事</t>
    <rPh sb="1" eb="3">
      <t>コウツウ</t>
    </rPh>
    <rPh sb="3" eb="5">
      <t>アンゼン</t>
    </rPh>
    <rPh sb="5" eb="7">
      <t>シセツ</t>
    </rPh>
    <rPh sb="7" eb="9">
      <t>コウジ</t>
    </rPh>
    <phoneticPr fontId="2"/>
  </si>
  <si>
    <t>・土木一式工事の中の港湾工事及び汚水管路工事は除いて記入すること。
・（４）とは異なり、工事経歴書にあるとおりの工種で記入すること。</t>
    <rPh sb="59" eb="61">
      <t>キニュウ</t>
    </rPh>
    <phoneticPr fontId="2"/>
  </si>
  <si>
    <t>建設業許可（注１）</t>
    <rPh sb="0" eb="3">
      <t>ケンセツギョウ</t>
    </rPh>
    <rPh sb="3" eb="5">
      <t>キョカ</t>
    </rPh>
    <phoneticPr fontId="2"/>
  </si>
  <si>
    <t>0500</t>
    <phoneticPr fontId="2"/>
  </si>
  <si>
    <t>工種</t>
    <rPh sb="0" eb="2">
      <t>コウシュ</t>
    </rPh>
    <phoneticPr fontId="2"/>
  </si>
  <si>
    <t>特　殊　工　事</t>
    <rPh sb="0" eb="1">
      <t>トク</t>
    </rPh>
    <rPh sb="2" eb="3">
      <t>コト</t>
    </rPh>
    <rPh sb="4" eb="5">
      <t>コウ</t>
    </rPh>
    <rPh sb="6" eb="7">
      <t>コト</t>
    </rPh>
    <phoneticPr fontId="2"/>
  </si>
  <si>
    <t>（注）アスベスト除去等工事を希望し、当該工事実績がある業者は必ず記入すること。</t>
    <rPh sb="14" eb="16">
      <t>キボウ</t>
    </rPh>
    <rPh sb="18" eb="20">
      <t>トウガイ</t>
    </rPh>
    <rPh sb="20" eb="22">
      <t>コウジ</t>
    </rPh>
    <rPh sb="32" eb="34">
      <t>キニュウ</t>
    </rPh>
    <phoneticPr fontId="2"/>
  </si>
  <si>
    <t>ア</t>
    <phoneticPr fontId="2"/>
  </si>
  <si>
    <t>イ</t>
    <phoneticPr fontId="2"/>
  </si>
  <si>
    <t>2900　解体工事</t>
    <rPh sb="5" eb="7">
      <t>カイタイ</t>
    </rPh>
    <rPh sb="7" eb="9">
      <t>コウジ</t>
    </rPh>
    <phoneticPr fontId="2"/>
  </si>
  <si>
    <t>※常勤雇用で、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Ph sb="1" eb="3">
      <t>ジョウキン</t>
    </rPh>
    <rPh sb="3" eb="5">
      <t>コヨウ</t>
    </rPh>
    <rPh sb="7" eb="9">
      <t>トクベツ</t>
    </rPh>
    <rPh sb="9" eb="11">
      <t>カンリ</t>
    </rPh>
    <rPh sb="11" eb="13">
      <t>サンギョウ</t>
    </rPh>
    <rPh sb="13" eb="16">
      <t>ハイキブツ</t>
    </rPh>
    <rPh sb="22" eb="24">
      <t>トクテイ</t>
    </rPh>
    <rPh sb="24" eb="26">
      <t>カガク</t>
    </rPh>
    <rPh sb="26" eb="28">
      <t>ブッシツ</t>
    </rPh>
    <rPh sb="28" eb="29">
      <t>トウ</t>
    </rPh>
    <rPh sb="29" eb="31">
      <t>サギョウ</t>
    </rPh>
    <rPh sb="31" eb="34">
      <t>シュニンシャ</t>
    </rPh>
    <rPh sb="34" eb="36">
      <t>ギノウ</t>
    </rPh>
    <rPh sb="36" eb="38">
      <t>コウシュウ</t>
    </rPh>
    <rPh sb="38" eb="41">
      <t>シュウリョウショウ</t>
    </rPh>
    <rPh sb="42" eb="44">
      <t>コウフ</t>
    </rPh>
    <rPh sb="45" eb="46">
      <t>ウ</t>
    </rPh>
    <rPh sb="48" eb="49">
      <t>モノ</t>
    </rPh>
    <rPh sb="50" eb="51">
      <t>マタ</t>
    </rPh>
    <rPh sb="52" eb="54">
      <t>ヘイセイ</t>
    </rPh>
    <rPh sb="56" eb="57">
      <t>ネン</t>
    </rPh>
    <rPh sb="58" eb="59">
      <t>ガツ</t>
    </rPh>
    <rPh sb="60" eb="61">
      <t>ヒ</t>
    </rPh>
    <rPh sb="61" eb="63">
      <t>イコウ</t>
    </rPh>
    <rPh sb="64" eb="65">
      <t>イシ</t>
    </rPh>
    <rPh sb="65" eb="66">
      <t>メン</t>
    </rPh>
    <rPh sb="66" eb="68">
      <t>サギョウ</t>
    </rPh>
    <rPh sb="68" eb="71">
      <t>シュニンシャ</t>
    </rPh>
    <rPh sb="71" eb="73">
      <t>ギノウ</t>
    </rPh>
    <rPh sb="73" eb="75">
      <t>コウシュウ</t>
    </rPh>
    <rPh sb="75" eb="78">
      <t>シュウリョウショウ</t>
    </rPh>
    <rPh sb="79" eb="81">
      <t>コウフ</t>
    </rPh>
    <rPh sb="82" eb="83">
      <t>ウ</t>
    </rPh>
    <rPh sb="85" eb="86">
      <t>モノ</t>
    </rPh>
    <rPh sb="89" eb="91">
      <t>バアイ</t>
    </rPh>
    <rPh sb="93" eb="94">
      <t>ツギ</t>
    </rPh>
    <rPh sb="97" eb="98">
      <t>タ</t>
    </rPh>
    <rPh sb="102" eb="103">
      <t>ラン</t>
    </rPh>
    <rPh sb="104" eb="106">
      <t>ニンズウ</t>
    </rPh>
    <rPh sb="107" eb="109">
      <t>キサイ</t>
    </rPh>
    <rPh sb="111" eb="113">
      <t>シカク</t>
    </rPh>
    <rPh sb="113" eb="114">
      <t>シャ</t>
    </rPh>
    <rPh sb="114" eb="115">
      <t>ショウ</t>
    </rPh>
    <rPh sb="116" eb="117">
      <t>ウツ</t>
    </rPh>
    <rPh sb="119" eb="121">
      <t>テンプ</t>
    </rPh>
    <phoneticPr fontId="2"/>
  </si>
  <si>
    <t xml:space="preserve">・常勤雇用の特別管理産業廃棄物管理責任者及び石綿作業主任者（又は特定化学物質等作業主任者）がいることが必須。
　その者の人数を記入し、「特別管理産業廃棄物管理責任者に関する講習会の修了証」の写し及び「石綿作業主任者技能講習修了証（又は「特定化学物質等作業主任者技能講習修了証」）」の写しを添付すること。
・施工実績が必要。その工法（除去、封じ込め等）についても記入すること。
・表にある機材を保有している場合は、型式、台数を記入すること。
</t>
    <rPh sb="1" eb="3">
      <t>ジョウキン</t>
    </rPh>
    <rPh sb="3" eb="5">
      <t>コヨウ</t>
    </rPh>
    <rPh sb="6" eb="8">
      <t>トクベツ</t>
    </rPh>
    <rPh sb="8" eb="10">
      <t>カンリ</t>
    </rPh>
    <rPh sb="10" eb="12">
      <t>サンギョウ</t>
    </rPh>
    <rPh sb="12" eb="15">
      <t>ハイキブツ</t>
    </rPh>
    <rPh sb="15" eb="17">
      <t>カンリ</t>
    </rPh>
    <rPh sb="17" eb="19">
      <t>セキニン</t>
    </rPh>
    <rPh sb="19" eb="20">
      <t>シャ</t>
    </rPh>
    <rPh sb="20" eb="21">
      <t>オヨ</t>
    </rPh>
    <rPh sb="22" eb="24">
      <t>イシワタ</t>
    </rPh>
    <rPh sb="24" eb="26">
      <t>サギョウ</t>
    </rPh>
    <rPh sb="26" eb="29">
      <t>シュニンシャ</t>
    </rPh>
    <rPh sb="30" eb="31">
      <t>マタ</t>
    </rPh>
    <rPh sb="32" eb="34">
      <t>トクテイ</t>
    </rPh>
    <rPh sb="34" eb="36">
      <t>カガク</t>
    </rPh>
    <rPh sb="36" eb="38">
      <t>ブッシツ</t>
    </rPh>
    <rPh sb="38" eb="39">
      <t>トウ</t>
    </rPh>
    <rPh sb="39" eb="41">
      <t>サギョウ</t>
    </rPh>
    <rPh sb="41" eb="44">
      <t>シュニンシャ</t>
    </rPh>
    <rPh sb="51" eb="53">
      <t>ヒッス</t>
    </rPh>
    <rPh sb="58" eb="59">
      <t>モノ</t>
    </rPh>
    <rPh sb="60" eb="62">
      <t>ニンズウ</t>
    </rPh>
    <rPh sb="68" eb="70">
      <t>トクベツ</t>
    </rPh>
    <rPh sb="70" eb="72">
      <t>カンリ</t>
    </rPh>
    <rPh sb="72" eb="74">
      <t>サンギョウ</t>
    </rPh>
    <rPh sb="74" eb="77">
      <t>ハイキブツ</t>
    </rPh>
    <rPh sb="77" eb="79">
      <t>カンリ</t>
    </rPh>
    <rPh sb="79" eb="81">
      <t>セキニン</t>
    </rPh>
    <rPh sb="81" eb="82">
      <t>シャ</t>
    </rPh>
    <rPh sb="83" eb="84">
      <t>カン</t>
    </rPh>
    <rPh sb="86" eb="89">
      <t>コウシュウカイ</t>
    </rPh>
    <rPh sb="90" eb="92">
      <t>シュウリョウ</t>
    </rPh>
    <rPh sb="92" eb="93">
      <t>ショウ</t>
    </rPh>
    <rPh sb="95" eb="96">
      <t>ウツ</t>
    </rPh>
    <rPh sb="97" eb="98">
      <t>オヨ</t>
    </rPh>
    <rPh sb="100" eb="102">
      <t>イシワタ</t>
    </rPh>
    <rPh sb="102" eb="104">
      <t>サギョウ</t>
    </rPh>
    <rPh sb="104" eb="107">
      <t>シュニンシャ</t>
    </rPh>
    <rPh sb="107" eb="109">
      <t>ギノウ</t>
    </rPh>
    <rPh sb="109" eb="111">
      <t>コウシュウ</t>
    </rPh>
    <rPh sb="111" eb="113">
      <t>シュウリョウ</t>
    </rPh>
    <rPh sb="113" eb="114">
      <t>ショウ</t>
    </rPh>
    <rPh sb="115" eb="116">
      <t>マタ</t>
    </rPh>
    <rPh sb="118" eb="120">
      <t>トクテイ</t>
    </rPh>
    <rPh sb="120" eb="122">
      <t>カガク</t>
    </rPh>
    <rPh sb="122" eb="124">
      <t>ブッシツ</t>
    </rPh>
    <rPh sb="124" eb="125">
      <t>トウ</t>
    </rPh>
    <rPh sb="125" eb="127">
      <t>サギョウ</t>
    </rPh>
    <rPh sb="127" eb="130">
      <t>シュニンシャ</t>
    </rPh>
    <rPh sb="130" eb="132">
      <t>ギノウ</t>
    </rPh>
    <rPh sb="132" eb="134">
      <t>コウシュウ</t>
    </rPh>
    <rPh sb="134" eb="136">
      <t>シュウリョウ</t>
    </rPh>
    <rPh sb="136" eb="137">
      <t>ショウ</t>
    </rPh>
    <rPh sb="141" eb="142">
      <t>ウツ</t>
    </rPh>
    <rPh sb="144" eb="146">
      <t>テンプ</t>
    </rPh>
    <rPh sb="153" eb="155">
      <t>セコウ</t>
    </rPh>
    <rPh sb="155" eb="157">
      <t>ジッセキ</t>
    </rPh>
    <rPh sb="158" eb="160">
      <t>ヒツヨウ</t>
    </rPh>
    <rPh sb="163" eb="165">
      <t>コウホウ</t>
    </rPh>
    <rPh sb="166" eb="168">
      <t>ジョキョ</t>
    </rPh>
    <rPh sb="169" eb="170">
      <t>フウ</t>
    </rPh>
    <rPh sb="171" eb="172">
      <t>コ</t>
    </rPh>
    <rPh sb="173" eb="174">
      <t>トウ</t>
    </rPh>
    <rPh sb="189" eb="190">
      <t>ヒョウ</t>
    </rPh>
    <rPh sb="193" eb="195">
      <t>キザイ</t>
    </rPh>
    <rPh sb="196" eb="198">
      <t>ホユウ</t>
    </rPh>
    <rPh sb="202" eb="204">
      <t>バアイ</t>
    </rPh>
    <rPh sb="206" eb="208">
      <t>カタシキ</t>
    </rPh>
    <rPh sb="209" eb="211">
      <t>ダイスウ</t>
    </rPh>
    <phoneticPr fontId="2"/>
  </si>
  <si>
    <r>
      <t>・入札参加希望の工種にかかわらず、今回提出する「経営規模等評価結果通知書・総合評定値通知書」に</t>
    </r>
    <r>
      <rPr>
        <u/>
        <sz val="10.5"/>
        <color indexed="8"/>
        <rFont val="ＭＳ Ｐゴシック"/>
        <family val="3"/>
        <charset val="128"/>
      </rPr>
      <t>「総合評定値」のある工種すべてに「１」と記入すること。</t>
    </r>
    <rPh sb="1" eb="3">
      <t>ニュウサツ</t>
    </rPh>
    <rPh sb="3" eb="5">
      <t>サンカ</t>
    </rPh>
    <rPh sb="5" eb="7">
      <t>キボウ</t>
    </rPh>
    <rPh sb="8" eb="10">
      <t>コウシュ</t>
    </rPh>
    <rPh sb="17" eb="19">
      <t>コンカイ</t>
    </rPh>
    <rPh sb="19" eb="21">
      <t>テイシュツ</t>
    </rPh>
    <rPh sb="24" eb="26">
      <t>ケイエイ</t>
    </rPh>
    <rPh sb="26" eb="28">
      <t>キボ</t>
    </rPh>
    <rPh sb="28" eb="29">
      <t>トウ</t>
    </rPh>
    <rPh sb="29" eb="31">
      <t>ヒョウカ</t>
    </rPh>
    <rPh sb="31" eb="33">
      <t>ケッカ</t>
    </rPh>
    <rPh sb="33" eb="36">
      <t>ツウチショ</t>
    </rPh>
    <rPh sb="37" eb="39">
      <t>ソウゴウ</t>
    </rPh>
    <rPh sb="39" eb="41">
      <t>ヒョウテイ</t>
    </rPh>
    <rPh sb="41" eb="42">
      <t>チ</t>
    </rPh>
    <rPh sb="42" eb="45">
      <t>ツウチショ</t>
    </rPh>
    <rPh sb="48" eb="50">
      <t>ソウゴウ</t>
    </rPh>
    <rPh sb="50" eb="52">
      <t>ヒョウテイ</t>
    </rPh>
    <rPh sb="52" eb="53">
      <t>チ</t>
    </rPh>
    <rPh sb="57" eb="59">
      <t>コウシュ</t>
    </rPh>
    <phoneticPr fontId="2"/>
  </si>
  <si>
    <r>
      <t>・工事経歴書に記入されているとおりに記入し、記入した工事は</t>
    </r>
    <r>
      <rPr>
        <u val="double"/>
        <sz val="10.5"/>
        <color indexed="8"/>
        <rFont val="ＭＳ Ｐゴシック"/>
        <family val="3"/>
        <charset val="128"/>
      </rPr>
      <t>工事経歴書の該当箇所に付せん紙を貼付</t>
    </r>
    <r>
      <rPr>
        <sz val="10.5"/>
        <color indexed="8"/>
        <rFont val="ＭＳ Ｐゴシック"/>
        <family val="3"/>
        <charset val="128"/>
      </rPr>
      <t>すること。
貼付した工事が土木の最高の場合は「土木１」、次位は「土木２」等、付せん紙に記入しておくこと。
・工事経歴がない場合は、「なし」と記入すること。</t>
    </r>
    <rPh sb="1" eb="3">
      <t>コウジ</t>
    </rPh>
    <rPh sb="3" eb="6">
      <t>ケイレキショ</t>
    </rPh>
    <rPh sb="26" eb="28">
      <t>コウジ</t>
    </rPh>
    <rPh sb="29" eb="31">
      <t>コウジ</t>
    </rPh>
    <rPh sb="31" eb="34">
      <t>ケイレキショ</t>
    </rPh>
    <rPh sb="35" eb="37">
      <t>ガイトウ</t>
    </rPh>
    <rPh sb="37" eb="39">
      <t>カショ</t>
    </rPh>
    <rPh sb="40" eb="41">
      <t>フ</t>
    </rPh>
    <rPh sb="43" eb="44">
      <t>カミ</t>
    </rPh>
    <rPh sb="45" eb="47">
      <t>チョウフ</t>
    </rPh>
    <rPh sb="53" eb="55">
      <t>チョウフ</t>
    </rPh>
    <rPh sb="57" eb="59">
      <t>コウジ</t>
    </rPh>
    <rPh sb="60" eb="62">
      <t>ドボク</t>
    </rPh>
    <rPh sb="63" eb="65">
      <t>サイコウ</t>
    </rPh>
    <rPh sb="66" eb="68">
      <t>バアイ</t>
    </rPh>
    <rPh sb="70" eb="72">
      <t>ドボク</t>
    </rPh>
    <rPh sb="75" eb="77">
      <t>ジイ</t>
    </rPh>
    <rPh sb="79" eb="81">
      <t>ドボク</t>
    </rPh>
    <rPh sb="83" eb="84">
      <t>トウ</t>
    </rPh>
    <rPh sb="85" eb="86">
      <t>フ</t>
    </rPh>
    <rPh sb="88" eb="89">
      <t>カミ</t>
    </rPh>
    <rPh sb="101" eb="103">
      <t>コウジ</t>
    </rPh>
    <rPh sb="103" eb="105">
      <t>ケイレキ</t>
    </rPh>
    <rPh sb="108" eb="110">
      <t>バアイ</t>
    </rPh>
    <phoneticPr fontId="2"/>
  </si>
  <si>
    <r>
      <t xml:space="preserve">・経営規模等評価結果通知書の「元請完成工事高」を官公庁元請と民間元請に分けて、千円単位で記入すること。
</t>
    </r>
    <r>
      <rPr>
        <u val="double"/>
        <sz val="10.5"/>
        <color indexed="8"/>
        <rFont val="ＭＳ Ｐゴシック"/>
        <family val="3"/>
        <charset val="128"/>
      </rPr>
      <t>・官公庁元請と民間元請の合計が、経営規模等評価結果通知書の「元請完成工事高」に一致するようにすること。</t>
    </r>
    <r>
      <rPr>
        <sz val="10.5"/>
        <color indexed="8"/>
        <rFont val="ＭＳ Ｐゴシック"/>
        <family val="3"/>
        <charset val="128"/>
      </rPr>
      <t xml:space="preserve">
</t>
    </r>
    <r>
      <rPr>
        <u val="double"/>
        <sz val="10.5"/>
        <color indexed="8"/>
        <rFont val="ＭＳ Ｐゴシック"/>
        <family val="3"/>
        <charset val="128"/>
      </rPr>
      <t>・振り分けた場合に、端数が出る場合は、大きいほうを切り上げ、小さいほうを切り下げるなどして、一致させること。</t>
    </r>
    <r>
      <rPr>
        <sz val="10.5"/>
        <color indexed="8"/>
        <rFont val="ＭＳ Ｐゴシック"/>
        <family val="3"/>
        <charset val="128"/>
      </rPr>
      <t xml:space="preserve">
・完成工事高がない場合は、「０」を記入（入力）すること。</t>
    </r>
    <rPh sb="1" eb="3">
      <t>ケイエイ</t>
    </rPh>
    <rPh sb="3" eb="5">
      <t>キボ</t>
    </rPh>
    <rPh sb="5" eb="6">
      <t>トウ</t>
    </rPh>
    <rPh sb="6" eb="8">
      <t>ヒョウカ</t>
    </rPh>
    <rPh sb="8" eb="10">
      <t>ケッカ</t>
    </rPh>
    <rPh sb="10" eb="13">
      <t>ツウチショ</t>
    </rPh>
    <rPh sb="15" eb="16">
      <t>モト</t>
    </rPh>
    <rPh sb="16" eb="17">
      <t>ウ</t>
    </rPh>
    <rPh sb="17" eb="19">
      <t>カンセイ</t>
    </rPh>
    <rPh sb="19" eb="21">
      <t>コウジ</t>
    </rPh>
    <rPh sb="21" eb="22">
      <t>タカ</t>
    </rPh>
    <rPh sb="24" eb="27">
      <t>カンコウチョウ</t>
    </rPh>
    <rPh sb="27" eb="28">
      <t>モト</t>
    </rPh>
    <rPh sb="28" eb="29">
      <t>ウ</t>
    </rPh>
    <rPh sb="30" eb="32">
      <t>ミンカン</t>
    </rPh>
    <rPh sb="32" eb="33">
      <t>モト</t>
    </rPh>
    <rPh sb="33" eb="34">
      <t>ウ</t>
    </rPh>
    <rPh sb="35" eb="36">
      <t>ワ</t>
    </rPh>
    <rPh sb="39" eb="41">
      <t>センエン</t>
    </rPh>
    <rPh sb="41" eb="43">
      <t>タンイ</t>
    </rPh>
    <rPh sb="53" eb="56">
      <t>カンコウチョウ</t>
    </rPh>
    <rPh sb="56" eb="57">
      <t>モト</t>
    </rPh>
    <rPh sb="57" eb="58">
      <t>ウ</t>
    </rPh>
    <rPh sb="59" eb="61">
      <t>ミンカン</t>
    </rPh>
    <rPh sb="61" eb="62">
      <t>モト</t>
    </rPh>
    <rPh sb="62" eb="63">
      <t>ウ</t>
    </rPh>
    <rPh sb="64" eb="66">
      <t>ゴウケイ</t>
    </rPh>
    <rPh sb="68" eb="70">
      <t>ケイエイ</t>
    </rPh>
    <rPh sb="70" eb="73">
      <t>キボトウ</t>
    </rPh>
    <rPh sb="73" eb="75">
      <t>ヒョウカ</t>
    </rPh>
    <rPh sb="75" eb="77">
      <t>ケッカ</t>
    </rPh>
    <rPh sb="77" eb="80">
      <t>ツウチショ</t>
    </rPh>
    <rPh sb="82" eb="83">
      <t>モト</t>
    </rPh>
    <rPh sb="83" eb="84">
      <t>ウ</t>
    </rPh>
    <rPh sb="84" eb="86">
      <t>カンセイ</t>
    </rPh>
    <rPh sb="86" eb="88">
      <t>コウジ</t>
    </rPh>
    <rPh sb="88" eb="89">
      <t>タカ</t>
    </rPh>
    <rPh sb="91" eb="93">
      <t>イッチ</t>
    </rPh>
    <rPh sb="105" eb="106">
      <t>フ</t>
    </rPh>
    <rPh sb="107" eb="108">
      <t>ワ</t>
    </rPh>
    <rPh sb="110" eb="112">
      <t>バアイ</t>
    </rPh>
    <rPh sb="114" eb="116">
      <t>ハスウ</t>
    </rPh>
    <rPh sb="117" eb="118">
      <t>デ</t>
    </rPh>
    <rPh sb="119" eb="121">
      <t>バアイ</t>
    </rPh>
    <rPh sb="123" eb="124">
      <t>オオ</t>
    </rPh>
    <rPh sb="129" eb="130">
      <t>キ</t>
    </rPh>
    <rPh sb="131" eb="132">
      <t>ア</t>
    </rPh>
    <rPh sb="134" eb="135">
      <t>チイ</t>
    </rPh>
    <rPh sb="140" eb="141">
      <t>キ</t>
    </rPh>
    <rPh sb="142" eb="143">
      <t>サ</t>
    </rPh>
    <rPh sb="150" eb="152">
      <t>イッチ</t>
    </rPh>
    <rPh sb="160" eb="162">
      <t>カンセイ</t>
    </rPh>
    <rPh sb="162" eb="164">
      <t>コウジ</t>
    </rPh>
    <rPh sb="164" eb="165">
      <t>タカ</t>
    </rPh>
    <rPh sb="168" eb="170">
      <t>バアイ</t>
    </rPh>
    <rPh sb="179" eb="181">
      <t>ニュウリョク</t>
    </rPh>
    <phoneticPr fontId="2"/>
  </si>
  <si>
    <r>
      <t>・</t>
    </r>
    <r>
      <rPr>
        <b/>
        <sz val="10.5"/>
        <color indexed="8"/>
        <rFont val="ＭＳ Ｐゴシック"/>
        <family val="3"/>
        <charset val="128"/>
      </rPr>
      <t>舗装工事を希望する者で、かつ、市内に本店を有する者は、</t>
    </r>
    <r>
      <rPr>
        <sz val="10.5"/>
        <color indexed="8"/>
        <rFont val="ＭＳ Ｐゴシック"/>
        <family val="3"/>
        <charset val="128"/>
      </rPr>
      <t>アスファルト舗装工事の表層工の施工について、該当するものにチェックをし</t>
    </r>
    <r>
      <rPr>
        <b/>
        <sz val="10.5"/>
        <color indexed="8"/>
        <rFont val="ＭＳ Ｐゴシック"/>
        <family val="3"/>
        <charset val="128"/>
      </rPr>
      <t>、自社施工する場合は、別紙「アスファルト舗装工事施工体制調査票」も提出</t>
    </r>
    <r>
      <rPr>
        <sz val="10.5"/>
        <color indexed="8"/>
        <rFont val="ＭＳ Ｐゴシック"/>
        <family val="3"/>
        <charset val="128"/>
      </rPr>
      <t>すること。
・表層工を自社施工しない者は、調査票の提出は不要。</t>
    </r>
    <rPh sb="1" eb="3">
      <t>ホソウ</t>
    </rPh>
    <rPh sb="3" eb="5">
      <t>コウジ</t>
    </rPh>
    <rPh sb="6" eb="8">
      <t>キボウ</t>
    </rPh>
    <rPh sb="10" eb="11">
      <t>モノ</t>
    </rPh>
    <rPh sb="16" eb="18">
      <t>シナイ</t>
    </rPh>
    <rPh sb="19" eb="21">
      <t>ホンテン</t>
    </rPh>
    <rPh sb="22" eb="23">
      <t>ユウ</t>
    </rPh>
    <rPh sb="25" eb="26">
      <t>モノ</t>
    </rPh>
    <rPh sb="34" eb="36">
      <t>ホソウ</t>
    </rPh>
    <rPh sb="36" eb="38">
      <t>コウジ</t>
    </rPh>
    <rPh sb="39" eb="41">
      <t>ヒョウソウ</t>
    </rPh>
    <rPh sb="41" eb="42">
      <t>コウ</t>
    </rPh>
    <rPh sb="43" eb="45">
      <t>セコウ</t>
    </rPh>
    <rPh sb="50" eb="52">
      <t>ガイトウ</t>
    </rPh>
    <rPh sb="64" eb="66">
      <t>ジシャ</t>
    </rPh>
    <rPh sb="66" eb="68">
      <t>セコウ</t>
    </rPh>
    <rPh sb="70" eb="72">
      <t>バアイ</t>
    </rPh>
    <rPh sb="74" eb="76">
      <t>ベッシ</t>
    </rPh>
    <rPh sb="83" eb="85">
      <t>ホソウ</t>
    </rPh>
    <rPh sb="85" eb="87">
      <t>コウジ</t>
    </rPh>
    <rPh sb="87" eb="89">
      <t>セコウ</t>
    </rPh>
    <rPh sb="89" eb="91">
      <t>タイセイ</t>
    </rPh>
    <rPh sb="91" eb="94">
      <t>チョウサヒョウ</t>
    </rPh>
    <rPh sb="96" eb="98">
      <t>テイシュツ</t>
    </rPh>
    <rPh sb="105" eb="107">
      <t>ヒョウソウ</t>
    </rPh>
    <rPh sb="107" eb="108">
      <t>コウ</t>
    </rPh>
    <rPh sb="109" eb="111">
      <t>ジシャ</t>
    </rPh>
    <rPh sb="111" eb="113">
      <t>セコウ</t>
    </rPh>
    <rPh sb="116" eb="117">
      <t>モノ</t>
    </rPh>
    <rPh sb="119" eb="122">
      <t>チョウサヒョウ</t>
    </rPh>
    <rPh sb="123" eb="125">
      <t>テイシュツ</t>
    </rPh>
    <rPh sb="126" eb="128">
      <t>フヨウ</t>
    </rPh>
    <phoneticPr fontId="2"/>
  </si>
  <si>
    <t>完成工事高については、２年平均で計上している場合は「完成工事高」欄の２年平均の左欄に○、３年平均で計上している場合は</t>
    <rPh sb="0" eb="2">
      <t>カンセイ</t>
    </rPh>
    <rPh sb="2" eb="4">
      <t>コウジ</t>
    </rPh>
    <rPh sb="4" eb="5">
      <t>タカ</t>
    </rPh>
    <rPh sb="12" eb="13">
      <t>ネン</t>
    </rPh>
    <rPh sb="13" eb="15">
      <t>ヘイキン</t>
    </rPh>
    <rPh sb="16" eb="18">
      <t>ケイジョウ</t>
    </rPh>
    <rPh sb="22" eb="24">
      <t>バアイ</t>
    </rPh>
    <rPh sb="26" eb="28">
      <t>カンセイ</t>
    </rPh>
    <rPh sb="28" eb="30">
      <t>コウジ</t>
    </rPh>
    <rPh sb="30" eb="31">
      <t>タカ</t>
    </rPh>
    <rPh sb="32" eb="33">
      <t>ラン</t>
    </rPh>
    <rPh sb="35" eb="36">
      <t>ネン</t>
    </rPh>
    <rPh sb="36" eb="38">
      <t>ヘイキン</t>
    </rPh>
    <rPh sb="39" eb="40">
      <t>ヒダリ</t>
    </rPh>
    <rPh sb="40" eb="41">
      <t>ラン</t>
    </rPh>
    <rPh sb="45" eb="46">
      <t>ネン</t>
    </rPh>
    <rPh sb="46" eb="48">
      <t>ヘイキン</t>
    </rPh>
    <rPh sb="49" eb="51">
      <t>ケイジョウ</t>
    </rPh>
    <phoneticPr fontId="2"/>
  </si>
  <si>
    <t>３年平均に○印をして下さい。</t>
    <rPh sb="6" eb="7">
      <t>イン</t>
    </rPh>
    <rPh sb="10" eb="11">
      <t>クダ</t>
    </rPh>
    <phoneticPr fontId="2"/>
  </si>
  <si>
    <r>
      <t>「発注者」欄の区分は、</t>
    </r>
    <r>
      <rPr>
        <b/>
        <sz val="10"/>
        <rFont val="ＭＳ Ｐゴシック"/>
        <family val="3"/>
        <charset val="128"/>
      </rPr>
      <t>１が官公庁元請、２が民間元請、３が下請(官・民いずれの下請でも可)</t>
    </r>
    <r>
      <rPr>
        <sz val="10"/>
        <rFont val="ＭＳ Ｐゴシック"/>
        <family val="3"/>
        <charset val="128"/>
      </rPr>
      <t>です。該当する番号を○印で囲んで下さい。</t>
    </r>
    <rPh sb="1" eb="4">
      <t>ハッチュウシャ</t>
    </rPh>
    <rPh sb="5" eb="6">
      <t>ラン</t>
    </rPh>
    <rPh sb="7" eb="9">
      <t>クブン</t>
    </rPh>
    <rPh sb="13" eb="16">
      <t>カンコウチョウ</t>
    </rPh>
    <rPh sb="16" eb="18">
      <t>モトウケ</t>
    </rPh>
    <rPh sb="21" eb="23">
      <t>ミンカン</t>
    </rPh>
    <rPh sb="23" eb="25">
      <t>モトウケ</t>
    </rPh>
    <rPh sb="28" eb="30">
      <t>シタウ</t>
    </rPh>
    <rPh sb="31" eb="32">
      <t>カン</t>
    </rPh>
    <rPh sb="33" eb="34">
      <t>タミ</t>
    </rPh>
    <rPh sb="38" eb="40">
      <t>シタウ</t>
    </rPh>
    <rPh sb="42" eb="43">
      <t>カ</t>
    </rPh>
    <rPh sb="47" eb="49">
      <t>ガイトウ</t>
    </rPh>
    <rPh sb="51" eb="53">
      <t>バンゴウ</t>
    </rPh>
    <rPh sb="55" eb="56">
      <t>イン</t>
    </rPh>
    <rPh sb="57" eb="58">
      <t>カコ</t>
    </rPh>
    <rPh sb="60" eb="61">
      <t>クダ</t>
    </rPh>
    <phoneticPr fontId="2"/>
  </si>
  <si>
    <t>・本市記入欄の為、記入しないこと。</t>
    <rPh sb="1" eb="2">
      <t>ホン</t>
    </rPh>
    <rPh sb="2" eb="3">
      <t>シ</t>
    </rPh>
    <rPh sb="3" eb="5">
      <t>キニュウ</t>
    </rPh>
    <rPh sb="5" eb="6">
      <t>ラン</t>
    </rPh>
    <rPh sb="7" eb="8">
      <t>タメ</t>
    </rPh>
    <rPh sb="9" eb="11">
      <t>キニュウ</t>
    </rPh>
    <phoneticPr fontId="2"/>
  </si>
  <si>
    <r>
      <t>・今回提出する「建設業の許可について（通知）」により記入すること。
・一般建設業の許可は「１」、特定建設業の許可は「２」と記入し、</t>
    </r>
    <r>
      <rPr>
        <u/>
        <sz val="10.5"/>
        <color indexed="8"/>
        <rFont val="ＭＳ Ｐゴシック"/>
        <family val="3"/>
        <charset val="128"/>
      </rPr>
      <t>入札参加希望の有無に関わらず、許可を有する工種すべてについて記入すること。</t>
    </r>
    <r>
      <rPr>
        <sz val="10.5"/>
        <color indexed="8"/>
        <rFont val="ＭＳ Ｐゴシック"/>
        <family val="3"/>
        <charset val="128"/>
      </rPr>
      <t xml:space="preserve">
・有効期限が過ぎており、更新手続きをしていない工種は記入できない。</t>
    </r>
    <rPh sb="1" eb="3">
      <t>コンカイ</t>
    </rPh>
    <rPh sb="3" eb="5">
      <t>テイシュツ</t>
    </rPh>
    <rPh sb="8" eb="11">
      <t>ケンセツギョウ</t>
    </rPh>
    <rPh sb="12" eb="14">
      <t>キョカ</t>
    </rPh>
    <rPh sb="19" eb="21">
      <t>ツウチ</t>
    </rPh>
    <rPh sb="35" eb="37">
      <t>イッパン</t>
    </rPh>
    <rPh sb="37" eb="40">
      <t>ケンセツギョウ</t>
    </rPh>
    <rPh sb="41" eb="43">
      <t>キョカ</t>
    </rPh>
    <rPh sb="48" eb="50">
      <t>トクテイ</t>
    </rPh>
    <rPh sb="50" eb="53">
      <t>ケンセツギョウ</t>
    </rPh>
    <rPh sb="54" eb="56">
      <t>キョカ</t>
    </rPh>
    <rPh sb="65" eb="67">
      <t>ニュウサツ</t>
    </rPh>
    <rPh sb="67" eb="69">
      <t>サンカ</t>
    </rPh>
    <rPh sb="69" eb="71">
      <t>キボウ</t>
    </rPh>
    <rPh sb="72" eb="74">
      <t>ウム</t>
    </rPh>
    <rPh sb="75" eb="76">
      <t>カカ</t>
    </rPh>
    <rPh sb="80" eb="82">
      <t>キョカ</t>
    </rPh>
    <rPh sb="83" eb="84">
      <t>ユウ</t>
    </rPh>
    <rPh sb="86" eb="88">
      <t>コウシュ</t>
    </rPh>
    <rPh sb="104" eb="106">
      <t>ユウコウ</t>
    </rPh>
    <rPh sb="106" eb="108">
      <t>キゲン</t>
    </rPh>
    <rPh sb="115" eb="117">
      <t>コウシン</t>
    </rPh>
    <rPh sb="117" eb="119">
      <t>テツヅ</t>
    </rPh>
    <rPh sb="126" eb="128">
      <t>コウシュ</t>
    </rPh>
    <phoneticPr fontId="2"/>
  </si>
  <si>
    <t>許可年月日</t>
    <rPh sb="0" eb="2">
      <t>キョカ</t>
    </rPh>
    <rPh sb="2" eb="5">
      <t>ネンガッピ</t>
    </rPh>
    <phoneticPr fontId="2"/>
  </si>
  <si>
    <t>和暦(H.R)</t>
    <rPh sb="0" eb="2">
      <t>ワレキ</t>
    </rPh>
    <phoneticPr fontId="2"/>
  </si>
  <si>
    <t>平成</t>
    <rPh sb="0" eb="2">
      <t>ヘイセイ</t>
    </rPh>
    <phoneticPr fontId="2"/>
  </si>
  <si>
    <t>令和</t>
    <rPh sb="0" eb="2">
      <t>レイワ</t>
    </rPh>
    <phoneticPr fontId="2"/>
  </si>
  <si>
    <t>建設工事・業者登録票（県内業者用）　記入要領</t>
    <rPh sb="0" eb="2">
      <t>ケンセツ</t>
    </rPh>
    <rPh sb="2" eb="4">
      <t>コウジ</t>
    </rPh>
    <rPh sb="5" eb="7">
      <t>ギョウシャ</t>
    </rPh>
    <rPh sb="7" eb="9">
      <t>トウロク</t>
    </rPh>
    <rPh sb="9" eb="10">
      <t>ヒョウ</t>
    </rPh>
    <rPh sb="11" eb="13">
      <t>ケンナイ</t>
    </rPh>
    <rPh sb="13" eb="15">
      <t>ギョウシャ</t>
    </rPh>
    <rPh sb="15" eb="16">
      <t>ヨウ</t>
    </rPh>
    <rPh sb="18" eb="20">
      <t>キニュウ</t>
    </rPh>
    <rPh sb="20" eb="22">
      <t>ヨウリョウ</t>
    </rPh>
    <phoneticPr fontId="2"/>
  </si>
  <si>
    <t>建設工事・業者登録票（県内業者用）　３－１</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</si>
  <si>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３－２</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</si>
  <si>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３－３</t>
    <rPh sb="0" eb="2">
      <t>ケンセツ</t>
    </rPh>
    <rPh sb="2" eb="4">
      <t>コウジ</t>
    </rPh>
    <rPh sb="5" eb="7">
      <t>ギョウシャ</t>
    </rPh>
    <rPh sb="7" eb="10">
      <t>トウロクヒョウ</t>
    </rPh>
    <rPh sb="11" eb="13">
      <t>ケンナイ</t>
    </rPh>
    <rPh sb="13" eb="16">
      <t>ギョウシャヨウ</t>
    </rPh>
    <phoneticPr fontId="2"/>
  </si>
  <si>
    <t>　（鹿児島市に営業所等（本社を含む。）を有し、廃棄物処理業者との契約が有る場合、それぞれ契約相手先を記入してください。）　　　</t>
    <rPh sb="23" eb="26">
      <t>ハイキブツ</t>
    </rPh>
    <rPh sb="26" eb="28">
      <t>ショリ</t>
    </rPh>
    <rPh sb="28" eb="30">
      <t>ギョウシャ</t>
    </rPh>
    <rPh sb="32" eb="34">
      <t>ケイヤク</t>
    </rPh>
    <rPh sb="35" eb="36">
      <t>ア</t>
    </rPh>
    <rPh sb="37" eb="39">
      <t>バアイ</t>
    </rPh>
    <phoneticPr fontId="2"/>
  </si>
  <si>
    <t>該当又は希望するものに「１」</t>
    <rPh sb="0" eb="2">
      <t>ガイトウ</t>
    </rPh>
    <rPh sb="2" eb="3">
      <t>マタ</t>
    </rPh>
    <rPh sb="4" eb="6">
      <t>キボウ</t>
    </rPh>
    <phoneticPr fontId="2"/>
  </si>
  <si>
    <t>・「１．更新」に○をした業者は、有資格決定通知書（登録通知書）または今回送付した案内ハガキに記入されている業者コードを記入すること。</t>
    <phoneticPr fontId="2"/>
  </si>
  <si>
    <t xml:space="preserve">・鹿児島市に営業所等（本社を含む。）を有する場合は、記入すること。
・各廃棄物処理業者との契約が有る場合、契約相手先を記入すること。
</t>
    <rPh sb="35" eb="36">
      <t>カク</t>
    </rPh>
    <rPh sb="36" eb="39">
      <t>ハイキブツ</t>
    </rPh>
    <rPh sb="39" eb="41">
      <t>ショリ</t>
    </rPh>
    <rPh sb="41" eb="43">
      <t>ギョウシャ</t>
    </rPh>
    <rPh sb="45" eb="47">
      <t>ケイヤク</t>
    </rPh>
    <rPh sb="48" eb="49">
      <t>ア</t>
    </rPh>
    <rPh sb="50" eb="52">
      <t>バアイ</t>
    </rPh>
    <rPh sb="53" eb="55">
      <t>ケイヤク</t>
    </rPh>
    <rPh sb="55" eb="57">
      <t>アイテ</t>
    </rPh>
    <rPh sb="57" eb="58">
      <t>サキ</t>
    </rPh>
    <rPh sb="59" eb="61">
      <t>キニュウ</t>
    </rPh>
    <phoneticPr fontId="2"/>
  </si>
  <si>
    <r>
      <t>・施工実績が</t>
    </r>
    <r>
      <rPr>
        <sz val="10.5"/>
        <color rgb="FFFF0000"/>
        <rFont val="ＭＳ Ｐゴシック"/>
        <family val="3"/>
        <charset val="128"/>
      </rPr>
      <t>必要</t>
    </r>
    <r>
      <rPr>
        <sz val="10.5"/>
        <color theme="1"/>
        <rFont val="ＭＳ Ｐゴシック"/>
        <family val="3"/>
        <charset val="128"/>
      </rPr>
      <t xml:space="preserve">
・船舶を自社保有している場合は、保有隻数を記入し、船舶の写真及び当該船舶の所有関係がわかる書類の写しを添付すること。</t>
    </r>
    <rPh sb="1" eb="3">
      <t>セコウ</t>
    </rPh>
    <rPh sb="3" eb="5">
      <t>ジッセキ</t>
    </rPh>
    <rPh sb="6" eb="8">
      <t>ヒツヨウ</t>
    </rPh>
    <rPh sb="10" eb="12">
      <t>センパク</t>
    </rPh>
    <rPh sb="13" eb="15">
      <t>ジシャ</t>
    </rPh>
    <rPh sb="15" eb="17">
      <t>ホユウ</t>
    </rPh>
    <rPh sb="21" eb="23">
      <t>バアイ</t>
    </rPh>
    <rPh sb="25" eb="27">
      <t>ホユウ</t>
    </rPh>
    <rPh sb="27" eb="29">
      <t>セキスウ</t>
    </rPh>
    <rPh sb="34" eb="36">
      <t>センパク</t>
    </rPh>
    <rPh sb="37" eb="39">
      <t>シャシン</t>
    </rPh>
    <rPh sb="39" eb="40">
      <t>オヨ</t>
    </rPh>
    <rPh sb="41" eb="43">
      <t>トウガイ</t>
    </rPh>
    <rPh sb="43" eb="45">
      <t>センパク</t>
    </rPh>
    <rPh sb="46" eb="48">
      <t>ショユウ</t>
    </rPh>
    <rPh sb="48" eb="50">
      <t>カンケイ</t>
    </rPh>
    <rPh sb="54" eb="56">
      <t>ショルイ</t>
    </rPh>
    <rPh sb="57" eb="58">
      <t>ウツ</t>
    </rPh>
    <rPh sb="60" eb="62">
      <t>テンプフカウツテンプコウジナイヨウバアイミトチュウイ</t>
    </rPh>
    <phoneticPr fontId="2"/>
  </si>
  <si>
    <r>
      <t>・施工実績が</t>
    </r>
    <r>
      <rPr>
        <sz val="10.5"/>
        <color rgb="FFFF0000"/>
        <rFont val="ＭＳ Ｐゴシック"/>
        <family val="3"/>
        <charset val="128"/>
      </rPr>
      <t>必要</t>
    </r>
    <rPh sb="1" eb="3">
      <t>セコウ</t>
    </rPh>
    <rPh sb="3" eb="5">
      <t>ジッセキ</t>
    </rPh>
    <rPh sb="6" eb="8">
      <t>ヒツヨウ</t>
    </rPh>
    <phoneticPr fontId="2"/>
  </si>
  <si>
    <r>
      <t>・施工実績が</t>
    </r>
    <r>
      <rPr>
        <sz val="10.5"/>
        <color rgb="FFFF0000"/>
        <rFont val="ＭＳ Ｐゴシック"/>
        <family val="3"/>
        <charset val="128"/>
      </rPr>
      <t>必要</t>
    </r>
    <r>
      <rPr>
        <sz val="10.5"/>
        <color theme="1"/>
        <rFont val="ＭＳ Ｐゴシック"/>
        <family val="3"/>
        <charset val="128"/>
      </rPr>
      <t>（ガードレール設置、フェンス設置、道路反射鏡設置等）</t>
    </r>
    <rPh sb="1" eb="3">
      <t>セコウ</t>
    </rPh>
    <rPh sb="3" eb="5">
      <t>ジッセキ</t>
    </rPh>
    <rPh sb="6" eb="8">
      <t>ヒツヨウ</t>
    </rPh>
    <rPh sb="15" eb="17">
      <t>セッチ</t>
    </rPh>
    <rPh sb="22" eb="24">
      <t>セッチ</t>
    </rPh>
    <rPh sb="25" eb="27">
      <t>ドウロ</t>
    </rPh>
    <rPh sb="27" eb="30">
      <t>ハンシャキョウ</t>
    </rPh>
    <rPh sb="30" eb="32">
      <t>セッチ</t>
    </rPh>
    <rPh sb="32" eb="33">
      <t>トウ</t>
    </rPh>
    <phoneticPr fontId="2"/>
  </si>
  <si>
    <r>
      <t>・施工実績が</t>
    </r>
    <r>
      <rPr>
        <sz val="10.5"/>
        <color rgb="FFFF0000"/>
        <rFont val="ＭＳ Ｐゴシック"/>
        <family val="3"/>
        <charset val="128"/>
      </rPr>
      <t>必要</t>
    </r>
    <r>
      <rPr>
        <sz val="10.5"/>
        <color theme="1"/>
        <rFont val="ＭＳ Ｐゴシック"/>
        <family val="3"/>
        <charset val="128"/>
      </rPr>
      <t xml:space="preserve">
・浄化槽設備士がいる場合は、人数を記入すること（証明等は不要）</t>
    </r>
    <rPh sb="1" eb="3">
      <t>セコウ</t>
    </rPh>
    <rPh sb="3" eb="5">
      <t>ジッセキ</t>
    </rPh>
    <rPh sb="6" eb="8">
      <t>ヒツヨウ</t>
    </rPh>
    <rPh sb="10" eb="13">
      <t>ジョウカソウ</t>
    </rPh>
    <rPh sb="13" eb="15">
      <t>セツビ</t>
    </rPh>
    <rPh sb="15" eb="16">
      <t>シ</t>
    </rPh>
    <rPh sb="19" eb="21">
      <t>バアイ</t>
    </rPh>
    <rPh sb="23" eb="25">
      <t>ニンズウ</t>
    </rPh>
    <rPh sb="33" eb="35">
      <t>ショウメイ</t>
    </rPh>
    <rPh sb="35" eb="36">
      <t>トウ</t>
    </rPh>
    <rPh sb="37" eb="39">
      <t>フヨウ</t>
    </rPh>
    <phoneticPr fontId="2"/>
  </si>
  <si>
    <r>
      <t>・施工実績は</t>
    </r>
    <r>
      <rPr>
        <sz val="10"/>
        <color rgb="FF0070C0"/>
        <rFont val="ＭＳ Ｐゴシック"/>
        <family val="3"/>
        <charset val="128"/>
      </rPr>
      <t>不要</t>
    </r>
    <r>
      <rPr>
        <sz val="10"/>
        <color theme="1"/>
        <rFont val="ＭＳ Ｐゴシック"/>
        <family val="3"/>
        <charset val="128"/>
      </rPr>
      <t>。
・特に得意とするものがあれば、○をすること。他に得意とするものがあれば、その他の欄に記入すること。</t>
    </r>
    <rPh sb="1" eb="3">
      <t>セコウ</t>
    </rPh>
    <rPh sb="3" eb="5">
      <t>ジッセキ</t>
    </rPh>
    <rPh sb="6" eb="8">
      <t>フヨウ</t>
    </rPh>
    <rPh sb="11" eb="12">
      <t>トク</t>
    </rPh>
    <rPh sb="13" eb="15">
      <t>トクイ</t>
    </rPh>
    <rPh sb="32" eb="33">
      <t>ホカ</t>
    </rPh>
    <rPh sb="34" eb="36">
      <t>トクイ</t>
    </rPh>
    <rPh sb="48" eb="49">
      <t>タ</t>
    </rPh>
    <rPh sb="50" eb="51">
      <t>ラン</t>
    </rPh>
    <phoneticPr fontId="2"/>
  </si>
  <si>
    <t>工事</t>
    <phoneticPr fontId="2"/>
  </si>
  <si>
    <t>【</t>
    <phoneticPr fontId="2"/>
  </si>
  <si>
    <t>．解体工事</t>
    <rPh sb="1" eb="3">
      <t>カイタイ</t>
    </rPh>
    <phoneticPr fontId="2"/>
  </si>
  <si>
    <t>官</t>
    <phoneticPr fontId="2"/>
  </si>
  <si>
    <t>・</t>
    <phoneticPr fontId="2"/>
  </si>
  <si>
    <t>民</t>
    <phoneticPr fontId="2"/>
  </si>
  <si>
    <t>・</t>
    <phoneticPr fontId="2"/>
  </si>
  <si>
    <t>下</t>
    <phoneticPr fontId="2"/>
  </si>
  <si>
    <t>〔</t>
    <phoneticPr fontId="2"/>
  </si>
  <si>
    <t>年度</t>
    <phoneticPr fontId="2"/>
  </si>
  <si>
    <t>　　　　　　　　　　</t>
    <phoneticPr fontId="2"/>
  </si>
  <si>
    <t>千円　〕</t>
    <phoneticPr fontId="2"/>
  </si>
  <si>
    <t>　下表の特殊工事（解体工事を含む。）を希望する業者は必ず記入すること。なお、いずれの工事も該当しない場合は、上記の「特殊工事希望なし」欄に○を記入すること。</t>
    <rPh sb="1" eb="3">
      <t>カヒョウ</t>
    </rPh>
    <rPh sb="4" eb="6">
      <t>トクシュ</t>
    </rPh>
    <rPh sb="6" eb="8">
      <t>コウジ</t>
    </rPh>
    <rPh sb="9" eb="11">
      <t>カイタイ</t>
    </rPh>
    <rPh sb="11" eb="13">
      <t>コウジ</t>
    </rPh>
    <rPh sb="14" eb="15">
      <t>フク</t>
    </rPh>
    <rPh sb="19" eb="21">
      <t>キボウ</t>
    </rPh>
    <rPh sb="23" eb="25">
      <t>ギョウシャ</t>
    </rPh>
    <rPh sb="26" eb="27">
      <t>カナラ</t>
    </rPh>
    <rPh sb="28" eb="30">
      <t>キニュウ</t>
    </rPh>
    <rPh sb="42" eb="44">
      <t>コウジ</t>
    </rPh>
    <rPh sb="45" eb="47">
      <t>ガイトウ</t>
    </rPh>
    <rPh sb="50" eb="52">
      <t>バアイ</t>
    </rPh>
    <rPh sb="54" eb="56">
      <t>ジョウキ</t>
    </rPh>
    <rPh sb="58" eb="60">
      <t>トクシュ</t>
    </rPh>
    <rPh sb="60" eb="62">
      <t>コウジ</t>
    </rPh>
    <rPh sb="62" eb="64">
      <t>キボウ</t>
    </rPh>
    <rPh sb="67" eb="68">
      <t>ラン</t>
    </rPh>
    <rPh sb="71" eb="73">
      <t>キニュウ</t>
    </rPh>
    <phoneticPr fontId="2"/>
  </si>
  <si>
    <r>
      <rPr>
        <b/>
        <u/>
        <sz val="10"/>
        <rFont val="ＭＳ Ｐゴシック"/>
        <family val="3"/>
        <charset val="128"/>
      </rPr>
      <t>（</t>
    </r>
    <r>
      <rPr>
        <b/>
        <u/>
        <sz val="10"/>
        <color rgb="FF00B050"/>
        <rFont val="ＭＳ Ｐゴシック"/>
        <family val="3"/>
        <charset val="128"/>
      </rPr>
      <t>消費税等を含まない。</t>
    </r>
    <r>
      <rPr>
        <b/>
        <u/>
        <sz val="10"/>
        <rFont val="ＭＳ Ｐゴシック"/>
        <family val="3"/>
        <charset val="128"/>
      </rPr>
      <t>）</t>
    </r>
    <r>
      <rPr>
        <sz val="10"/>
        <rFont val="ＭＳ Ｐゴシック"/>
        <family val="3"/>
        <charset val="128"/>
      </rPr>
      <t>の</t>
    </r>
    <r>
      <rPr>
        <b/>
        <sz val="10"/>
        <rFont val="ＭＳ Ｐゴシック"/>
        <family val="3"/>
        <charset val="128"/>
      </rPr>
      <t>最高と次位の実績</t>
    </r>
    <r>
      <rPr>
        <sz val="10"/>
        <rFont val="ＭＳ Ｐゴシック"/>
        <family val="3"/>
        <charset val="128"/>
      </rPr>
      <t>を記入して下さい。</t>
    </r>
    <rPh sb="13" eb="15">
      <t>サイコウ</t>
    </rPh>
    <rPh sb="16" eb="18">
      <t>ジイ</t>
    </rPh>
    <rPh sb="19" eb="21">
      <t>ジッセキ</t>
    </rPh>
    <rPh sb="22" eb="24">
      <t>キニュウ</t>
    </rPh>
    <rPh sb="26" eb="27">
      <t>クダ</t>
    </rPh>
    <phoneticPr fontId="2"/>
  </si>
  <si>
    <t>・法人組織名（株式会社、有限会社、合同会社、一般財団法人等）も含めて記入すること。㈱、㈲など略して記入。</t>
    <rPh sb="1" eb="3">
      <t>ホウジン</t>
    </rPh>
    <rPh sb="3" eb="5">
      <t>ソシキ</t>
    </rPh>
    <rPh sb="5" eb="6">
      <t>メイ</t>
    </rPh>
    <rPh sb="7" eb="11">
      <t>カブシキガイシャ</t>
    </rPh>
    <rPh sb="12" eb="16">
      <t>ユウゲンガイシャ</t>
    </rPh>
    <rPh sb="17" eb="19">
      <t>ゴウドウ</t>
    </rPh>
    <rPh sb="19" eb="21">
      <t>ガイシャ</t>
    </rPh>
    <rPh sb="22" eb="24">
      <t>イッパン</t>
    </rPh>
    <rPh sb="24" eb="26">
      <t>ザイダン</t>
    </rPh>
    <rPh sb="26" eb="28">
      <t>ホウジン</t>
    </rPh>
    <rPh sb="28" eb="29">
      <t>トウ</t>
    </rPh>
    <rPh sb="31" eb="32">
      <t>フク</t>
    </rPh>
    <rPh sb="34" eb="36">
      <t>キニュウ</t>
    </rPh>
    <rPh sb="46" eb="47">
      <t>リャク</t>
    </rPh>
    <rPh sb="49" eb="51">
      <t>キニュウ</t>
    </rPh>
    <phoneticPr fontId="2"/>
  </si>
  <si>
    <r>
      <t>・入札参加を希望する工種に「１」と記入すること。</t>
    </r>
    <r>
      <rPr>
        <u/>
        <sz val="10.5"/>
        <color theme="1"/>
        <rFont val="ＭＳ Ｐゴシック"/>
        <family val="3"/>
        <charset val="128"/>
      </rPr>
      <t>但し、建設業の許可を有し、かつ、「経営事項審査」を受審しているものに限る</t>
    </r>
    <r>
      <rPr>
        <sz val="10.5"/>
        <color theme="1"/>
        <rFont val="ＭＳ Ｐゴシック"/>
        <family val="3"/>
        <charset val="128"/>
      </rPr>
      <t>。</t>
    </r>
    <rPh sb="1" eb="3">
      <t>ニュウサツ</t>
    </rPh>
    <rPh sb="3" eb="5">
      <t>サンカ</t>
    </rPh>
    <rPh sb="6" eb="8">
      <t>キボウ</t>
    </rPh>
    <rPh sb="10" eb="12">
      <t>コウシュ</t>
    </rPh>
    <rPh sb="24" eb="25">
      <t>タダ</t>
    </rPh>
    <rPh sb="27" eb="30">
      <t>ケンセツギョウ</t>
    </rPh>
    <rPh sb="31" eb="33">
      <t>キョカ</t>
    </rPh>
    <rPh sb="34" eb="35">
      <t>ユウ</t>
    </rPh>
    <rPh sb="41" eb="43">
      <t>ケイエイ</t>
    </rPh>
    <rPh sb="43" eb="45">
      <t>ジコウ</t>
    </rPh>
    <rPh sb="45" eb="47">
      <t>シンサ</t>
    </rPh>
    <rPh sb="49" eb="50">
      <t>ウケ</t>
    </rPh>
    <rPh sb="50" eb="51">
      <t>シン</t>
    </rPh>
    <rPh sb="58" eb="59">
      <t>カギ</t>
    </rPh>
    <phoneticPr fontId="2"/>
  </si>
  <si>
    <t>経営規模等評価結果通知書にある「審査基準日」（決算日）を記入すること。</t>
    <rPh sb="0" eb="2">
      <t>ケイエイ</t>
    </rPh>
    <rPh sb="2" eb="5">
      <t>キボトウ</t>
    </rPh>
    <rPh sb="5" eb="7">
      <t>ヒョウカ</t>
    </rPh>
    <rPh sb="7" eb="9">
      <t>ケッカ</t>
    </rPh>
    <rPh sb="9" eb="12">
      <t>ツウチショ</t>
    </rPh>
    <rPh sb="16" eb="18">
      <t>シンサ</t>
    </rPh>
    <rPh sb="18" eb="20">
      <t>キジュン</t>
    </rPh>
    <rPh sb="20" eb="21">
      <t>ビ</t>
    </rPh>
    <rPh sb="23" eb="25">
      <t>ケッサン</t>
    </rPh>
    <rPh sb="25" eb="26">
      <t>ヒ</t>
    </rPh>
    <phoneticPr fontId="2"/>
  </si>
  <si>
    <t>＝官公庁元請＋民間元請＋下請
　（パソコンで作成する場合は、官公庁元請、民間元請、下請を入力すれば自動的に表示される）
・経営規模等評価結果通知書の完成工事高と一致しているか確認すること。</t>
    <rPh sb="1" eb="4">
      <t>カンコウチョウ</t>
    </rPh>
    <rPh sb="4" eb="5">
      <t>モト</t>
    </rPh>
    <rPh sb="5" eb="6">
      <t>ウ</t>
    </rPh>
    <rPh sb="7" eb="9">
      <t>ミンカン</t>
    </rPh>
    <rPh sb="9" eb="10">
      <t>モト</t>
    </rPh>
    <rPh sb="10" eb="11">
      <t>ウ</t>
    </rPh>
    <rPh sb="12" eb="14">
      <t>シタウケ</t>
    </rPh>
    <rPh sb="22" eb="24">
      <t>サクセイ</t>
    </rPh>
    <rPh sb="26" eb="28">
      <t>バアイ</t>
    </rPh>
    <rPh sb="30" eb="33">
      <t>カンコウチョウ</t>
    </rPh>
    <rPh sb="33" eb="34">
      <t>モト</t>
    </rPh>
    <rPh sb="34" eb="35">
      <t>ウ</t>
    </rPh>
    <rPh sb="36" eb="38">
      <t>ミンカン</t>
    </rPh>
    <rPh sb="38" eb="39">
      <t>モト</t>
    </rPh>
    <rPh sb="39" eb="40">
      <t>ウ</t>
    </rPh>
    <rPh sb="41" eb="43">
      <t>シタウケ</t>
    </rPh>
    <rPh sb="44" eb="46">
      <t>ニュウリョク</t>
    </rPh>
    <rPh sb="49" eb="52">
      <t>ジドウテキ</t>
    </rPh>
    <rPh sb="53" eb="55">
      <t>ヒョウジ</t>
    </rPh>
    <rPh sb="61" eb="63">
      <t>ケイエイ</t>
    </rPh>
    <rPh sb="63" eb="65">
      <t>キボ</t>
    </rPh>
    <rPh sb="65" eb="66">
      <t>トウ</t>
    </rPh>
    <rPh sb="66" eb="68">
      <t>ヒョウカ</t>
    </rPh>
    <rPh sb="68" eb="70">
      <t>ケッカ</t>
    </rPh>
    <rPh sb="70" eb="73">
      <t>ツウチショ</t>
    </rPh>
    <rPh sb="74" eb="76">
      <t>カンセイ</t>
    </rPh>
    <rPh sb="76" eb="78">
      <t>コウジ</t>
    </rPh>
    <rPh sb="78" eb="79">
      <t>タカ</t>
    </rPh>
    <rPh sb="80" eb="82">
      <t>イッチ</t>
    </rPh>
    <rPh sb="87" eb="89">
      <t>カクニン</t>
    </rPh>
    <phoneticPr fontId="2"/>
  </si>
  <si>
    <t>・令和３・４年度の有資格業者（令和３年７月１日付けの有資格決定通知書又は登録通知書を受領している者）は、１の欄に、それ以外の業者は、２の欄に○を記入すること。</t>
    <rPh sb="1" eb="3">
      <t>レイワ</t>
    </rPh>
    <rPh sb="15" eb="17">
      <t>レイワ</t>
    </rPh>
    <phoneticPr fontId="2"/>
  </si>
  <si>
    <r>
      <t>・申請後の修正、加筆はできないので、充分確認のうえ、記入すること。
・土木一式工事の中の港湾工事及び汚水管路工事は除いて記入すること。
・記入した工事については、</t>
    </r>
    <r>
      <rPr>
        <b/>
        <sz val="10.5"/>
        <color rgb="FFFF0000"/>
        <rFont val="ＭＳ Ｐゴシック"/>
        <family val="3"/>
        <charset val="128"/>
      </rPr>
      <t>記入した名称、工期、金額が確認できる契約書及び工種等が確認できる工程表又はＣＯＲＩＮＳの登録内容確認書等の写しを添付すること</t>
    </r>
    <r>
      <rPr>
        <sz val="10.5"/>
        <color theme="1"/>
        <rFont val="ＭＳ Ｐゴシック"/>
        <family val="3"/>
        <charset val="128"/>
      </rPr>
      <t>。また、</t>
    </r>
    <r>
      <rPr>
        <u/>
        <sz val="10.5"/>
        <color theme="1"/>
        <rFont val="ＭＳ Ｐゴシック"/>
        <family val="3"/>
        <charset val="128"/>
      </rPr>
      <t>添付の際は工種ごとにホッチキス止めし「土木最高」、「土木次位」等、ふせん紙に記入すること。</t>
    </r>
    <r>
      <rPr>
        <sz val="10.5"/>
        <color theme="1"/>
        <rFont val="ＭＳ Ｐゴシック"/>
        <family val="3"/>
        <charset val="128"/>
      </rPr>
      <t xml:space="preserve">
・添付のない場合は、官公庁実績として記入できないので注意すること。
・本市が発注する場合の工種で判断するので、経営事項審査で受審した工種と異なってもよいが、工程表で内容が確認できない場合は認められない場合もあるので、そのような場合は見積閲覧書、図面等内容が確認できるものも併せて添付すること。</t>
    </r>
    <rPh sb="81" eb="83">
      <t>キニュウ</t>
    </rPh>
    <rPh sb="85" eb="87">
      <t>メイショウ</t>
    </rPh>
    <rPh sb="88" eb="90">
      <t>コウキ</t>
    </rPh>
    <rPh sb="91" eb="93">
      <t>キンガク</t>
    </rPh>
    <rPh sb="94" eb="96">
      <t>カクニン</t>
    </rPh>
    <rPh sb="99" eb="102">
      <t>ケイヤクショ</t>
    </rPh>
    <rPh sb="102" eb="103">
      <t>オヨ</t>
    </rPh>
    <rPh sb="104" eb="106">
      <t>コウシュ</t>
    </rPh>
    <rPh sb="106" eb="107">
      <t>トウ</t>
    </rPh>
    <rPh sb="108" eb="110">
      <t>カクニン</t>
    </rPh>
    <rPh sb="113" eb="116">
      <t>コウテイヒョウ</t>
    </rPh>
    <rPh sb="116" eb="117">
      <t>マタ</t>
    </rPh>
    <rPh sb="125" eb="127">
      <t>トウロク</t>
    </rPh>
    <rPh sb="127" eb="129">
      <t>ナイヨウ</t>
    </rPh>
    <rPh sb="129" eb="131">
      <t>カクニン</t>
    </rPh>
    <rPh sb="131" eb="132">
      <t>ショ</t>
    </rPh>
    <rPh sb="132" eb="133">
      <t>トウ</t>
    </rPh>
    <rPh sb="134" eb="135">
      <t>ウツ</t>
    </rPh>
    <rPh sb="137" eb="139">
      <t>テンプ</t>
    </rPh>
    <rPh sb="147" eb="149">
      <t>テンプ</t>
    </rPh>
    <rPh sb="150" eb="151">
      <t>サイ</t>
    </rPh>
    <rPh sb="152" eb="154">
      <t>コウシュ</t>
    </rPh>
    <rPh sb="162" eb="163">
      <t>ド</t>
    </rPh>
    <rPh sb="166" eb="168">
      <t>ドボク</t>
    </rPh>
    <rPh sb="168" eb="170">
      <t>サイコウ</t>
    </rPh>
    <rPh sb="173" eb="175">
      <t>ドボク</t>
    </rPh>
    <rPh sb="175" eb="177">
      <t>ジイ</t>
    </rPh>
    <rPh sb="178" eb="179">
      <t>トウ</t>
    </rPh>
    <rPh sb="183" eb="184">
      <t>カミ</t>
    </rPh>
    <rPh sb="185" eb="187">
      <t>キニュウ</t>
    </rPh>
    <rPh sb="194" eb="196">
      <t>テンプ</t>
    </rPh>
    <rPh sb="332" eb="334">
      <t>テンプ</t>
    </rPh>
    <phoneticPr fontId="2"/>
  </si>
  <si>
    <r>
      <rPr>
        <b/>
        <sz val="10"/>
        <color theme="1"/>
        <rFont val="ＭＳ Ｐゴシック"/>
        <family val="3"/>
        <charset val="128"/>
      </rPr>
      <t>記入した工事については、</t>
    </r>
    <r>
      <rPr>
        <b/>
        <u/>
        <sz val="10"/>
        <color rgb="FFFF0000"/>
        <rFont val="ＭＳ Ｐゴシック"/>
        <family val="3"/>
        <charset val="128"/>
      </rPr>
      <t>その契約書及び工程表又はＣＯＲＩＮＳの登録内容確認書等の写しを添付</t>
    </r>
    <r>
      <rPr>
        <b/>
        <sz val="10"/>
        <color theme="1"/>
        <rFont val="ＭＳ Ｐゴシック"/>
        <family val="3"/>
        <charset val="128"/>
      </rPr>
      <t>して下さい</t>
    </r>
    <r>
      <rPr>
        <b/>
        <u/>
        <sz val="10"/>
        <rFont val="ＭＳ Ｐゴシック"/>
        <family val="3"/>
        <charset val="128"/>
      </rPr>
      <t>（原本の添付は不要です）</t>
    </r>
    <r>
      <rPr>
        <b/>
        <sz val="10"/>
        <rFont val="ＭＳ Ｐゴシック"/>
        <family val="3"/>
        <charset val="128"/>
      </rPr>
      <t>。</t>
    </r>
    <rPh sb="0" eb="2">
      <t>キニュウ</t>
    </rPh>
    <rPh sb="4" eb="6">
      <t>コウジ</t>
    </rPh>
    <rPh sb="14" eb="17">
      <t>ケイヤクショ</t>
    </rPh>
    <rPh sb="17" eb="18">
      <t>オヨ</t>
    </rPh>
    <rPh sb="19" eb="21">
      <t>コウテイ</t>
    </rPh>
    <rPh sb="21" eb="22">
      <t>ヒョウ</t>
    </rPh>
    <rPh sb="22" eb="23">
      <t>マタ</t>
    </rPh>
    <rPh sb="31" eb="33">
      <t>トウロク</t>
    </rPh>
    <rPh sb="33" eb="35">
      <t>ナイヨウ</t>
    </rPh>
    <rPh sb="35" eb="38">
      <t>カクニンショ</t>
    </rPh>
    <rPh sb="38" eb="39">
      <t>トウ</t>
    </rPh>
    <rPh sb="40" eb="41">
      <t>ウツ</t>
    </rPh>
    <rPh sb="43" eb="45">
      <t>テンプ</t>
    </rPh>
    <rPh sb="47" eb="48">
      <t>クダ</t>
    </rPh>
    <rPh sb="51" eb="53">
      <t>ゲンポン</t>
    </rPh>
    <rPh sb="54" eb="56">
      <t>テンプ</t>
    </rPh>
    <rPh sb="57" eb="59">
      <t>フヨウ</t>
    </rPh>
    <phoneticPr fontId="2"/>
  </si>
  <si>
    <t>1300　舗装工事</t>
    <phoneticPr fontId="2"/>
  </si>
  <si>
    <t>舗装工事</t>
    <rPh sb="2" eb="4">
      <t>コウジ</t>
    </rPh>
    <phoneticPr fontId="2"/>
  </si>
  <si>
    <t>（伸縮継手）</t>
    <phoneticPr fontId="2"/>
  </si>
  <si>
    <t>ア．特別管理産業廃棄物管理責任者の数</t>
    <rPh sb="2" eb="4">
      <t>トクベツ</t>
    </rPh>
    <rPh sb="4" eb="6">
      <t>カンリ</t>
    </rPh>
    <rPh sb="6" eb="8">
      <t>サンギョウ</t>
    </rPh>
    <rPh sb="8" eb="11">
      <t>ハイキブツ</t>
    </rPh>
    <rPh sb="11" eb="13">
      <t>カンリ</t>
    </rPh>
    <rPh sb="13" eb="15">
      <t>セキニン</t>
    </rPh>
    <rPh sb="15" eb="16">
      <t>シャ</t>
    </rPh>
    <phoneticPr fontId="2"/>
  </si>
  <si>
    <t>イ．平成１８年３月３１日までに「特定化学物質等作業主任者技能講習修了</t>
    <rPh sb="2" eb="4">
      <t>ヘイセイ</t>
    </rPh>
    <rPh sb="6" eb="7">
      <t>ネン</t>
    </rPh>
    <rPh sb="8" eb="9">
      <t>ガツ</t>
    </rPh>
    <rPh sb="11" eb="12">
      <t>ニチ</t>
    </rPh>
    <rPh sb="16" eb="18">
      <t>トクテイ</t>
    </rPh>
    <rPh sb="18" eb="20">
      <t>カガク</t>
    </rPh>
    <rPh sb="20" eb="22">
      <t>ブッシツ</t>
    </rPh>
    <rPh sb="22" eb="23">
      <t>トウ</t>
    </rPh>
    <rPh sb="23" eb="25">
      <t>サギョウ</t>
    </rPh>
    <rPh sb="25" eb="28">
      <t>シュニンシャ</t>
    </rPh>
    <rPh sb="28" eb="30">
      <t>ギノウ</t>
    </rPh>
    <rPh sb="30" eb="32">
      <t>コウシュウ</t>
    </rPh>
    <rPh sb="32" eb="34">
      <t>シュウリョウ</t>
    </rPh>
    <phoneticPr fontId="2"/>
  </si>
  <si>
    <t>　　証」の交付を受けた者又は平成１８年４月１日以降に「石綿作業主任者</t>
    <rPh sb="5" eb="7">
      <t>コウフ</t>
    </rPh>
    <rPh sb="8" eb="9">
      <t>ウ</t>
    </rPh>
    <rPh sb="11" eb="12">
      <t>モノ</t>
    </rPh>
    <rPh sb="12" eb="13">
      <t>マタ</t>
    </rPh>
    <rPh sb="14" eb="16">
      <t>ヘイセイ</t>
    </rPh>
    <rPh sb="18" eb="19">
      <t>ネン</t>
    </rPh>
    <rPh sb="20" eb="21">
      <t>ガツ</t>
    </rPh>
    <rPh sb="22" eb="23">
      <t>ニチ</t>
    </rPh>
    <rPh sb="23" eb="25">
      <t>イコウ</t>
    </rPh>
    <rPh sb="27" eb="29">
      <t>イシワタ</t>
    </rPh>
    <rPh sb="29" eb="31">
      <t>サギョウ</t>
    </rPh>
    <rPh sb="31" eb="34">
      <t>シュニンシャ</t>
    </rPh>
    <phoneticPr fontId="2"/>
  </si>
  <si>
    <t>　　技能講習修了証」の交付を受けた者の数</t>
    <rPh sb="6" eb="8">
      <t>シュウリョウ</t>
    </rPh>
    <rPh sb="8" eb="9">
      <t>アカシ</t>
    </rPh>
    <rPh sb="11" eb="13">
      <t>コウフ</t>
    </rPh>
    <rPh sb="14" eb="15">
      <t>ウ</t>
    </rPh>
    <rPh sb="17" eb="18">
      <t>モノ</t>
    </rPh>
    <rPh sb="19" eb="20">
      <t>カズ</t>
    </rPh>
    <phoneticPr fontId="2"/>
  </si>
  <si>
    <t>・法人は登記簿に登載された代表権を有する人で、印鑑証明書に代表者として記入されている方、個人は事業主を記入すること。登記簿に記載された職名（代表取締役等）も記載すること。</t>
    <rPh sb="1" eb="3">
      <t>ホウジン</t>
    </rPh>
    <rPh sb="4" eb="7">
      <t>トウキボ</t>
    </rPh>
    <rPh sb="8" eb="10">
      <t>トウサイ</t>
    </rPh>
    <rPh sb="13" eb="16">
      <t>ダイヒョウケン</t>
    </rPh>
    <rPh sb="17" eb="18">
      <t>ユウ</t>
    </rPh>
    <rPh sb="20" eb="21">
      <t>ヒト</t>
    </rPh>
    <rPh sb="23" eb="25">
      <t>インカン</t>
    </rPh>
    <rPh sb="25" eb="28">
      <t>ショウメイショ</t>
    </rPh>
    <rPh sb="29" eb="32">
      <t>ダイヒョウシャ</t>
    </rPh>
    <rPh sb="42" eb="43">
      <t>ホウ</t>
    </rPh>
    <rPh sb="44" eb="46">
      <t>コジン</t>
    </rPh>
    <rPh sb="47" eb="50">
      <t>ジギョウヌシ</t>
    </rPh>
    <rPh sb="58" eb="61">
      <t>トウキボ</t>
    </rPh>
    <rPh sb="62" eb="64">
      <t>キサイ</t>
    </rPh>
    <rPh sb="67" eb="69">
      <t>ショクメイ</t>
    </rPh>
    <rPh sb="70" eb="72">
      <t>ダイヒョウ</t>
    </rPh>
    <rPh sb="72" eb="75">
      <t>トリシマリヤク</t>
    </rPh>
    <rPh sb="75" eb="76">
      <t>ナド</t>
    </rPh>
    <rPh sb="78" eb="80">
      <t>キサイ</t>
    </rPh>
    <phoneticPr fontId="2"/>
  </si>
  <si>
    <r>
      <t>・</t>
    </r>
    <r>
      <rPr>
        <b/>
        <u/>
        <sz val="10.5"/>
        <color theme="1"/>
        <rFont val="ＭＳ Ｐゴシック"/>
        <family val="3"/>
        <charset val="128"/>
      </rPr>
      <t>消費税等を含まない工事請負額</t>
    </r>
    <r>
      <rPr>
        <sz val="10.5"/>
        <color theme="1"/>
        <rFont val="ＭＳ Ｐゴシック"/>
        <family val="3"/>
        <charset val="128"/>
      </rPr>
      <t>を千円未満は切り捨てて、千円単位で記入すること。
・ＪＶの場合は、工事経歴書に記入されている出資割合に応じた金額を記入すること。</t>
    </r>
    <rPh sb="1" eb="5">
      <t>ショウヒゼイトウ</t>
    </rPh>
    <rPh sb="6" eb="7">
      <t>フク</t>
    </rPh>
    <rPh sb="10" eb="12">
      <t>コウジ</t>
    </rPh>
    <rPh sb="12" eb="14">
      <t>ウケオイ</t>
    </rPh>
    <rPh sb="14" eb="15">
      <t>ガク</t>
    </rPh>
    <rPh sb="16" eb="18">
      <t>センエン</t>
    </rPh>
    <rPh sb="18" eb="20">
      <t>ミマン</t>
    </rPh>
    <rPh sb="21" eb="22">
      <t>キ</t>
    </rPh>
    <rPh sb="23" eb="24">
      <t>ス</t>
    </rPh>
    <rPh sb="27" eb="29">
      <t>センエン</t>
    </rPh>
    <rPh sb="29" eb="31">
      <t>タンイ</t>
    </rPh>
    <rPh sb="44" eb="46">
      <t>バアイ</t>
    </rPh>
    <rPh sb="48" eb="50">
      <t>コウジ</t>
    </rPh>
    <rPh sb="50" eb="53">
      <t>ケイレキショ</t>
    </rPh>
    <rPh sb="54" eb="56">
      <t>キニュウ</t>
    </rPh>
    <rPh sb="61" eb="63">
      <t>シュッシ</t>
    </rPh>
    <rPh sb="63" eb="65">
      <t>ワリアイ</t>
    </rPh>
    <rPh sb="66" eb="67">
      <t>オウ</t>
    </rPh>
    <rPh sb="69" eb="71">
      <t>キンガク</t>
    </rPh>
    <rPh sb="72" eb="74">
      <t>キニュウ</t>
    </rPh>
    <phoneticPr fontId="2"/>
  </si>
  <si>
    <r>
      <t>・施工実績は</t>
    </r>
    <r>
      <rPr>
        <sz val="10.5"/>
        <color rgb="FF0070C0"/>
        <rFont val="ＭＳ Ｐゴシック"/>
        <family val="3"/>
        <charset val="128"/>
      </rPr>
      <t>不要</t>
    </r>
    <r>
      <rPr>
        <sz val="10.5"/>
        <color theme="1"/>
        <rFont val="ＭＳ Ｐゴシック"/>
        <family val="3"/>
        <charset val="128"/>
      </rPr>
      <t>だが、ある場合は記入し、当該工事の内容が確認できるものの写しを添付すること。</t>
    </r>
    <rPh sb="1" eb="3">
      <t>セコウ</t>
    </rPh>
    <rPh sb="3" eb="5">
      <t>ジッセキ</t>
    </rPh>
    <rPh sb="6" eb="8">
      <t>フヨウ</t>
    </rPh>
    <rPh sb="13" eb="15">
      <t>バアイ</t>
    </rPh>
    <phoneticPr fontId="2"/>
  </si>
  <si>
    <r>
      <t>・施工実績が</t>
    </r>
    <r>
      <rPr>
        <sz val="10.5"/>
        <color rgb="FFFF0000"/>
        <rFont val="ＭＳ Ｐゴシック"/>
        <family val="3"/>
        <charset val="128"/>
      </rPr>
      <t>必要</t>
    </r>
    <r>
      <rPr>
        <sz val="10.5"/>
        <color theme="1"/>
        <rFont val="ＭＳ Ｐゴシック"/>
        <family val="3"/>
        <charset val="128"/>
      </rPr>
      <t xml:space="preserve">
・常勤雇用の推進工事技士がいる場合は、人数を記入し、「推進工事技士登録証」の写しを添付すること</t>
    </r>
    <rPh sb="1" eb="3">
      <t>セコウ</t>
    </rPh>
    <rPh sb="3" eb="5">
      <t>ジッセキ</t>
    </rPh>
    <rPh sb="6" eb="8">
      <t>ヒツヨウ</t>
    </rPh>
    <rPh sb="10" eb="12">
      <t>ジョウキン</t>
    </rPh>
    <rPh sb="12" eb="14">
      <t>コヨウ</t>
    </rPh>
    <rPh sb="15" eb="17">
      <t>スイシン</t>
    </rPh>
    <rPh sb="17" eb="19">
      <t>コウジ</t>
    </rPh>
    <rPh sb="19" eb="21">
      <t>ギシ</t>
    </rPh>
    <rPh sb="24" eb="26">
      <t>バアイ</t>
    </rPh>
    <rPh sb="28" eb="30">
      <t>ニンズウ</t>
    </rPh>
    <rPh sb="36" eb="38">
      <t>スイシン</t>
    </rPh>
    <rPh sb="38" eb="40">
      <t>コウジ</t>
    </rPh>
    <rPh sb="40" eb="42">
      <t>ギシ</t>
    </rPh>
    <rPh sb="42" eb="44">
      <t>トウロク</t>
    </rPh>
    <rPh sb="44" eb="45">
      <t>ショウ</t>
    </rPh>
    <rPh sb="47" eb="48">
      <t>ウツ</t>
    </rPh>
    <rPh sb="50" eb="52">
      <t>テンプフカウツテンプコウジナイヨウバアイミトチュウイ</t>
    </rPh>
    <phoneticPr fontId="2"/>
  </si>
  <si>
    <t>コード表</t>
    <rPh sb="3" eb="4">
      <t>ヒョウ</t>
    </rPh>
    <phoneticPr fontId="1"/>
  </si>
  <si>
    <t>元号</t>
    <rPh sb="0" eb="2">
      <t>ゲンゴウ</t>
    </rPh>
    <phoneticPr fontId="1"/>
  </si>
  <si>
    <t>建設業許可
(一般・特定)</t>
    <rPh sb="0" eb="3">
      <t>ケンセツギョウ</t>
    </rPh>
    <rPh sb="3" eb="5">
      <t>キョカ</t>
    </rPh>
    <rPh sb="7" eb="9">
      <t>イッパン</t>
    </rPh>
    <rPh sb="10" eb="12">
      <t>トクテイ</t>
    </rPh>
    <phoneticPr fontId="1"/>
  </si>
  <si>
    <t>更新・新規</t>
    <rPh sb="0" eb="2">
      <t>コウシン</t>
    </rPh>
    <rPh sb="3" eb="5">
      <t>シンキ</t>
    </rPh>
    <phoneticPr fontId="1"/>
  </si>
  <si>
    <t>年</t>
    <rPh sb="0" eb="1">
      <t>ネン</t>
    </rPh>
    <phoneticPr fontId="1"/>
  </si>
  <si>
    <t>月</t>
    <rPh sb="0" eb="1">
      <t>ツキ</t>
    </rPh>
    <phoneticPr fontId="1"/>
  </si>
  <si>
    <t>日</t>
    <rPh sb="0" eb="1">
      <t>ヒ</t>
    </rPh>
    <phoneticPr fontId="1"/>
  </si>
  <si>
    <t>経審・希望</t>
    <rPh sb="0" eb="2">
      <t>ケイシン</t>
    </rPh>
    <rPh sb="3" eb="5">
      <t>キボウ</t>
    </rPh>
    <phoneticPr fontId="1"/>
  </si>
  <si>
    <t>平成</t>
    <rPh sb="0" eb="2">
      <t>ヘイセイ</t>
    </rPh>
    <phoneticPr fontId="1"/>
  </si>
  <si>
    <t>元</t>
    <rPh sb="0" eb="1">
      <t>ガン</t>
    </rPh>
    <phoneticPr fontId="1"/>
  </si>
  <si>
    <t>令和</t>
    <rPh sb="0" eb="2">
      <t>レイワ</t>
    </rPh>
    <phoneticPr fontId="1"/>
  </si>
  <si>
    <t>○</t>
  </si>
  <si>
    <t>人数</t>
    <rPh sb="0" eb="2">
      <t>ニンズウ</t>
    </rPh>
    <phoneticPr fontId="2"/>
  </si>
  <si>
    <t>審査基準日</t>
    <rPh sb="0" eb="5">
      <t>シンサキジュンビ</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</si>
  <si>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</si>
  <si>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</si>
  <si>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</si>
  <si>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①</t>
    <phoneticPr fontId="2"/>
  </si>
  <si>
    <t>②</t>
    <phoneticPr fontId="2"/>
  </si>
  <si>
    <t>③</t>
    <phoneticPr fontId="2"/>
  </si>
  <si>
    <t>④</t>
    <phoneticPr fontId="2"/>
  </si>
  <si>
    <t>⑤</t>
    <phoneticPr fontId="2"/>
  </si>
  <si>
    <t>□</t>
  </si>
  <si>
    <t>□</t>
    <phoneticPr fontId="2"/>
  </si>
  <si>
    <t>■</t>
    <phoneticPr fontId="2"/>
  </si>
  <si>
    <t>１が官公庁元請、２が民間元請、３が下請（官民問わず）。該当する番号に○をするか、パソコンで作成する場合は、①、②、③の丸囲み数字を入力しても可。</t>
    <rPh sb="2" eb="5">
      <t>カンコウチョウ</t>
    </rPh>
    <rPh sb="5" eb="6">
      <t>モト</t>
    </rPh>
    <rPh sb="6" eb="7">
      <t>ウ</t>
    </rPh>
    <rPh sb="10" eb="12">
      <t>ミンカン</t>
    </rPh>
    <rPh sb="12" eb="13">
      <t>モト</t>
    </rPh>
    <rPh sb="13" eb="14">
      <t>ウ</t>
    </rPh>
    <rPh sb="17" eb="19">
      <t>シタウケ</t>
    </rPh>
    <rPh sb="20" eb="22">
      <t>カンミン</t>
    </rPh>
    <rPh sb="22" eb="23">
      <t>ト</t>
    </rPh>
    <rPh sb="27" eb="29">
      <t>ガイトウ</t>
    </rPh>
    <rPh sb="31" eb="33">
      <t>バンゴウ</t>
    </rPh>
    <rPh sb="45" eb="47">
      <t>サクセイ</t>
    </rPh>
    <rPh sb="49" eb="51">
      <t>バアイ</t>
    </rPh>
    <rPh sb="59" eb="60">
      <t>マル</t>
    </rPh>
    <rPh sb="60" eb="61">
      <t>カコ</t>
    </rPh>
    <rPh sb="62" eb="64">
      <t>スウジ</t>
    </rPh>
    <rPh sb="65" eb="67">
      <t>ニュウリョク</t>
    </rPh>
    <rPh sb="70" eb="71">
      <t>カ</t>
    </rPh>
    <phoneticPr fontId="2"/>
  </si>
  <si>
    <r>
      <t>・施工実績が</t>
    </r>
    <r>
      <rPr>
        <sz val="10.5"/>
        <color rgb="FFFF0000"/>
        <rFont val="ＭＳ Ｐゴシック"/>
        <family val="3"/>
        <charset val="128"/>
      </rPr>
      <t>必要</t>
    </r>
    <r>
      <rPr>
        <sz val="10.5"/>
        <color theme="1"/>
        <rFont val="ＭＳ Ｐゴシック"/>
        <family val="3"/>
        <charset val="128"/>
      </rPr>
      <t xml:space="preserve">
・産業廃棄物収集運搬業許可があれば、許可証の写しを添付すること。
　※鹿児島県又は鹿児島市のいずれかの許可証の写し（有効期限内のもの）。
・常勤雇用の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
    <rPh sb="10" eb="12">
      <t>サンギョウ</t>
    </rPh>
    <rPh sb="12" eb="15">
      <t>ハイキブツ</t>
    </rPh>
    <rPh sb="15" eb="17">
      <t>シュウシュウ</t>
    </rPh>
    <rPh sb="17" eb="19">
      <t>ウンパン</t>
    </rPh>
    <rPh sb="19" eb="20">
      <t>ギョウ</t>
    </rPh>
    <rPh sb="20" eb="22">
      <t>キョカ</t>
    </rPh>
    <rPh sb="27" eb="30">
      <t>キョカショウ</t>
    </rPh>
    <rPh sb="31" eb="32">
      <t>ウツ</t>
    </rPh>
    <rPh sb="34" eb="36">
      <t>テンプ</t>
    </rPh>
    <rPh sb="44" eb="48">
      <t>カゴシマケン</t>
    </rPh>
    <rPh sb="48" eb="49">
      <t>マタ</t>
    </rPh>
    <rPh sb="50" eb="54">
      <t>カゴシマシ</t>
    </rPh>
    <rPh sb="60" eb="62">
      <t>キョカ</t>
    </rPh>
    <rPh sb="62" eb="63">
      <t>ショウ</t>
    </rPh>
    <rPh sb="64" eb="65">
      <t>ウツ</t>
    </rPh>
    <rPh sb="67" eb="69">
      <t>ユウコウ</t>
    </rPh>
    <rPh sb="69" eb="71">
      <t>キゲン</t>
    </rPh>
    <rPh sb="71" eb="72">
      <t>ナイ</t>
    </rPh>
    <phoneticPr fontId="2"/>
  </si>
  <si>
    <t>令和７年</t>
    <rPh sb="0" eb="2">
      <t>レイワ</t>
    </rPh>
    <rPh sb="3" eb="4">
      <t>ネン</t>
    </rPh>
    <phoneticPr fontId="2"/>
  </si>
  <si>
    <t>令和　年</t>
    <rPh sb="0" eb="2">
      <t>レイワ</t>
    </rPh>
    <rPh sb="3" eb="4">
      <t>ネン</t>
    </rPh>
    <phoneticPr fontId="2"/>
  </si>
  <si>
    <r>
      <t>・施工実績は</t>
    </r>
    <r>
      <rPr>
        <sz val="10.5"/>
        <color rgb="FF0070C0"/>
        <rFont val="ＭＳ Ｐゴシック"/>
        <family val="3"/>
        <charset val="128"/>
      </rPr>
      <t>不要</t>
    </r>
    <r>
      <rPr>
        <sz val="10.5"/>
        <rFont val="ＭＳ Ｐゴシック"/>
        <family val="3"/>
        <charset val="128"/>
      </rPr>
      <t>。</t>
    </r>
    <r>
      <rPr>
        <sz val="10.5"/>
        <color theme="1"/>
        <rFont val="ＭＳ Ｐゴシック"/>
        <family val="3"/>
        <charset val="128"/>
      </rPr>
      <t xml:space="preserve">
・１～３のうち、得意とするものがあれば○をする。</t>
    </r>
    <rPh sb="1" eb="3">
      <t>セコウ</t>
    </rPh>
    <rPh sb="3" eb="5">
      <t>ジッセキ</t>
    </rPh>
    <rPh sb="6" eb="8">
      <t>フヨウ</t>
    </rPh>
    <rPh sb="18" eb="20">
      <t>トクイ</t>
    </rPh>
    <phoneticPr fontId="2"/>
  </si>
  <si>
    <t>一般競争（指名競争）入札参加資格審査申請書（建設工事）</t>
    <rPh sb="22" eb="24">
      <t>ケンセツ</t>
    </rPh>
    <rPh sb="24" eb="26">
      <t>コウジ</t>
    </rPh>
    <phoneticPr fontId="2"/>
  </si>
  <si>
    <t>鹿児島市</t>
  </si>
  <si>
    <t>で行われる入札に参加する資格の審査を申請します。</t>
  </si>
  <si>
    <t>なお、この申請書及び添付書類の内容については、事実と相違しないことを誓約します。</t>
  </si>
  <si>
    <t>鹿児島市長</t>
    <rPh sb="0" eb="4">
      <t>カゴシマシ</t>
    </rPh>
    <rPh sb="4" eb="5">
      <t>チョウ</t>
    </rPh>
    <phoneticPr fontId="2"/>
  </si>
  <si>
    <t>殿</t>
    <phoneticPr fontId="2"/>
  </si>
  <si>
    <t>本社（店）郵便番号</t>
  </si>
  <si>
    <t>都道府県</t>
    <rPh sb="0" eb="4">
      <t>トドウフケン</t>
    </rPh>
    <phoneticPr fontId="2"/>
  </si>
  <si>
    <t>市区町村</t>
    <rPh sb="0" eb="2">
      <t>シク</t>
    </rPh>
    <rPh sb="2" eb="4">
      <t>チョウソン</t>
    </rPh>
    <phoneticPr fontId="2"/>
  </si>
  <si>
    <t>町名番地</t>
    <rPh sb="0" eb="2">
      <t>チョウメイ</t>
    </rPh>
    <rPh sb="2" eb="4">
      <t>バンチ</t>
    </rPh>
    <phoneticPr fontId="2"/>
  </si>
  <si>
    <t>本社（店）住所</t>
  </si>
  <si>
    <t>商号又は名称</t>
  </si>
  <si>
    <t>代表者役職</t>
    <rPh sb="0" eb="3">
      <t>ダイヒョウシャ</t>
    </rPh>
    <phoneticPr fontId="2"/>
  </si>
  <si>
    <t>代表者氏名</t>
  </si>
  <si>
    <t>本社（店）電話番号</t>
  </si>
  <si>
    <t>-</t>
    <phoneticPr fontId="2"/>
  </si>
  <si>
    <t>／</t>
    <phoneticPr fontId="2"/>
  </si>
  <si>
    <t>頁</t>
    <rPh sb="0" eb="1">
      <t>ページ</t>
    </rPh>
    <phoneticPr fontId="2"/>
  </si>
  <si>
    <t>営業所一覧表（建設工事）</t>
    <phoneticPr fontId="2"/>
  </si>
  <si>
    <t>番号</t>
    <rPh sb="0" eb="2">
      <t>バンゴウ</t>
    </rPh>
    <phoneticPr fontId="2"/>
  </si>
  <si>
    <t>０１</t>
    <phoneticPr fontId="2"/>
  </si>
  <si>
    <t>建設業許可業種</t>
    <rPh sb="0" eb="3">
      <t>ケンセツギョウ</t>
    </rPh>
    <rPh sb="3" eb="5">
      <t>キョカ</t>
    </rPh>
    <rPh sb="5" eb="7">
      <t>ギョウシュ</t>
    </rPh>
    <phoneticPr fontId="2"/>
  </si>
  <si>
    <t>営業所の名称</t>
    <rPh sb="0" eb="3">
      <t>エイギョウショ</t>
    </rPh>
    <rPh sb="4" eb="6">
      <t>メイショウ</t>
    </rPh>
    <phoneticPr fontId="2"/>
  </si>
  <si>
    <t>土</t>
    <rPh sb="0" eb="1">
      <t>ツチ</t>
    </rPh>
    <phoneticPr fontId="2"/>
  </si>
  <si>
    <t>建</t>
    <rPh sb="0" eb="1">
      <t>タツル</t>
    </rPh>
    <phoneticPr fontId="2"/>
  </si>
  <si>
    <t>大</t>
    <rPh sb="0" eb="1">
      <t>ダイ</t>
    </rPh>
    <phoneticPr fontId="2"/>
  </si>
  <si>
    <t>左</t>
    <rPh sb="0" eb="1">
      <t>ヒダリ</t>
    </rPh>
    <phoneticPr fontId="2"/>
  </si>
  <si>
    <t>と</t>
    <phoneticPr fontId="2"/>
  </si>
  <si>
    <t>屋</t>
    <rPh sb="0" eb="1">
      <t>ヤ</t>
    </rPh>
    <phoneticPr fontId="2"/>
  </si>
  <si>
    <t>電</t>
    <rPh sb="0" eb="1">
      <t>デン</t>
    </rPh>
    <phoneticPr fontId="2"/>
  </si>
  <si>
    <t>タ</t>
    <phoneticPr fontId="2"/>
  </si>
  <si>
    <t>鋼</t>
    <rPh sb="0" eb="1">
      <t>ハガネ</t>
    </rPh>
    <phoneticPr fontId="2"/>
  </si>
  <si>
    <t>筋</t>
    <rPh sb="0" eb="1">
      <t>スジ</t>
    </rPh>
    <phoneticPr fontId="2"/>
  </si>
  <si>
    <t>舗</t>
    <rPh sb="0" eb="1">
      <t>ホ</t>
    </rPh>
    <phoneticPr fontId="2"/>
  </si>
  <si>
    <t>しゅ</t>
    <phoneticPr fontId="2"/>
  </si>
  <si>
    <t>板</t>
    <rPh sb="0" eb="1">
      <t>イタ</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</si>
  <si>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</si>
  <si>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</si>
  <si>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</si>
  <si>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</si>
  <si>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</si>
  <si>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ガ</t>
    <phoneticPr fontId="2"/>
  </si>
  <si>
    <t>塗</t>
    <rPh sb="0" eb="1">
      <t>ヌリ</t>
    </rPh>
    <phoneticPr fontId="2"/>
  </si>
  <si>
    <t>防</t>
    <rPh sb="0" eb="1">
      <t>ボウ</t>
    </rPh>
    <phoneticPr fontId="2"/>
  </si>
  <si>
    <t>内</t>
    <rPh sb="0" eb="1">
      <t>ウチ</t>
    </rPh>
    <phoneticPr fontId="2"/>
  </si>
  <si>
    <t>機</t>
    <rPh sb="0" eb="1">
      <t>キ</t>
    </rPh>
    <phoneticPr fontId="2"/>
  </si>
  <si>
    <t>絶</t>
    <rPh sb="0" eb="1">
      <t>ゼツ</t>
    </rPh>
    <phoneticPr fontId="2"/>
  </si>
  <si>
    <t>通</t>
    <rPh sb="0" eb="1">
      <t>ツウ</t>
    </rPh>
    <phoneticPr fontId="2"/>
  </si>
  <si>
    <t>園</t>
    <rPh sb="0" eb="1">
      <t>エン</t>
    </rPh>
    <phoneticPr fontId="2"/>
  </si>
  <si>
    <t>井</t>
    <rPh sb="0" eb="1">
      <t>イ</t>
    </rPh>
    <phoneticPr fontId="2"/>
  </si>
  <si>
    <t>具</t>
    <rPh sb="0" eb="1">
      <t>グ</t>
    </rPh>
    <phoneticPr fontId="2"/>
  </si>
  <si>
    <t>水</t>
    <rPh sb="0" eb="1">
      <t>ミズ</t>
    </rPh>
    <phoneticPr fontId="2"/>
  </si>
  <si>
    <t>消</t>
    <rPh sb="0" eb="1">
      <t>ショウ</t>
    </rPh>
    <phoneticPr fontId="2"/>
  </si>
  <si>
    <t>清</t>
    <rPh sb="0" eb="1">
      <t>キヨシ</t>
    </rPh>
    <phoneticPr fontId="2"/>
  </si>
  <si>
    <t>解</t>
    <rPh sb="0" eb="1">
      <t>カイ</t>
    </rPh>
    <phoneticPr fontId="2"/>
  </si>
  <si>
    <t>営業所の所在地</t>
    <rPh sb="0" eb="3">
      <t>エイギョウショ</t>
    </rPh>
    <rPh sb="4" eb="7">
      <t>ショザイチ</t>
    </rPh>
    <phoneticPr fontId="2"/>
  </si>
  <si>
    <t>郵便番号</t>
    <rPh sb="0" eb="2">
      <t>ユウビン</t>
    </rPh>
    <rPh sb="2" eb="4">
      <t>バンゴウ</t>
    </rPh>
    <phoneticPr fontId="2"/>
  </si>
  <si>
    <t>市区町村</t>
    <rPh sb="0" eb="4">
      <t>シクチョウソン</t>
    </rPh>
    <phoneticPr fontId="2"/>
  </si>
  <si>
    <t>営業区域コード</t>
    <rPh sb="0" eb="2">
      <t>エイギョウ</t>
    </rPh>
    <rPh sb="2" eb="4">
      <t>クイキ</t>
    </rPh>
    <phoneticPr fontId="2"/>
  </si>
  <si>
    <t>連絡先</t>
    <rPh sb="0" eb="3">
      <t>レンラクサキ</t>
    </rPh>
    <phoneticPr fontId="2"/>
  </si>
  <si>
    <t>電話番号</t>
    <rPh sb="0" eb="2">
      <t>デンワ</t>
    </rPh>
    <rPh sb="2" eb="4">
      <t>バンゴウ</t>
    </rPh>
    <phoneticPr fontId="2"/>
  </si>
  <si>
    <t>（内線番号）</t>
    <rPh sb="1" eb="3">
      <t>ナイセン</t>
    </rPh>
    <rPh sb="3" eb="5">
      <t>バンゴウ</t>
    </rPh>
    <phoneticPr fontId="2"/>
  </si>
  <si>
    <t>メールアドレス</t>
    <phoneticPr fontId="2"/>
  </si>
  <si>
    <t>＠</t>
    <phoneticPr fontId="2"/>
  </si>
  <si>
    <t>０２</t>
    <phoneticPr fontId="2"/>
  </si>
  <si>
    <t>記載要領</t>
  </si>
  <si>
    <t>１</t>
  </si>
  <si>
    <t>本表は、本社（店）及び本社（店）から受任する支店等営業所の状況について、申請日時点で作成すること。</t>
    <rPh sb="4" eb="6">
      <t>ホンシャ</t>
    </rPh>
    <rPh sb="9" eb="10">
      <t>オヨ</t>
    </rPh>
    <rPh sb="22" eb="24">
      <t>シテン</t>
    </rPh>
    <rPh sb="24" eb="25">
      <t>トウ</t>
    </rPh>
    <rPh sb="29" eb="31">
      <t>ジョウキョウ</t>
    </rPh>
    <rPh sb="39" eb="41">
      <t>ジテン</t>
    </rPh>
    <phoneticPr fontId="2"/>
  </si>
  <si>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</si>
  <si>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2"/>
  </si>
  <si>
    <t>３</t>
    <phoneticPr fontId="2"/>
  </si>
  <si>
    <t>「電話番号」欄における市外局番、市内局番及び番号については、（）を用いずに、数字のみを記載すること。</t>
    <rPh sb="43" eb="45">
      <t>キサイ</t>
    </rPh>
    <phoneticPr fontId="2"/>
  </si>
  <si>
    <t>４</t>
    <phoneticPr fontId="2"/>
  </si>
  <si>
    <t>｢メ－ルアドレス」欄には、申請先地方公共団体からの種々の連絡に対応でき得るアドレスを記載すること。</t>
    <phoneticPr fontId="2"/>
  </si>
  <si>
    <t>５</t>
    <phoneticPr fontId="2"/>
  </si>
  <si>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2"/>
  </si>
  <si>
    <t>６</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</si>
  <si>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</si>
  <si>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７</t>
    <phoneticPr fontId="2"/>
  </si>
  <si>
    <t>記載欄が不足する場合には、同一の様式を用いて２頁目以降を作成すること。</t>
    <phoneticPr fontId="2"/>
  </si>
  <si>
    <t>（様式３）</t>
    <phoneticPr fontId="2"/>
  </si>
  <si>
    <t>工　事　用　機　械　器　具　一　覧　表</t>
    <rPh sb="0" eb="1">
      <t>コウ</t>
    </rPh>
    <rPh sb="2" eb="3">
      <t>コト</t>
    </rPh>
    <rPh sb="4" eb="5">
      <t>ヨウ</t>
    </rPh>
    <rPh sb="6" eb="7">
      <t>キ</t>
    </rPh>
    <rPh sb="8" eb="9">
      <t>カイ</t>
    </rPh>
    <rPh sb="10" eb="11">
      <t>ウツワ</t>
    </rPh>
    <rPh sb="12" eb="13">
      <t>グ</t>
    </rPh>
    <rPh sb="14" eb="15">
      <t>イチ</t>
    </rPh>
    <rPh sb="16" eb="17">
      <t>ラン</t>
    </rPh>
    <rPh sb="18" eb="19">
      <t>オモテ</t>
    </rPh>
    <phoneticPr fontId="2"/>
  </si>
  <si>
    <t>名　　　称</t>
    <rPh sb="0" eb="1">
      <t>ナ</t>
    </rPh>
    <rPh sb="4" eb="5">
      <t>ショウ</t>
    </rPh>
    <phoneticPr fontId="2"/>
  </si>
  <si>
    <t>種　　類</t>
    <phoneticPr fontId="2"/>
  </si>
  <si>
    <t>能　　力</t>
    <rPh sb="0" eb="1">
      <t>ノウ</t>
    </rPh>
    <rPh sb="3" eb="4">
      <t>チカラ</t>
    </rPh>
    <phoneticPr fontId="2"/>
  </si>
  <si>
    <t>所有数量</t>
    <rPh sb="0" eb="2">
      <t>ショユウ</t>
    </rPh>
    <rPh sb="2" eb="4">
      <t>スウリョウ</t>
    </rPh>
    <phoneticPr fontId="2"/>
  </si>
  <si>
    <t>保管場所</t>
    <rPh sb="0" eb="2">
      <t>ホカン</t>
    </rPh>
    <rPh sb="2" eb="4">
      <t>バショ</t>
    </rPh>
    <phoneticPr fontId="2"/>
  </si>
  <si>
    <t>※　所有する工事用の機械器具や車両等（舗装用機械、海上工事用船舶は除く）について記入してください。</t>
    <rPh sb="2" eb="4">
      <t>ショユウ</t>
    </rPh>
    <rPh sb="6" eb="9">
      <t>コウジヨウ</t>
    </rPh>
    <rPh sb="10" eb="12">
      <t>キカイ</t>
    </rPh>
    <rPh sb="12" eb="14">
      <t>キグ</t>
    </rPh>
    <rPh sb="15" eb="17">
      <t>シャリョウ</t>
    </rPh>
    <rPh sb="17" eb="18">
      <t>トウ</t>
    </rPh>
    <rPh sb="33" eb="34">
      <t>ノゾ</t>
    </rPh>
    <rPh sb="40" eb="42">
      <t>キニュウ</t>
    </rPh>
    <phoneticPr fontId="2"/>
  </si>
  <si>
    <t>※　舗装用機械のうち、アスファルトフィニッシャー、モーターグレーダー、タイヤローラー等については別に提出する</t>
    <rPh sb="2" eb="4">
      <t>ホソウ</t>
    </rPh>
    <rPh sb="4" eb="5">
      <t>ヨウ</t>
    </rPh>
    <rPh sb="5" eb="7">
      <t>キカイ</t>
    </rPh>
    <phoneticPr fontId="2"/>
  </si>
  <si>
    <t>　「アスファルト舗装工事施工体制調査票」に記入し、当該調査票に機械の写真等を添付して下さい。</t>
    <rPh sb="8" eb="10">
      <t>ホソウ</t>
    </rPh>
    <rPh sb="10" eb="12">
      <t>コウジ</t>
    </rPh>
    <rPh sb="12" eb="14">
      <t>セコウ</t>
    </rPh>
    <rPh sb="14" eb="16">
      <t>タイセイ</t>
    </rPh>
    <rPh sb="16" eb="18">
      <t>チョウサ</t>
    </rPh>
    <rPh sb="18" eb="19">
      <t>ヒョウ</t>
    </rPh>
    <rPh sb="21" eb="23">
      <t>キニュウ</t>
    </rPh>
    <rPh sb="25" eb="27">
      <t>トウガイ</t>
    </rPh>
    <rPh sb="27" eb="30">
      <t>チョウサヒョウ</t>
    </rPh>
    <rPh sb="31" eb="33">
      <t>キカイ</t>
    </rPh>
    <rPh sb="34" eb="36">
      <t>シャシン</t>
    </rPh>
    <rPh sb="36" eb="37">
      <t>トウ</t>
    </rPh>
    <rPh sb="38" eb="40">
      <t>テンプ</t>
    </rPh>
    <rPh sb="42" eb="43">
      <t>クダ</t>
    </rPh>
    <phoneticPr fontId="2"/>
  </si>
  <si>
    <t>※　また、海上工事で使用する船舶については、別に提出する「業者登録票」の「（８）特殊工事希望」欄に記入し、</t>
    <rPh sb="5" eb="7">
      <t>カイジョウ</t>
    </rPh>
    <rPh sb="7" eb="9">
      <t>コウジ</t>
    </rPh>
    <rPh sb="10" eb="12">
      <t>シヨウ</t>
    </rPh>
    <rPh sb="14" eb="16">
      <t>センパク</t>
    </rPh>
    <rPh sb="22" eb="23">
      <t>ベツ</t>
    </rPh>
    <rPh sb="24" eb="26">
      <t>テイシュツ</t>
    </rPh>
    <rPh sb="29" eb="31">
      <t>ギョウシャ</t>
    </rPh>
    <rPh sb="31" eb="34">
      <t>トウロクヒョウ</t>
    </rPh>
    <rPh sb="40" eb="42">
      <t>トクシュ</t>
    </rPh>
    <rPh sb="42" eb="44">
      <t>コウジ</t>
    </rPh>
    <rPh sb="44" eb="46">
      <t>キボウ</t>
    </rPh>
    <rPh sb="47" eb="48">
      <t>ラン</t>
    </rPh>
    <rPh sb="49" eb="51">
      <t>キニュウ</t>
    </rPh>
    <phoneticPr fontId="2"/>
  </si>
  <si>
    <t>　「業者登録票」に船舶の写真等を添付してください。</t>
    <rPh sb="2" eb="4">
      <t>ギョウシャ</t>
    </rPh>
    <phoneticPr fontId="2"/>
  </si>
  <si>
    <t>※　「保管場所」は、「本店」、「○○営業所」「△△町自社保管場所」等、通常保管している場所を具体的に記入</t>
    <rPh sb="3" eb="5">
      <t>ホカン</t>
    </rPh>
    <rPh sb="5" eb="7">
      <t>バショ</t>
    </rPh>
    <rPh sb="11" eb="13">
      <t>ホンテン</t>
    </rPh>
    <rPh sb="18" eb="21">
      <t>エイギョウショ</t>
    </rPh>
    <rPh sb="25" eb="26">
      <t>チョウ</t>
    </rPh>
    <rPh sb="26" eb="28">
      <t>ジシャ</t>
    </rPh>
    <rPh sb="28" eb="30">
      <t>ホカン</t>
    </rPh>
    <rPh sb="30" eb="32">
      <t>バショ</t>
    </rPh>
    <rPh sb="33" eb="34">
      <t>トウ</t>
    </rPh>
    <rPh sb="35" eb="37">
      <t>ツウジョウ</t>
    </rPh>
    <rPh sb="37" eb="39">
      <t>ホカン</t>
    </rPh>
    <rPh sb="43" eb="45">
      <t>バショ</t>
    </rPh>
    <rPh sb="46" eb="49">
      <t>グタイテキ</t>
    </rPh>
    <rPh sb="50" eb="52">
      <t>キニュウ</t>
    </rPh>
    <phoneticPr fontId="2"/>
  </si>
  <si>
    <t xml:space="preserve">   すること。</t>
    <phoneticPr fontId="2"/>
  </si>
  <si>
    <t>（様式４）</t>
    <rPh sb="1" eb="3">
      <t>ヨウシキ</t>
    </rPh>
    <phoneticPr fontId="2"/>
  </si>
  <si>
    <t>本店の位置図及び社屋全景写真</t>
    <rPh sb="0" eb="2">
      <t>ホンテン</t>
    </rPh>
    <rPh sb="3" eb="5">
      <t>イチ</t>
    </rPh>
    <rPh sb="5" eb="6">
      <t>ズ</t>
    </rPh>
    <rPh sb="6" eb="7">
      <t>オヨ</t>
    </rPh>
    <rPh sb="8" eb="10">
      <t>シャオク</t>
    </rPh>
    <rPh sb="10" eb="12">
      <t>ゼンケイ</t>
    </rPh>
    <rPh sb="12" eb="14">
      <t>シャシン</t>
    </rPh>
    <phoneticPr fontId="2"/>
  </si>
  <si>
    <t>本店の位置図（付近の目標などできるだけ詳細に記入すること）</t>
    <rPh sb="0" eb="2">
      <t>ホンテン</t>
    </rPh>
    <rPh sb="3" eb="5">
      <t>イチ</t>
    </rPh>
    <rPh sb="5" eb="6">
      <t>ズ</t>
    </rPh>
    <rPh sb="7" eb="9">
      <t>フキン</t>
    </rPh>
    <rPh sb="10" eb="12">
      <t>モクヒョウ</t>
    </rPh>
    <rPh sb="19" eb="21">
      <t>ショウサイ</t>
    </rPh>
    <rPh sb="22" eb="24">
      <t>キニュウ</t>
    </rPh>
    <phoneticPr fontId="2"/>
  </si>
  <si>
    <t>社屋全景写真の貼付欄</t>
    <rPh sb="0" eb="2">
      <t>シャオク</t>
    </rPh>
    <rPh sb="2" eb="4">
      <t>ゼンケイ</t>
    </rPh>
    <rPh sb="4" eb="6">
      <t>シャシン</t>
    </rPh>
    <rPh sb="7" eb="9">
      <t>テンプ</t>
    </rPh>
    <rPh sb="9" eb="10">
      <t>ラン</t>
    </rPh>
    <phoneticPr fontId="2"/>
  </si>
  <si>
    <t>※本店を表示する看板等がはっきりとわかるように、全景を撮影すること</t>
    <rPh sb="1" eb="3">
      <t>ホンテン</t>
    </rPh>
    <rPh sb="4" eb="6">
      <t>ヒョウジ</t>
    </rPh>
    <rPh sb="8" eb="11">
      <t>カンバントウ</t>
    </rPh>
    <rPh sb="24" eb="26">
      <t>ゼンケイ</t>
    </rPh>
    <rPh sb="27" eb="29">
      <t>サツエイ</t>
    </rPh>
    <phoneticPr fontId="2"/>
  </si>
  <si>
    <t>（様式５）</t>
    <rPh sb="1" eb="3">
      <t>ヨウシキ</t>
    </rPh>
    <phoneticPr fontId="2"/>
  </si>
  <si>
    <t>（県内業者のみ）</t>
    <rPh sb="1" eb="3">
      <t>ケンナイ</t>
    </rPh>
    <rPh sb="3" eb="5">
      <t>ギョウシャ</t>
    </rPh>
    <phoneticPr fontId="2"/>
  </si>
  <si>
    <t>技　　術　　職　　員　　名　　簿</t>
    <rPh sb="0" eb="1">
      <t>ワザ</t>
    </rPh>
    <rPh sb="3" eb="4">
      <t>ジュツ</t>
    </rPh>
    <rPh sb="6" eb="7">
      <t>ショク</t>
    </rPh>
    <rPh sb="9" eb="10">
      <t>イン</t>
    </rPh>
    <rPh sb="12" eb="13">
      <t>メイ</t>
    </rPh>
    <rPh sb="15" eb="16">
      <t>ボ</t>
    </rPh>
    <phoneticPr fontId="2"/>
  </si>
  <si>
    <t>氏　　名</t>
    <rPh sb="0" eb="1">
      <t>シ</t>
    </rPh>
    <rPh sb="3" eb="4">
      <t>メイ</t>
    </rPh>
    <phoneticPr fontId="2"/>
  </si>
  <si>
    <t>生年月日</t>
    <rPh sb="0" eb="1">
      <t>セイ</t>
    </rPh>
    <rPh sb="1" eb="4">
      <t>ネンガッピ</t>
    </rPh>
    <phoneticPr fontId="2"/>
  </si>
  <si>
    <t>有資格区分コード</t>
    <rPh sb="0" eb="3">
      <t>ユウシカク</t>
    </rPh>
    <rPh sb="3" eb="5">
      <t>クブン</t>
    </rPh>
    <phoneticPr fontId="2"/>
  </si>
  <si>
    <r>
      <t xml:space="preserve">入札参加希望工種
</t>
    </r>
    <r>
      <rPr>
        <sz val="9"/>
        <rFont val="ＭＳ Ｐゴシック"/>
        <family val="3"/>
        <charset val="128"/>
      </rPr>
      <t>(原則上限5工種、とび・解体の
両方の工種希望の場合は上限6工種)</t>
    </r>
    <rPh sb="0" eb="2">
      <t>ニュウサツ</t>
    </rPh>
    <rPh sb="2" eb="4">
      <t>サンカ</t>
    </rPh>
    <rPh sb="4" eb="6">
      <t>キボウ</t>
    </rPh>
    <rPh sb="6" eb="7">
      <t>コウ</t>
    </rPh>
    <rPh sb="7" eb="8">
      <t>タネ</t>
    </rPh>
    <rPh sb="10" eb="12">
      <t>ゲンソク</t>
    </rPh>
    <rPh sb="12" eb="14">
      <t>ジョウゲン</t>
    </rPh>
    <rPh sb="15" eb="17">
      <t>コウシュ</t>
    </rPh>
    <rPh sb="21" eb="23">
      <t>カイタイ</t>
    </rPh>
    <rPh sb="25" eb="27">
      <t>リョウホウ</t>
    </rPh>
    <rPh sb="28" eb="30">
      <t>コウシュ</t>
    </rPh>
    <rPh sb="30" eb="32">
      <t>キボウ</t>
    </rPh>
    <rPh sb="33" eb="35">
      <t>バアイ</t>
    </rPh>
    <rPh sb="36" eb="38">
      <t>ジョウゲン</t>
    </rPh>
    <rPh sb="39" eb="41">
      <t>コウシュ</t>
    </rPh>
    <phoneticPr fontId="2"/>
  </si>
  <si>
    <t>採　用
年月日</t>
    <rPh sb="0" eb="1">
      <t>サイ</t>
    </rPh>
    <rPh sb="2" eb="3">
      <t>ヨウ</t>
    </rPh>
    <rPh sb="4" eb="7">
      <t>ネンガッピ</t>
    </rPh>
    <phoneticPr fontId="2"/>
  </si>
  <si>
    <t>工種
ｺｰﾄﾞ</t>
    <rPh sb="0" eb="1">
      <t>コウ</t>
    </rPh>
    <rPh sb="1" eb="2">
      <t>シュ</t>
    </rPh>
    <phoneticPr fontId="2"/>
  </si>
  <si>
    <t>昭和</t>
    <rPh sb="0" eb="2">
      <t>ショウワ</t>
    </rPh>
    <phoneticPr fontId="2"/>
  </si>
  <si>
    <t>平成</t>
    <phoneticPr fontId="2"/>
  </si>
  <si>
    <t>． 　 ．</t>
    <phoneticPr fontId="2"/>
  </si>
  <si>
    <t>． 　 　．</t>
    <phoneticPr fontId="2"/>
  </si>
  <si>
    <t>頁　合　計</t>
    <rPh sb="0" eb="1">
      <t>ページ</t>
    </rPh>
    <rPh sb="2" eb="3">
      <t>ゴウ</t>
    </rPh>
    <rPh sb="4" eb="5">
      <t>ケイ</t>
    </rPh>
    <phoneticPr fontId="2"/>
  </si>
  <si>
    <t>総　計</t>
    <rPh sb="0" eb="1">
      <t>ソウ</t>
    </rPh>
    <rPh sb="2" eb="3">
      <t>ケイ</t>
    </rPh>
    <phoneticPr fontId="2"/>
  </si>
  <si>
    <t>【記載要領】</t>
    <phoneticPr fontId="2"/>
  </si>
  <si>
    <r>
      <t>１．別に提出する</t>
    </r>
    <r>
      <rPr>
        <b/>
        <u/>
        <sz val="10"/>
        <rFont val="ＭＳ Ｐゴシック"/>
        <family val="3"/>
        <charset val="128"/>
      </rPr>
      <t>技術職員名簿（建設業法施行規則別記様式第二十五号の十四別紙二、以下「経審様式」という。）と同じ順番で記載</t>
    </r>
    <r>
      <rPr>
        <sz val="10"/>
        <rFont val="ＭＳ Ｐ明朝"/>
        <family val="1"/>
        <charset val="128"/>
      </rPr>
      <t>すること。</t>
    </r>
    <rPh sb="34" eb="35">
      <t>ヨン</t>
    </rPh>
    <rPh sb="39" eb="41">
      <t>イカ</t>
    </rPh>
    <rPh sb="42" eb="43">
      <t>キョウ</t>
    </rPh>
    <rPh sb="43" eb="44">
      <t>シン</t>
    </rPh>
    <rPh sb="44" eb="46">
      <t>ヨウシキ</t>
    </rPh>
    <rPh sb="53" eb="54">
      <t>オナ</t>
    </rPh>
    <rPh sb="55" eb="57">
      <t>ジュンバン</t>
    </rPh>
    <rPh sb="58" eb="60">
      <t>キサイ</t>
    </rPh>
    <phoneticPr fontId="2"/>
  </si>
  <si>
    <t>２．技術職員名簿（経審様式）に記載されていない資格を有する者がある場合、それも含めて記載すること。その場合は、当該資格者証等の写しを、</t>
    <rPh sb="2" eb="4">
      <t>ギジュツ</t>
    </rPh>
    <rPh sb="4" eb="6">
      <t>ショクイン</t>
    </rPh>
    <rPh sb="6" eb="8">
      <t>メイボ</t>
    </rPh>
    <rPh sb="9" eb="10">
      <t>キョウ</t>
    </rPh>
    <rPh sb="10" eb="11">
      <t>シン</t>
    </rPh>
    <rPh sb="11" eb="13">
      <t>ヨウシキ</t>
    </rPh>
    <rPh sb="15" eb="17">
      <t>キサイ</t>
    </rPh>
    <rPh sb="23" eb="25">
      <t>シカク</t>
    </rPh>
    <rPh sb="26" eb="27">
      <t>ユウ</t>
    </rPh>
    <rPh sb="29" eb="30">
      <t>モノ</t>
    </rPh>
    <rPh sb="33" eb="35">
      <t>バアイ</t>
    </rPh>
    <rPh sb="39" eb="40">
      <t>フク</t>
    </rPh>
    <phoneticPr fontId="2"/>
  </si>
  <si>
    <t>　綴じ込む書類「技術職員名簿」(経審様式）の後ろに添付すること。</t>
    <rPh sb="8" eb="10">
      <t>ギジュツ</t>
    </rPh>
    <rPh sb="10" eb="12">
      <t>ショクイン</t>
    </rPh>
    <rPh sb="12" eb="14">
      <t>メイボ</t>
    </rPh>
    <rPh sb="16" eb="17">
      <t>キョウ</t>
    </rPh>
    <rPh sb="17" eb="18">
      <t>シン</t>
    </rPh>
    <rPh sb="18" eb="20">
      <t>ヨウシキ</t>
    </rPh>
    <rPh sb="22" eb="23">
      <t>ウシ</t>
    </rPh>
    <phoneticPr fontId="2"/>
  </si>
  <si>
    <r>
      <t>３．「有資格区分コード」欄は、</t>
    </r>
    <r>
      <rPr>
        <b/>
        <u/>
        <sz val="10"/>
        <rFont val="ＭＳ Ｐゴシック"/>
        <family val="3"/>
        <charset val="128"/>
      </rPr>
      <t>別添技術職員の資格者コード一覧</t>
    </r>
    <r>
      <rPr>
        <u/>
        <sz val="10"/>
        <rFont val="ＭＳ Ｐゴシック"/>
        <family val="3"/>
        <charset val="128"/>
      </rPr>
      <t>にある</t>
    </r>
    <r>
      <rPr>
        <b/>
        <u/>
        <sz val="10"/>
        <rFont val="ＭＳ Ｐゴシック"/>
        <family val="3"/>
        <charset val="128"/>
      </rPr>
      <t>有資格区分コード</t>
    </r>
    <r>
      <rPr>
        <sz val="10"/>
        <rFont val="ＭＳ Ｐ明朝"/>
        <family val="1"/>
        <charset val="128"/>
      </rPr>
      <t>に基づき記入すること。</t>
    </r>
    <rPh sb="3" eb="6">
      <t>ユウシカク</t>
    </rPh>
    <rPh sb="6" eb="8">
      <t>クブン</t>
    </rPh>
    <rPh sb="12" eb="13">
      <t>ラン</t>
    </rPh>
    <rPh sb="15" eb="16">
      <t>ベツ</t>
    </rPh>
    <rPh sb="16" eb="17">
      <t>ゾ</t>
    </rPh>
    <rPh sb="17" eb="19">
      <t>ギジュツ</t>
    </rPh>
    <rPh sb="19" eb="21">
      <t>ショクイン</t>
    </rPh>
    <rPh sb="22" eb="25">
      <t>シカクシャ</t>
    </rPh>
    <rPh sb="28" eb="30">
      <t>イチラン</t>
    </rPh>
    <rPh sb="33" eb="36">
      <t>ユウシカク</t>
    </rPh>
    <rPh sb="36" eb="38">
      <t>クブン</t>
    </rPh>
    <rPh sb="42" eb="43">
      <t>モト</t>
    </rPh>
    <rPh sb="45" eb="47">
      <t>キニュウ</t>
    </rPh>
    <phoneticPr fontId="2"/>
  </si>
  <si>
    <t>４．「入札参加希望工種」欄は、入札参加を希望する工種（５工種（但し、とび・土工・コンクリート工事と解体工事の両方を希望する場合は６工種）まで。</t>
    <rPh sb="12" eb="13">
      <t>ラン</t>
    </rPh>
    <rPh sb="15" eb="17">
      <t>ニュウサツ</t>
    </rPh>
    <rPh sb="17" eb="19">
      <t>サンカ</t>
    </rPh>
    <rPh sb="20" eb="22">
      <t>キボウ</t>
    </rPh>
    <rPh sb="28" eb="29">
      <t>コウ</t>
    </rPh>
    <rPh sb="29" eb="30">
      <t>シュ</t>
    </rPh>
    <rPh sb="54" eb="56">
      <t>リョウホウ</t>
    </rPh>
    <phoneticPr fontId="2"/>
  </si>
  <si>
    <t>　コードは頭２桁（例：土木は「０１」）で記入。但し、維持修繕工事は除く）に配置可能な技術職員のうち、別添技術職員の資格者コード一覧に基づき、</t>
    <phoneticPr fontId="2"/>
  </si>
  <si>
    <t>　１級の資格を有する場合は「１」、２級の資格を有する場合は「２」、それ以外の資格を有する場合は「３」を記入すること。</t>
    <phoneticPr fontId="2"/>
  </si>
  <si>
    <t>　但し、同工種で１級及び２級またはその他の資格を有する場合は、上位の資格のみを記入すること。</t>
    <rPh sb="1" eb="2">
      <t>タダ</t>
    </rPh>
    <rPh sb="5" eb="7">
      <t>コウシュ</t>
    </rPh>
    <rPh sb="34" eb="36">
      <t>シカク</t>
    </rPh>
    <phoneticPr fontId="2"/>
  </si>
  <si>
    <t>土木</t>
    <rPh sb="0" eb="2">
      <t>ドボク</t>
    </rPh>
    <phoneticPr fontId="2"/>
  </si>
  <si>
    <t>建築</t>
    <rPh sb="0" eb="2">
      <t>ケンチク</t>
    </rPh>
    <phoneticPr fontId="2"/>
  </si>
  <si>
    <t>舗装</t>
    <rPh sb="0" eb="2">
      <t>ホソウ</t>
    </rPh>
    <phoneticPr fontId="2"/>
  </si>
  <si>
    <t>造園</t>
    <rPh sb="0" eb="2">
      <t>ゾウエン</t>
    </rPh>
    <phoneticPr fontId="2"/>
  </si>
  <si>
    <t>記入例</t>
    <rPh sb="0" eb="2">
      <t>キニュウ</t>
    </rPh>
    <rPh sb="2" eb="3">
      <t>レイ</t>
    </rPh>
    <phoneticPr fontId="2"/>
  </si>
  <si>
    <t>01</t>
    <phoneticPr fontId="2"/>
  </si>
  <si>
    <t>05</t>
    <phoneticPr fontId="2"/>
  </si>
  <si>
    <t>08</t>
    <phoneticPr fontId="2"/>
  </si>
  <si>
    <t>09</t>
    <phoneticPr fontId="2"/>
  </si>
  <si>
    <t>13</t>
    <phoneticPr fontId="2"/>
  </si>
  <si>
    <t>29</t>
    <phoneticPr fontId="2"/>
  </si>
  <si>
    <t>○○　○○○</t>
    <phoneticPr fontId="2"/>
  </si>
  <si>
    <t>113</t>
    <phoneticPr fontId="2"/>
  </si>
  <si>
    <t>214</t>
    <phoneticPr fontId="2"/>
  </si>
  <si>
    <t>228</t>
    <phoneticPr fontId="2"/>
  </si>
  <si>
    <t>44．10．1</t>
    <phoneticPr fontId="2"/>
  </si>
  <si>
    <t>8．4 ．1</t>
    <phoneticPr fontId="2"/>
  </si>
  <si>
    <t>△△△　△△</t>
    <phoneticPr fontId="2"/>
  </si>
  <si>
    <t>129</t>
    <phoneticPr fontId="2"/>
  </si>
  <si>
    <t>230</t>
    <phoneticPr fontId="2"/>
  </si>
  <si>
    <t>35．7 ．11</t>
    <phoneticPr fontId="2"/>
  </si>
  <si>
    <t>002</t>
    <phoneticPr fontId="2"/>
  </si>
  <si>
    <t>2．10 ．1</t>
    <phoneticPr fontId="2"/>
  </si>
  <si>
    <t>（様式６）　主観点数項目状況</t>
    <rPh sb="1" eb="3">
      <t>ヨウシキ</t>
    </rPh>
    <rPh sb="6" eb="8">
      <t>シュカン</t>
    </rPh>
    <rPh sb="8" eb="10">
      <t>テンスウ</t>
    </rPh>
    <rPh sb="10" eb="12">
      <t>コウモク</t>
    </rPh>
    <rPh sb="12" eb="14">
      <t>ジョウキョウ</t>
    </rPh>
    <phoneticPr fontId="2"/>
  </si>
  <si>
    <t>受付番号</t>
    <rPh sb="0" eb="2">
      <t>ウケツケ</t>
    </rPh>
    <rPh sb="2" eb="4">
      <t>バンゴウ</t>
    </rPh>
    <phoneticPr fontId="2"/>
  </si>
  <si>
    <t>県内業者のみ</t>
    <rPh sb="0" eb="2">
      <t>ケンナイ</t>
    </rPh>
    <rPh sb="2" eb="4">
      <t>ギョウシャ</t>
    </rPh>
    <phoneticPr fontId="2"/>
  </si>
  <si>
    <t>格付を定める場合の主観点数項目の状況について</t>
    <rPh sb="0" eb="1">
      <t>カク</t>
    </rPh>
    <rPh sb="1" eb="2">
      <t>ヅ</t>
    </rPh>
    <rPh sb="3" eb="4">
      <t>サダ</t>
    </rPh>
    <rPh sb="6" eb="8">
      <t>バアイ</t>
    </rPh>
    <rPh sb="9" eb="11">
      <t>シュカン</t>
    </rPh>
    <rPh sb="11" eb="12">
      <t>テン</t>
    </rPh>
    <rPh sb="12" eb="13">
      <t>スウ</t>
    </rPh>
    <rPh sb="13" eb="15">
      <t>コウモク</t>
    </rPh>
    <rPh sb="16" eb="18">
      <t>ジョウキョウ</t>
    </rPh>
    <phoneticPr fontId="2"/>
  </si>
  <si>
    <t>※別紙、記入要領を確認の上、記載すること</t>
    <rPh sb="1" eb="3">
      <t>ベッシ</t>
    </rPh>
    <rPh sb="4" eb="6">
      <t>キニュウ</t>
    </rPh>
    <rPh sb="6" eb="8">
      <t>ヨウリョウ</t>
    </rPh>
    <rPh sb="9" eb="11">
      <t>カクニン</t>
    </rPh>
    <rPh sb="12" eb="13">
      <t>ウエ</t>
    </rPh>
    <rPh sb="14" eb="16">
      <t>キサイ</t>
    </rPh>
    <phoneticPr fontId="2"/>
  </si>
  <si>
    <t>１．入札参加希望工種（○をする）</t>
    <rPh sb="2" eb="4">
      <t>ニュウサツ</t>
    </rPh>
    <rPh sb="4" eb="6">
      <t>サンカ</t>
    </rPh>
    <rPh sb="6" eb="8">
      <t>キボウ</t>
    </rPh>
    <rPh sb="8" eb="10">
      <t>コウシュ</t>
    </rPh>
    <phoneticPr fontId="2"/>
  </si>
  <si>
    <t>管</t>
    <rPh sb="0" eb="1">
      <t>クダ</t>
    </rPh>
    <phoneticPr fontId="2"/>
  </si>
  <si>
    <t>左記以外</t>
    <rPh sb="0" eb="2">
      <t>サキ</t>
    </rPh>
    <rPh sb="2" eb="4">
      <t>イガイ</t>
    </rPh>
    <phoneticPr fontId="2"/>
  </si>
  <si>
    <t>格付工種に○がある場合は、「左記以外」の欄に○は不要。</t>
    <rPh sb="0" eb="1">
      <t>カク</t>
    </rPh>
    <rPh sb="1" eb="2">
      <t>ツ</t>
    </rPh>
    <rPh sb="2" eb="4">
      <t>コウシュ</t>
    </rPh>
    <rPh sb="9" eb="11">
      <t>バアイ</t>
    </rPh>
    <rPh sb="14" eb="16">
      <t>サキ</t>
    </rPh>
    <rPh sb="16" eb="18">
      <t>イガイ</t>
    </rPh>
    <rPh sb="20" eb="21">
      <t>ラン</t>
    </rPh>
    <rPh sb="24" eb="26">
      <t>フヨウ</t>
    </rPh>
    <phoneticPr fontId="2"/>
  </si>
  <si>
    <t>「左記以外」のみの場合は、項目「６」のみ記載すること（証明書の添付は不要）</t>
    <phoneticPr fontId="2"/>
  </si>
  <si>
    <t>上記の格付工種のいずれかひとつにでも○がある場合は、項目「２」から記載すること</t>
    <rPh sb="0" eb="2">
      <t>ジョウキ</t>
    </rPh>
    <rPh sb="3" eb="4">
      <t>カク</t>
    </rPh>
    <rPh sb="4" eb="5">
      <t>ヅ</t>
    </rPh>
    <rPh sb="5" eb="7">
      <t>コウシュ</t>
    </rPh>
    <rPh sb="22" eb="24">
      <t>バアイ</t>
    </rPh>
    <rPh sb="26" eb="28">
      <t>コウモク</t>
    </rPh>
    <phoneticPr fontId="2"/>
  </si>
  <si>
    <t>２～１３の
該当なし</t>
    <rPh sb="6" eb="8">
      <t>ガイトウ</t>
    </rPh>
    <phoneticPr fontId="2"/>
  </si>
  <si>
    <t>項目「６」は記載必須</t>
    <rPh sb="0" eb="2">
      <t>コウモク</t>
    </rPh>
    <rPh sb="6" eb="8">
      <t>キサイ</t>
    </rPh>
    <rPh sb="8" eb="10">
      <t>ヒッスウ</t>
    </rPh>
    <phoneticPr fontId="2"/>
  </si>
  <si>
    <r>
      <t>但し、全ての項目</t>
    </r>
    <r>
      <rPr>
        <b/>
        <sz val="8"/>
        <color indexed="10"/>
        <rFont val="ＭＳ Ｐゴシック"/>
        <family val="3"/>
        <charset val="128"/>
      </rPr>
      <t>（「６」を除く。）</t>
    </r>
    <r>
      <rPr>
        <sz val="8"/>
        <rFont val="ＭＳ Ｐゴシック"/>
        <family val="3"/>
        <charset val="128"/>
      </rPr>
      <t>に該当しない場合は、この欄に○をすること→</t>
    </r>
    <rPh sb="0" eb="1">
      <t>タダ</t>
    </rPh>
    <rPh sb="6" eb="8">
      <t>コウモク</t>
    </rPh>
    <rPh sb="18" eb="20">
      <t>ガイトウ</t>
    </rPh>
    <rPh sb="23" eb="25">
      <t>バアイ</t>
    </rPh>
    <rPh sb="29" eb="30">
      <t>ラン</t>
    </rPh>
    <phoneticPr fontId="2"/>
  </si>
  <si>
    <t>２．ＩＳＯ認証等の取得状況（ISO14001とｴｺｱｸｼｮﾝ21等は重複加点不可）</t>
    <rPh sb="5" eb="7">
      <t>ニンショウ</t>
    </rPh>
    <rPh sb="7" eb="8">
      <t>トウ</t>
    </rPh>
    <rPh sb="9" eb="11">
      <t>シュトク</t>
    </rPh>
    <rPh sb="11" eb="13">
      <t>ジョウキョウ</t>
    </rPh>
    <rPh sb="32" eb="33">
      <t>トウ</t>
    </rPh>
    <rPh sb="34" eb="36">
      <t>チョウフク</t>
    </rPh>
    <rPh sb="36" eb="38">
      <t>カテン</t>
    </rPh>
    <rPh sb="38" eb="40">
      <t>フカ</t>
    </rPh>
    <phoneticPr fontId="2"/>
  </si>
  <si>
    <t>有無</t>
    <rPh sb="0" eb="2">
      <t>ウム</t>
    </rPh>
    <phoneticPr fontId="2"/>
  </si>
  <si>
    <t>取得年月日</t>
    <rPh sb="0" eb="2">
      <t>シュトク</t>
    </rPh>
    <rPh sb="2" eb="3">
      <t>ネン</t>
    </rPh>
    <rPh sb="3" eb="5">
      <t>ガッピ</t>
    </rPh>
    <phoneticPr fontId="2"/>
  </si>
  <si>
    <t>有効期限日</t>
    <rPh sb="0" eb="2">
      <t>ユウコウ</t>
    </rPh>
    <rPh sb="2" eb="4">
      <t>キゲン</t>
    </rPh>
    <rPh sb="4" eb="5">
      <t>ビ</t>
    </rPh>
    <phoneticPr fontId="2"/>
  </si>
  <si>
    <t>確認欄</t>
    <rPh sb="0" eb="2">
      <t>カクニン</t>
    </rPh>
    <rPh sb="2" eb="3">
      <t>ラン</t>
    </rPh>
    <phoneticPr fontId="2"/>
  </si>
  <si>
    <t>ISO9000シリーズ(　　　　 　）</t>
    <phoneticPr fontId="2"/>
  </si>
  <si>
    <t>有　・　無</t>
  </si>
  <si>
    <t>平成
令和</t>
    <rPh sb="0" eb="2">
      <t>ヘイセイ</t>
    </rPh>
    <rPh sb="3" eb="5">
      <t>レイワ</t>
    </rPh>
    <phoneticPr fontId="2"/>
  </si>
  <si>
    <t>日</t>
    <rPh sb="0" eb="1">
      <t>ヒ</t>
    </rPh>
    <phoneticPr fontId="2"/>
  </si>
  <si>
    <t>ISO14001</t>
    <phoneticPr fontId="2"/>
  </si>
  <si>
    <t>重複不可</t>
    <rPh sb="0" eb="2">
      <t>チョウフク</t>
    </rPh>
    <rPh sb="2" eb="4">
      <t>フカ</t>
    </rPh>
    <phoneticPr fontId="2"/>
  </si>
  <si>
    <t>①エコアクション２１</t>
    <phoneticPr fontId="2"/>
  </si>
  <si>
    <r>
      <rPr>
        <sz val="9"/>
        <rFont val="ＭＳ Ｐゴシック"/>
        <family val="3"/>
        <charset val="128"/>
      </rPr>
      <t>②</t>
    </r>
    <r>
      <rPr>
        <sz val="7"/>
        <rFont val="ＭＳ Ｐゴシック"/>
        <family val="3"/>
        <charset val="128"/>
      </rPr>
      <t>ＫＥＳ・環境マネジメントシステム・スタンダード</t>
    </r>
    <rPh sb="5" eb="7">
      <t>カンキョウ</t>
    </rPh>
    <phoneticPr fontId="2"/>
  </si>
  <si>
    <t>番号記入</t>
    <rPh sb="0" eb="2">
      <t>バンゴウ</t>
    </rPh>
    <rPh sb="2" eb="4">
      <t>キニュウ</t>
    </rPh>
    <phoneticPr fontId="2"/>
  </si>
  <si>
    <t>③エコステージ</t>
    <phoneticPr fontId="2"/>
  </si>
  <si>
    <r>
      <rPr>
        <sz val="9"/>
        <rFont val="ＭＳ Ｐゴシック"/>
        <family val="3"/>
        <charset val="128"/>
      </rPr>
      <t>④</t>
    </r>
    <r>
      <rPr>
        <sz val="7"/>
        <rFont val="ＭＳ Ｐゴシック"/>
        <family val="3"/>
        <charset val="128"/>
      </rPr>
      <t>ＩＳＯ14001を自主適合宣言し、市民団体認証を受けている</t>
    </r>
    <rPh sb="10" eb="12">
      <t>ジシュ</t>
    </rPh>
    <rPh sb="12" eb="14">
      <t>テキゴウ</t>
    </rPh>
    <rPh sb="14" eb="16">
      <t>センゲン</t>
    </rPh>
    <rPh sb="18" eb="20">
      <t>シミン</t>
    </rPh>
    <rPh sb="20" eb="22">
      <t>ダンタイ</t>
    </rPh>
    <rPh sb="22" eb="24">
      <t>ニンショウ</t>
    </rPh>
    <rPh sb="25" eb="26">
      <t>ウ</t>
    </rPh>
    <phoneticPr fontId="2"/>
  </si>
  <si>
    <t>３．鹿児島市環境管理事業所認定証の取得状況</t>
    <rPh sb="2" eb="6">
      <t>シ</t>
    </rPh>
    <rPh sb="6" eb="8">
      <t>カンキョウ</t>
    </rPh>
    <rPh sb="8" eb="10">
      <t>カンリ</t>
    </rPh>
    <rPh sb="10" eb="13">
      <t>ジギョウショ</t>
    </rPh>
    <rPh sb="13" eb="16">
      <t>ニンテイショウ</t>
    </rPh>
    <rPh sb="17" eb="19">
      <t>シュトク</t>
    </rPh>
    <rPh sb="19" eb="21">
      <t>ジョウキョウ</t>
    </rPh>
    <phoneticPr fontId="2"/>
  </si>
  <si>
    <t>認定証取得の有無</t>
    <rPh sb="0" eb="3">
      <t>ニンテイショウ</t>
    </rPh>
    <rPh sb="3" eb="5">
      <t>シュトク</t>
    </rPh>
    <rPh sb="6" eb="8">
      <t>ウム</t>
    </rPh>
    <phoneticPr fontId="2"/>
  </si>
  <si>
    <t>有　・　無</t>
    <rPh sb="0" eb="1">
      <t>アリ</t>
    </rPh>
    <rPh sb="4" eb="5">
      <t>ナ</t>
    </rPh>
    <phoneticPr fontId="2"/>
  </si>
  <si>
    <t>４．障害者の雇用状況</t>
    <rPh sb="2" eb="5">
      <t>ショウガイシャ</t>
    </rPh>
    <rPh sb="6" eb="8">
      <t>コヨウ</t>
    </rPh>
    <rPh sb="8" eb="10">
      <t>ジョウキョウ</t>
    </rPh>
    <phoneticPr fontId="2"/>
  </si>
  <si>
    <t>法定雇用義務</t>
    <rPh sb="0" eb="2">
      <t>ホウテイ</t>
    </rPh>
    <rPh sb="2" eb="4">
      <t>コヨウ</t>
    </rPh>
    <rPh sb="4" eb="6">
      <t>ギム</t>
    </rPh>
    <phoneticPr fontId="2"/>
  </si>
  <si>
    <t>法定雇用人数</t>
    <rPh sb="0" eb="2">
      <t>ホウテイ</t>
    </rPh>
    <rPh sb="2" eb="4">
      <t>コヨウ</t>
    </rPh>
    <rPh sb="4" eb="5">
      <t>ニン</t>
    </rPh>
    <rPh sb="5" eb="6">
      <t>スウ</t>
    </rPh>
    <phoneticPr fontId="2"/>
  </si>
  <si>
    <t>常用雇用労働者総数</t>
    <rPh sb="0" eb="2">
      <t>ジョウヨウ</t>
    </rPh>
    <rPh sb="2" eb="4">
      <t>コヨウ</t>
    </rPh>
    <rPh sb="4" eb="7">
      <t>ロウドウシャ</t>
    </rPh>
    <rPh sb="7" eb="9">
      <t>ソウスウ</t>
    </rPh>
    <phoneticPr fontId="2"/>
  </si>
  <si>
    <t>雇用障害者数</t>
    <rPh sb="0" eb="2">
      <t>コヨウ</t>
    </rPh>
    <rPh sb="2" eb="5">
      <t>ショウガイシャ</t>
    </rPh>
    <rPh sb="5" eb="6">
      <t>スウ</t>
    </rPh>
    <phoneticPr fontId="2"/>
  </si>
  <si>
    <t>①法定雇用義務がある</t>
    <rPh sb="1" eb="3">
      <t>ホウテイ</t>
    </rPh>
    <rPh sb="3" eb="5">
      <t>コヨウ</t>
    </rPh>
    <rPh sb="5" eb="7">
      <t>ギム</t>
    </rPh>
    <phoneticPr fontId="2"/>
  </si>
  <si>
    <t>超過している　・　超過していない</t>
    <rPh sb="0" eb="2">
      <t>チョウカ</t>
    </rPh>
    <rPh sb="9" eb="11">
      <t>チョウカ</t>
    </rPh>
    <phoneticPr fontId="2"/>
  </si>
  <si>
    <t>人</t>
    <rPh sb="0" eb="1">
      <t>ニン</t>
    </rPh>
    <phoneticPr fontId="2"/>
  </si>
  <si>
    <t>②法定雇用義務がない</t>
    <rPh sb="1" eb="3">
      <t>ホウテイ</t>
    </rPh>
    <rPh sb="3" eb="5">
      <t>コヨウ</t>
    </rPh>
    <rPh sb="5" eb="7">
      <t>ギム</t>
    </rPh>
    <phoneticPr fontId="2"/>
  </si>
  <si>
    <t>５．新規学卒者の雇用状況</t>
    <rPh sb="2" eb="4">
      <t>シンキ</t>
    </rPh>
    <rPh sb="4" eb="7">
      <t>ガクソツシャ</t>
    </rPh>
    <rPh sb="8" eb="10">
      <t>コヨウ</t>
    </rPh>
    <rPh sb="10" eb="12">
      <t>ジョウキョウ</t>
    </rPh>
    <phoneticPr fontId="2"/>
  </si>
  <si>
    <t>新規学卒者を雇用していない（右欄に「○」）</t>
    <rPh sb="0" eb="2">
      <t>シンキ</t>
    </rPh>
    <rPh sb="2" eb="5">
      <t>ガクソツシャ</t>
    </rPh>
    <rPh sb="6" eb="8">
      <t>コヨウ</t>
    </rPh>
    <rPh sb="14" eb="15">
      <t>ミギ</t>
    </rPh>
    <rPh sb="15" eb="16">
      <t>ラン</t>
    </rPh>
    <phoneticPr fontId="2"/>
  </si>
  <si>
    <t>新規学卒者を
雇用している</t>
    <phoneticPr fontId="2"/>
  </si>
  <si>
    <t>卒業年月日</t>
    <rPh sb="0" eb="2">
      <t>ソツギョウ</t>
    </rPh>
    <rPh sb="2" eb="3">
      <t>ネン</t>
    </rPh>
    <rPh sb="3" eb="5">
      <t>ガッピ</t>
    </rPh>
    <phoneticPr fontId="2"/>
  </si>
  <si>
    <t>採用年月日</t>
    <rPh sb="0" eb="2">
      <t>サイヨウ</t>
    </rPh>
    <rPh sb="2" eb="5">
      <t>ネンガッピ</t>
    </rPh>
    <phoneticPr fontId="2"/>
  </si>
  <si>
    <r>
      <t>６．本市内居住の従業員の雇用状況</t>
    </r>
    <r>
      <rPr>
        <b/>
        <sz val="9"/>
        <rFont val="ＭＳ Ｐゴシック"/>
        <family val="3"/>
        <charset val="128"/>
      </rPr>
      <t>【全業者記入必須項目】</t>
    </r>
    <rPh sb="2" eb="3">
      <t>ホン</t>
    </rPh>
    <rPh sb="3" eb="5">
      <t>シナイ</t>
    </rPh>
    <rPh sb="5" eb="7">
      <t>キョジュウ</t>
    </rPh>
    <rPh sb="8" eb="11">
      <t>ジュウギョウイン</t>
    </rPh>
    <rPh sb="12" eb="14">
      <t>コヨウ</t>
    </rPh>
    <rPh sb="14" eb="16">
      <t>ジョウキョウ</t>
    </rPh>
    <rPh sb="24" eb="26">
      <t>コウモク</t>
    </rPh>
    <phoneticPr fontId="2"/>
  </si>
  <si>
    <t>うち市内居住者数</t>
    <rPh sb="2" eb="4">
      <t>シナイ</t>
    </rPh>
    <rPh sb="4" eb="7">
      <t>キョジュウシャ</t>
    </rPh>
    <rPh sb="7" eb="8">
      <t>スウ</t>
    </rPh>
    <phoneticPr fontId="2"/>
  </si>
  <si>
    <t>うち証明書添付人数</t>
    <rPh sb="2" eb="4">
      <t>ショウメイ</t>
    </rPh>
    <rPh sb="4" eb="5">
      <t>ショ</t>
    </rPh>
    <rPh sb="5" eb="7">
      <t>テンプ</t>
    </rPh>
    <rPh sb="7" eb="9">
      <t>ニンズウ</t>
    </rPh>
    <phoneticPr fontId="2"/>
  </si>
  <si>
    <t>７．本市と大規模災害時における応急対策業務に関する協定を締結している団体への加入状況</t>
    <rPh sb="2" eb="3">
      <t>ホン</t>
    </rPh>
    <rPh sb="3" eb="4">
      <t>シ</t>
    </rPh>
    <rPh sb="5" eb="8">
      <t>ダイキボ</t>
    </rPh>
    <rPh sb="8" eb="10">
      <t>サイガイ</t>
    </rPh>
    <rPh sb="10" eb="11">
      <t>ジ</t>
    </rPh>
    <rPh sb="15" eb="17">
      <t>オウキュウ</t>
    </rPh>
    <rPh sb="17" eb="19">
      <t>タイサク</t>
    </rPh>
    <rPh sb="19" eb="21">
      <t>ギョウム</t>
    </rPh>
    <rPh sb="22" eb="23">
      <t>カン</t>
    </rPh>
    <rPh sb="25" eb="27">
      <t>キョウテイ</t>
    </rPh>
    <rPh sb="28" eb="30">
      <t>テイケツ</t>
    </rPh>
    <rPh sb="34" eb="36">
      <t>ダンタイ</t>
    </rPh>
    <rPh sb="38" eb="40">
      <t>カニュウ</t>
    </rPh>
    <rPh sb="40" eb="42">
      <t>ジョウキョウ</t>
    </rPh>
    <phoneticPr fontId="2"/>
  </si>
  <si>
    <t>協定締結の有無</t>
    <rPh sb="0" eb="2">
      <t>キョウテイ</t>
    </rPh>
    <rPh sb="2" eb="4">
      <t>テイケツ</t>
    </rPh>
    <rPh sb="5" eb="7">
      <t>ウム</t>
    </rPh>
    <phoneticPr fontId="2"/>
  </si>
  <si>
    <t>協定締結年月日</t>
    <rPh sb="0" eb="2">
      <t>キョウテイ</t>
    </rPh>
    <rPh sb="2" eb="4">
      <t>テイケツ</t>
    </rPh>
    <rPh sb="4" eb="5">
      <t>ネン</t>
    </rPh>
    <rPh sb="5" eb="7">
      <t>ガッピ</t>
    </rPh>
    <phoneticPr fontId="2"/>
  </si>
  <si>
    <t>加入団体名</t>
    <rPh sb="0" eb="2">
      <t>カニュウ</t>
    </rPh>
    <rPh sb="2" eb="4">
      <t>ダンタイ</t>
    </rPh>
    <rPh sb="4" eb="5">
      <t>メイ</t>
    </rPh>
    <phoneticPr fontId="2"/>
  </si>
  <si>
    <t>有　・　無</t>
    <phoneticPr fontId="2"/>
  </si>
  <si>
    <t>８．鹿児島市消防団協力事業所の認定又は消防団員雇用の状況（いずれも該当する場合は、協力事業所の認定のみ記入すること。）</t>
    <rPh sb="2" eb="6">
      <t>シ</t>
    </rPh>
    <rPh sb="6" eb="9">
      <t>ショウボウダン</t>
    </rPh>
    <rPh sb="9" eb="11">
      <t>キョウリョク</t>
    </rPh>
    <rPh sb="11" eb="14">
      <t>ジギョウショ</t>
    </rPh>
    <rPh sb="15" eb="17">
      <t>ニンテイ</t>
    </rPh>
    <rPh sb="17" eb="18">
      <t>マタ</t>
    </rPh>
    <rPh sb="19" eb="22">
      <t>ショウボウダン</t>
    </rPh>
    <rPh sb="22" eb="23">
      <t>イン</t>
    </rPh>
    <rPh sb="23" eb="25">
      <t>コヨウ</t>
    </rPh>
    <rPh sb="26" eb="28">
      <t>ジョウキョウ</t>
    </rPh>
    <rPh sb="33" eb="35">
      <t>ガイトウ</t>
    </rPh>
    <rPh sb="37" eb="39">
      <t>バアイ</t>
    </rPh>
    <rPh sb="41" eb="43">
      <t>キョウリョク</t>
    </rPh>
    <rPh sb="43" eb="45">
      <t>ジギョウ</t>
    </rPh>
    <rPh sb="45" eb="46">
      <t>ショ</t>
    </rPh>
    <rPh sb="47" eb="49">
      <t>ニンテイ</t>
    </rPh>
    <rPh sb="51" eb="53">
      <t>キニュウ</t>
    </rPh>
    <phoneticPr fontId="2"/>
  </si>
  <si>
    <t>認定の有無</t>
    <rPh sb="0" eb="2">
      <t>ニンテイ</t>
    </rPh>
    <rPh sb="3" eb="5">
      <t>ウム</t>
    </rPh>
    <phoneticPr fontId="2"/>
  </si>
  <si>
    <t>認定年月日</t>
    <rPh sb="0" eb="2">
      <t>ニンテイ</t>
    </rPh>
    <rPh sb="2" eb="3">
      <t>ネン</t>
    </rPh>
    <rPh sb="3" eb="5">
      <t>ガッピ</t>
    </rPh>
    <phoneticPr fontId="2"/>
  </si>
  <si>
    <t>有効期限</t>
    <rPh sb="0" eb="2">
      <t>ユウコウ</t>
    </rPh>
    <rPh sb="2" eb="4">
      <t>キゲン</t>
    </rPh>
    <phoneticPr fontId="2"/>
  </si>
  <si>
    <t>備考</t>
    <rPh sb="0" eb="2">
      <t>ビコウ</t>
    </rPh>
    <phoneticPr fontId="2"/>
  </si>
  <si>
    <t>1.協力事業所</t>
    <rPh sb="2" eb="4">
      <t>キョウリョク</t>
    </rPh>
    <rPh sb="4" eb="6">
      <t>ジギョウ</t>
    </rPh>
    <rPh sb="6" eb="7">
      <t>ショ</t>
    </rPh>
    <phoneticPr fontId="2"/>
  </si>
  <si>
    <t>2.消防団員　　</t>
    <rPh sb="2" eb="5">
      <t>ショウボウダン</t>
    </rPh>
    <rPh sb="5" eb="6">
      <t>イン</t>
    </rPh>
    <phoneticPr fontId="2"/>
  </si>
  <si>
    <t>消防団員の雇用</t>
    <rPh sb="0" eb="3">
      <t>ショウボウダン</t>
    </rPh>
    <rPh sb="3" eb="4">
      <t>イン</t>
    </rPh>
    <rPh sb="5" eb="7">
      <t>コヨウ</t>
    </rPh>
    <phoneticPr fontId="2"/>
  </si>
  <si>
    <t>消防団員名</t>
    <rPh sb="0" eb="3">
      <t>ショウボウダン</t>
    </rPh>
    <rPh sb="3" eb="4">
      <t>イン</t>
    </rPh>
    <rPh sb="4" eb="5">
      <t>メイ</t>
    </rPh>
    <phoneticPr fontId="2"/>
  </si>
  <si>
    <t>分団名</t>
    <rPh sb="0" eb="2">
      <t>ブンダン</t>
    </rPh>
    <rPh sb="2" eb="3">
      <t>メイ</t>
    </rPh>
    <phoneticPr fontId="2"/>
  </si>
  <si>
    <t>団員番号</t>
    <rPh sb="0" eb="2">
      <t>ダンイン</t>
    </rPh>
    <rPh sb="2" eb="4">
      <t>バンゴウ</t>
    </rPh>
    <phoneticPr fontId="2"/>
  </si>
  <si>
    <t>９．本市におけるボランティア等の活動状況</t>
    <rPh sb="2" eb="3">
      <t>ホン</t>
    </rPh>
    <rPh sb="3" eb="4">
      <t>シ</t>
    </rPh>
    <rPh sb="14" eb="15">
      <t>トウ</t>
    </rPh>
    <rPh sb="16" eb="18">
      <t>カツドウ</t>
    </rPh>
    <rPh sb="18" eb="20">
      <t>ジョウキョウ</t>
    </rPh>
    <phoneticPr fontId="2"/>
  </si>
  <si>
    <t>活動内容</t>
    <rPh sb="0" eb="2">
      <t>カツドウ</t>
    </rPh>
    <rPh sb="2" eb="4">
      <t>ナイヨウ</t>
    </rPh>
    <phoneticPr fontId="2"/>
  </si>
  <si>
    <t>場所（町名）</t>
    <rPh sb="0" eb="2">
      <t>バショ</t>
    </rPh>
    <rPh sb="3" eb="5">
      <t>チョウメイ</t>
    </rPh>
    <phoneticPr fontId="2"/>
  </si>
  <si>
    <t>参加人数</t>
    <rPh sb="0" eb="2">
      <t>サンカ</t>
    </rPh>
    <rPh sb="2" eb="4">
      <t>ニンズウ</t>
    </rPh>
    <phoneticPr fontId="2"/>
  </si>
  <si>
    <t>実施年月日</t>
    <rPh sb="0" eb="2">
      <t>ジッシ</t>
    </rPh>
    <rPh sb="2" eb="5">
      <t>ネンガッピ</t>
    </rPh>
    <phoneticPr fontId="2"/>
  </si>
  <si>
    <t>従事時間</t>
    <rPh sb="0" eb="2">
      <t>ジュウジ</t>
    </rPh>
    <rPh sb="2" eb="4">
      <t>ジカン</t>
    </rPh>
    <phoneticPr fontId="2"/>
  </si>
  <si>
    <t>時間</t>
    <rPh sb="0" eb="2">
      <t>ジカン</t>
    </rPh>
    <phoneticPr fontId="2"/>
  </si>
  <si>
    <t>10．鹿児島市安心安全協力事業所の登録状況</t>
    <rPh sb="3" eb="7">
      <t>シ</t>
    </rPh>
    <rPh sb="7" eb="9">
      <t>アンシン</t>
    </rPh>
    <rPh sb="9" eb="11">
      <t>アンゼン</t>
    </rPh>
    <rPh sb="11" eb="13">
      <t>キョウリョク</t>
    </rPh>
    <rPh sb="13" eb="16">
      <t>ジギョウショ</t>
    </rPh>
    <rPh sb="17" eb="19">
      <t>トウロク</t>
    </rPh>
    <rPh sb="19" eb="21">
      <t>ジョウキョウ</t>
    </rPh>
    <phoneticPr fontId="2"/>
  </si>
  <si>
    <t>登録の有無</t>
    <rPh sb="0" eb="2">
      <t>トウロク</t>
    </rPh>
    <rPh sb="3" eb="5">
      <t>ウム</t>
    </rPh>
    <phoneticPr fontId="2"/>
  </si>
  <si>
    <r>
      <t>11．鹿児島市及び国・鹿児島県における過去３年間の</t>
    </r>
    <r>
      <rPr>
        <u/>
        <sz val="9"/>
        <rFont val="ＭＳ Ｐゴシック"/>
        <family val="3"/>
        <charset val="128"/>
      </rPr>
      <t>企業</t>
    </r>
    <r>
      <rPr>
        <sz val="9"/>
        <rFont val="ＭＳ Ｐゴシック"/>
        <family val="3"/>
        <charset val="128"/>
      </rPr>
      <t>表彰実績</t>
    </r>
    <rPh sb="3" eb="6">
      <t>カゴシマ</t>
    </rPh>
    <phoneticPr fontId="2"/>
  </si>
  <si>
    <t>表彰名</t>
    <rPh sb="0" eb="2">
      <t>ヒョウショウ</t>
    </rPh>
    <rPh sb="2" eb="3">
      <t>メイ</t>
    </rPh>
    <phoneticPr fontId="2"/>
  </si>
  <si>
    <t>表彰年月日</t>
    <rPh sb="0" eb="2">
      <t>ヒョウショウ</t>
    </rPh>
    <rPh sb="2" eb="5">
      <t>ネンガッピ</t>
    </rPh>
    <phoneticPr fontId="2"/>
  </si>
  <si>
    <t>12．男女共同参画支援・子育て支援</t>
    <rPh sb="3" eb="5">
      <t>ダンジョ</t>
    </rPh>
    <rPh sb="5" eb="7">
      <t>キョウドウ</t>
    </rPh>
    <rPh sb="7" eb="9">
      <t>サンカク</t>
    </rPh>
    <rPh sb="9" eb="11">
      <t>シエン</t>
    </rPh>
    <rPh sb="12" eb="14">
      <t>コソダ</t>
    </rPh>
    <rPh sb="15" eb="17">
      <t>シエン</t>
    </rPh>
    <phoneticPr fontId="2"/>
  </si>
  <si>
    <t>育児休業制度</t>
    <rPh sb="0" eb="2">
      <t>イクジ</t>
    </rPh>
    <rPh sb="2" eb="4">
      <t>キュウギョウ</t>
    </rPh>
    <rPh sb="4" eb="6">
      <t>セイド</t>
    </rPh>
    <phoneticPr fontId="2"/>
  </si>
  <si>
    <t>有　・　無</t>
    <rPh sb="0" eb="1">
      <t>ア</t>
    </rPh>
    <rPh sb="4" eb="5">
      <t>ナシ</t>
    </rPh>
    <phoneticPr fontId="2"/>
  </si>
  <si>
    <t>介護休業制度</t>
    <rPh sb="0" eb="2">
      <t>カイゴ</t>
    </rPh>
    <rPh sb="2" eb="4">
      <t>キュウギョウ</t>
    </rPh>
    <rPh sb="4" eb="6">
      <t>セイド</t>
    </rPh>
    <phoneticPr fontId="2"/>
  </si>
  <si>
    <t>一般事業主行動計画策定・届出</t>
    <rPh sb="0" eb="2">
      <t>イッパン</t>
    </rPh>
    <rPh sb="2" eb="5">
      <t>ジギョウヌシ</t>
    </rPh>
    <rPh sb="5" eb="7">
      <t>コウドウ</t>
    </rPh>
    <rPh sb="7" eb="9">
      <t>ケイカク</t>
    </rPh>
    <rPh sb="9" eb="11">
      <t>サクテイ</t>
    </rPh>
    <rPh sb="12" eb="14">
      <t>トドケデ</t>
    </rPh>
    <phoneticPr fontId="2"/>
  </si>
  <si>
    <t>13．保護観察等対象者就労支援</t>
    <rPh sb="3" eb="5">
      <t>ホゴ</t>
    </rPh>
    <rPh sb="5" eb="7">
      <t>カンサツ</t>
    </rPh>
    <rPh sb="7" eb="8">
      <t>トウ</t>
    </rPh>
    <rPh sb="8" eb="11">
      <t>タイショウシャ</t>
    </rPh>
    <rPh sb="11" eb="13">
      <t>シュウロウ</t>
    </rPh>
    <rPh sb="13" eb="15">
      <t>シエン</t>
    </rPh>
    <phoneticPr fontId="2"/>
  </si>
  <si>
    <t>協力雇用主会等へ登録していない</t>
    <rPh sb="0" eb="2">
      <t>キョウリョク</t>
    </rPh>
    <rPh sb="2" eb="5">
      <t>コヨウヌシ</t>
    </rPh>
    <rPh sb="5" eb="6">
      <t>カイ</t>
    </rPh>
    <rPh sb="6" eb="7">
      <t>トウ</t>
    </rPh>
    <rPh sb="8" eb="10">
      <t>トウロク</t>
    </rPh>
    <phoneticPr fontId="2"/>
  </si>
  <si>
    <t>鹿児島県協力雇用主会等へ登録している</t>
    <rPh sb="0" eb="4">
      <t>カゴシマケン</t>
    </rPh>
    <rPh sb="4" eb="6">
      <t>キョウリョク</t>
    </rPh>
    <rPh sb="6" eb="9">
      <t>コヨウヌシ</t>
    </rPh>
    <rPh sb="9" eb="10">
      <t>カイ</t>
    </rPh>
    <rPh sb="10" eb="11">
      <t>トウ</t>
    </rPh>
    <rPh sb="12" eb="14">
      <t>トウロク</t>
    </rPh>
    <phoneticPr fontId="2"/>
  </si>
  <si>
    <t>区分</t>
    <rPh sb="0" eb="1">
      <t>ク</t>
    </rPh>
    <rPh sb="1" eb="2">
      <t>ブン</t>
    </rPh>
    <phoneticPr fontId="2"/>
  </si>
  <si>
    <t>登録等</t>
    <rPh sb="2" eb="3">
      <t>トウ</t>
    </rPh>
    <phoneticPr fontId="2"/>
  </si>
  <si>
    <t>鹿児島県協力雇用主会</t>
    <rPh sb="0" eb="4">
      <t>カゴシマケン</t>
    </rPh>
    <rPh sb="4" eb="6">
      <t>キョウリョク</t>
    </rPh>
    <rPh sb="6" eb="9">
      <t>コヨウヌシ</t>
    </rPh>
    <rPh sb="9" eb="10">
      <t>カイ</t>
    </rPh>
    <phoneticPr fontId="2"/>
  </si>
  <si>
    <t>ＮＰＯ法人鹿児島県就労支援事業者機構（二種会員）</t>
    <rPh sb="3" eb="5">
      <t>ホウジン</t>
    </rPh>
    <rPh sb="5" eb="9">
      <t>カゴシマケン</t>
    </rPh>
    <rPh sb="9" eb="11">
      <t>シュウロウ</t>
    </rPh>
    <rPh sb="11" eb="13">
      <t>シエン</t>
    </rPh>
    <rPh sb="13" eb="16">
      <t>ジギョウシャ</t>
    </rPh>
    <rPh sb="16" eb="18">
      <t>キコウ</t>
    </rPh>
    <rPh sb="19" eb="21">
      <t>ニシュ</t>
    </rPh>
    <rPh sb="21" eb="23">
      <t>カイイン</t>
    </rPh>
    <phoneticPr fontId="2"/>
  </si>
  <si>
    <t>協力雇用主会等へ登録の登録がある場合、保護観察等対象者を雇用した実績</t>
    <rPh sb="11" eb="13">
      <t>トウロク</t>
    </rPh>
    <rPh sb="16" eb="18">
      <t>バアイ</t>
    </rPh>
    <rPh sb="19" eb="21">
      <t>ホゴ</t>
    </rPh>
    <rPh sb="21" eb="23">
      <t>カンサツ</t>
    </rPh>
    <rPh sb="23" eb="24">
      <t>トウ</t>
    </rPh>
    <rPh sb="24" eb="27">
      <t>タイショウシャ</t>
    </rPh>
    <rPh sb="28" eb="30">
      <t>コヨウ</t>
    </rPh>
    <rPh sb="32" eb="34">
      <t>ジッセキ</t>
    </rPh>
    <phoneticPr fontId="2"/>
  </si>
  <si>
    <t>雇用期間</t>
    <rPh sb="0" eb="2">
      <t>コヨウ</t>
    </rPh>
    <rPh sb="2" eb="4">
      <t>キカン</t>
    </rPh>
    <phoneticPr fontId="2"/>
  </si>
  <si>
    <t>～</t>
    <phoneticPr fontId="2"/>
  </si>
  <si>
    <t>令和</t>
    <phoneticPr fontId="2"/>
  </si>
  <si>
    <t>（様式６　主観点数項目状況　記入要領）</t>
    <rPh sb="1" eb="3">
      <t>ヨウシキ</t>
    </rPh>
    <rPh sb="5" eb="7">
      <t>シュカン</t>
    </rPh>
    <rPh sb="7" eb="9">
      <t>テンスウ</t>
    </rPh>
    <rPh sb="9" eb="11">
      <t>コウモク</t>
    </rPh>
    <rPh sb="11" eb="13">
      <t>ジョウキョウ</t>
    </rPh>
    <rPh sb="14" eb="16">
      <t>キニュウ</t>
    </rPh>
    <rPh sb="16" eb="18">
      <t>ヨウリョウ</t>
    </rPh>
    <phoneticPr fontId="2"/>
  </si>
  <si>
    <t>※共通事項</t>
    <rPh sb="1" eb="3">
      <t>キョウツウ</t>
    </rPh>
    <rPh sb="3" eb="5">
      <t>ジコウ</t>
    </rPh>
    <phoneticPr fontId="2"/>
  </si>
  <si>
    <t>・本店が市内にある業者は必ず提出すること。</t>
    <phoneticPr fontId="2"/>
  </si>
  <si>
    <t>・添付書類は項目順に本様式の後ろに添付すること。</t>
    <phoneticPr fontId="2"/>
  </si>
  <si>
    <t>・「受付番号」及び「確認欄」は記載しないこと。</t>
    <rPh sb="2" eb="4">
      <t>ウケツケ</t>
    </rPh>
    <rPh sb="4" eb="6">
      <t>バンゴウ</t>
    </rPh>
    <rPh sb="7" eb="8">
      <t>オヨ</t>
    </rPh>
    <rPh sb="10" eb="12">
      <t>カクニン</t>
    </rPh>
    <rPh sb="12" eb="13">
      <t>ラン</t>
    </rPh>
    <rPh sb="15" eb="17">
      <t>キサイ</t>
    </rPh>
    <phoneticPr fontId="2"/>
  </si>
  <si>
    <t>項　　目</t>
    <rPh sb="0" eb="1">
      <t>コウ</t>
    </rPh>
    <rPh sb="3" eb="4">
      <t>メ</t>
    </rPh>
    <phoneticPr fontId="2"/>
  </si>
  <si>
    <t>記　入　要　領</t>
    <rPh sb="0" eb="1">
      <t>キ</t>
    </rPh>
    <rPh sb="2" eb="3">
      <t>イリ</t>
    </rPh>
    <rPh sb="4" eb="5">
      <t>ヨウ</t>
    </rPh>
    <rPh sb="6" eb="7">
      <t>リョウ</t>
    </rPh>
    <phoneticPr fontId="2"/>
  </si>
  <si>
    <t>配　点</t>
    <rPh sb="0" eb="1">
      <t>クバ</t>
    </rPh>
    <rPh sb="2" eb="3">
      <t>テン</t>
    </rPh>
    <phoneticPr fontId="2"/>
  </si>
  <si>
    <t>１．</t>
    <phoneticPr fontId="2"/>
  </si>
  <si>
    <t>入札参加希望工種</t>
    <rPh sb="0" eb="2">
      <t>ニュウサツ</t>
    </rPh>
    <rPh sb="2" eb="4">
      <t>サンカ</t>
    </rPh>
    <rPh sb="4" eb="6">
      <t>キボウ</t>
    </rPh>
    <rPh sb="6" eb="8">
      <t>コウシュ</t>
    </rPh>
    <phoneticPr fontId="2"/>
  </si>
  <si>
    <r>
      <t>・入札参加を希望する工種について、</t>
    </r>
    <r>
      <rPr>
        <u/>
        <sz val="18"/>
        <rFont val="ＭＳ Ｐゴシック"/>
        <family val="3"/>
        <charset val="128"/>
      </rPr>
      <t>格付を行う土木一式、建築一式、電気、管、舗装及び造園工事の６工種（格付工種）又はそれ以外の工種の別により、該当欄に○を記載すること。但し、格付工種とそれ以外の工種の両方を希望している場合は、「左記以外」の欄に○は不要。</t>
    </r>
    <r>
      <rPr>
        <sz val="18"/>
        <rFont val="ＭＳ Ｐゴシック"/>
        <family val="3"/>
        <charset val="128"/>
      </rPr>
      <t xml:space="preserve">
・格付工種のうち、いずれかひとつにでも入札参加希望をしている場合は、２～１３の項目を記載すること。なお、希望をしていても、２～１３の項目全てに該当しない場合は「２～１３の該当なし」の欄に○を記載すること（但し、その場合でも「６」の欄は必ず記載すること（証明書の添付は不要））。</t>
    </r>
    <rPh sb="1" eb="3">
      <t>ニュウサツ</t>
    </rPh>
    <rPh sb="3" eb="5">
      <t>サンカ</t>
    </rPh>
    <rPh sb="6" eb="8">
      <t>キボウ</t>
    </rPh>
    <rPh sb="10" eb="12">
      <t>コウシュ</t>
    </rPh>
    <rPh sb="17" eb="18">
      <t>カク</t>
    </rPh>
    <rPh sb="18" eb="19">
      <t>ヅ</t>
    </rPh>
    <rPh sb="20" eb="21">
      <t>オコナ</t>
    </rPh>
    <rPh sb="22" eb="24">
      <t>ドボク</t>
    </rPh>
    <rPh sb="24" eb="26">
      <t>イッシキ</t>
    </rPh>
    <rPh sb="27" eb="29">
      <t>ケンチク</t>
    </rPh>
    <rPh sb="29" eb="31">
      <t>イッシキ</t>
    </rPh>
    <rPh sb="32" eb="34">
      <t>デンキ</t>
    </rPh>
    <rPh sb="35" eb="36">
      <t>クダ</t>
    </rPh>
    <rPh sb="37" eb="39">
      <t>ホソウ</t>
    </rPh>
    <rPh sb="39" eb="40">
      <t>オヨ</t>
    </rPh>
    <rPh sb="41" eb="43">
      <t>ゾウエン</t>
    </rPh>
    <rPh sb="43" eb="45">
      <t>コウジ</t>
    </rPh>
    <rPh sb="47" eb="49">
      <t>コウシュ</t>
    </rPh>
    <rPh sb="50" eb="51">
      <t>カク</t>
    </rPh>
    <rPh sb="51" eb="52">
      <t>ヅ</t>
    </rPh>
    <rPh sb="52" eb="54">
      <t>コウシュ</t>
    </rPh>
    <rPh sb="55" eb="56">
      <t>マタ</t>
    </rPh>
    <rPh sb="59" eb="61">
      <t>イガイ</t>
    </rPh>
    <rPh sb="62" eb="64">
      <t>コウシュ</t>
    </rPh>
    <rPh sb="65" eb="66">
      <t>ベツ</t>
    </rPh>
    <rPh sb="70" eb="72">
      <t>ガイトウ</t>
    </rPh>
    <rPh sb="72" eb="73">
      <t>ラン</t>
    </rPh>
    <rPh sb="76" eb="78">
      <t>キサイ</t>
    </rPh>
    <rPh sb="83" eb="84">
      <t>タダ</t>
    </rPh>
    <rPh sb="86" eb="87">
      <t>カク</t>
    </rPh>
    <rPh sb="87" eb="88">
      <t>ヅ</t>
    </rPh>
    <rPh sb="93" eb="95">
      <t>イガイ</t>
    </rPh>
    <rPh sb="96" eb="98">
      <t>コウシュ</t>
    </rPh>
    <rPh sb="99" eb="101">
      <t>リョウホウ</t>
    </rPh>
    <rPh sb="102" eb="104">
      <t>キボウ</t>
    </rPh>
    <rPh sb="108" eb="110">
      <t>バアイ</t>
    </rPh>
    <rPh sb="113" eb="115">
      <t>サキ</t>
    </rPh>
    <rPh sb="115" eb="117">
      <t>イガイ</t>
    </rPh>
    <rPh sb="119" eb="120">
      <t>ラン</t>
    </rPh>
    <rPh sb="123" eb="125">
      <t>フヨウ</t>
    </rPh>
    <rPh sb="128" eb="129">
      <t>カク</t>
    </rPh>
    <rPh sb="129" eb="130">
      <t>ヅ</t>
    </rPh>
    <rPh sb="130" eb="132">
      <t>コウシュ</t>
    </rPh>
    <rPh sb="146" eb="148">
      <t>ニュウサツ</t>
    </rPh>
    <rPh sb="148" eb="150">
      <t>サンカ</t>
    </rPh>
    <rPh sb="150" eb="152">
      <t>キボウ</t>
    </rPh>
    <rPh sb="157" eb="159">
      <t>バアイ</t>
    </rPh>
    <rPh sb="166" eb="168">
      <t>コウモク</t>
    </rPh>
    <rPh sb="169" eb="171">
      <t>キサイ</t>
    </rPh>
    <rPh sb="179" eb="181">
      <t>キボウ</t>
    </rPh>
    <rPh sb="193" eb="195">
      <t>コウモク</t>
    </rPh>
    <rPh sb="195" eb="196">
      <t>スベ</t>
    </rPh>
    <rPh sb="198" eb="200">
      <t>ガイトウ</t>
    </rPh>
    <rPh sb="203" eb="205">
      <t>バアイ</t>
    </rPh>
    <rPh sb="212" eb="214">
      <t>ガイトウ</t>
    </rPh>
    <rPh sb="218" eb="219">
      <t>ラン</t>
    </rPh>
    <rPh sb="222" eb="224">
      <t>キサイ</t>
    </rPh>
    <rPh sb="229" eb="230">
      <t>タダ</t>
    </rPh>
    <rPh sb="234" eb="236">
      <t>バアイ</t>
    </rPh>
    <rPh sb="242" eb="243">
      <t>ラン</t>
    </rPh>
    <rPh sb="244" eb="245">
      <t>カナラ</t>
    </rPh>
    <rPh sb="246" eb="248">
      <t>キサイ</t>
    </rPh>
    <rPh sb="253" eb="255">
      <t>ショウメイ</t>
    </rPh>
    <rPh sb="255" eb="256">
      <t>ショ</t>
    </rPh>
    <rPh sb="257" eb="259">
      <t>テンプ</t>
    </rPh>
    <rPh sb="260" eb="262">
      <t>フヨウ</t>
    </rPh>
    <phoneticPr fontId="2"/>
  </si>
  <si>
    <t>２．</t>
    <phoneticPr fontId="2"/>
  </si>
  <si>
    <t>ＩＳＯ認証等の取得状況</t>
    <rPh sb="3" eb="5">
      <t>ニンショウ</t>
    </rPh>
    <rPh sb="5" eb="6">
      <t>トウ</t>
    </rPh>
    <rPh sb="7" eb="9">
      <t>シュトク</t>
    </rPh>
    <rPh sb="9" eb="11">
      <t>ジョウキョウ</t>
    </rPh>
    <phoneticPr fontId="2"/>
  </si>
  <si>
    <t>・申請日時点において認証を取得し、かつ適用範囲に示された事業内容(適用サービス）が入札参加資格審査の申請を行う業種を含むものである場合に記載すること。</t>
    <rPh sb="1" eb="3">
      <t>シンセイ</t>
    </rPh>
    <rPh sb="3" eb="4">
      <t>ビ</t>
    </rPh>
    <rPh sb="4" eb="6">
      <t>ジテン</t>
    </rPh>
    <rPh sb="10" eb="12">
      <t>ニンショウ</t>
    </rPh>
    <rPh sb="13" eb="15">
      <t>シュトク</t>
    </rPh>
    <rPh sb="19" eb="21">
      <t>テキヨウ</t>
    </rPh>
    <rPh sb="21" eb="23">
      <t>ハンイ</t>
    </rPh>
    <rPh sb="24" eb="25">
      <t>シメ</t>
    </rPh>
    <rPh sb="28" eb="30">
      <t>ジギョウ</t>
    </rPh>
    <rPh sb="30" eb="32">
      <t>ナイヨウ</t>
    </rPh>
    <rPh sb="33" eb="35">
      <t>テキヨウ</t>
    </rPh>
    <rPh sb="41" eb="43">
      <t>ニュウサツ</t>
    </rPh>
    <rPh sb="43" eb="45">
      <t>サンカ</t>
    </rPh>
    <rPh sb="45" eb="47">
      <t>シカク</t>
    </rPh>
    <rPh sb="47" eb="49">
      <t>シンサ</t>
    </rPh>
    <rPh sb="50" eb="52">
      <t>シンセイ</t>
    </rPh>
    <rPh sb="53" eb="54">
      <t>オコナ</t>
    </rPh>
    <rPh sb="55" eb="57">
      <t>ギョウシュ</t>
    </rPh>
    <rPh sb="58" eb="59">
      <t>フク</t>
    </rPh>
    <rPh sb="65" eb="67">
      <t>バアイ</t>
    </rPh>
    <rPh sb="68" eb="70">
      <t>キサイ</t>
    </rPh>
    <phoneticPr fontId="2"/>
  </si>
  <si>
    <t>ISO9000シリーズ：10点
ISO14001：10点
その他：5点（ただし、ISO14001との重複なし）</t>
    <rPh sb="14" eb="15">
      <t>テン</t>
    </rPh>
    <rPh sb="27" eb="28">
      <t>テン</t>
    </rPh>
    <rPh sb="31" eb="32">
      <t>タ</t>
    </rPh>
    <rPh sb="34" eb="35">
      <t>テン</t>
    </rPh>
    <rPh sb="50" eb="52">
      <t>ジュウフク</t>
    </rPh>
    <phoneticPr fontId="2"/>
  </si>
  <si>
    <t>　種類</t>
    <rPh sb="1" eb="3">
      <t>シュルイ</t>
    </rPh>
    <phoneticPr fontId="2"/>
  </si>
  <si>
    <r>
      <t>・「ＩＳＯ９０００シリーズ」の（　）内には、具体的な種類（例：９００１）を記載すること。
・</t>
    </r>
    <r>
      <rPr>
        <u/>
        <sz val="18"/>
        <rFont val="ＭＳ Ｐゴシック"/>
        <family val="3"/>
        <charset val="128"/>
      </rPr>
      <t>「ＩＳＯ１４００１」を取得している場合は、それ以下のエコアクション２１等（①～④）の記載は不要（重複加点しないため）。</t>
    </r>
    <rPh sb="18" eb="19">
      <t>ナイ</t>
    </rPh>
    <rPh sb="22" eb="25">
      <t>グタイテキ</t>
    </rPh>
    <rPh sb="26" eb="28">
      <t>シュルイ</t>
    </rPh>
    <rPh sb="29" eb="30">
      <t>レイ</t>
    </rPh>
    <rPh sb="37" eb="39">
      <t>キサイ</t>
    </rPh>
    <rPh sb="57" eb="59">
      <t>シュトク</t>
    </rPh>
    <rPh sb="63" eb="65">
      <t>バアイ</t>
    </rPh>
    <rPh sb="69" eb="71">
      <t>イカ</t>
    </rPh>
    <rPh sb="81" eb="82">
      <t>トウ</t>
    </rPh>
    <rPh sb="88" eb="90">
      <t>キサイ</t>
    </rPh>
    <rPh sb="91" eb="93">
      <t>フヨウ</t>
    </rPh>
    <rPh sb="94" eb="96">
      <t>ジュウフク</t>
    </rPh>
    <rPh sb="96" eb="97">
      <t>カ</t>
    </rPh>
    <rPh sb="97" eb="98">
      <t>テン</t>
    </rPh>
    <phoneticPr fontId="2"/>
  </si>
  <si>
    <t>　有無</t>
    <rPh sb="1" eb="3">
      <t>ウム</t>
    </rPh>
    <phoneticPr fontId="2"/>
  </si>
  <si>
    <t>・取得の有無について、いずれかに○を記載すること。
・「有」の場合は、取得年月日、有効期限日を記入し、登録証等の写しを添付すること（登録証だけで適用サービスが確認できない場合は、付属書も添付すること）。
・「ＩＳＯ１４００１」を取得している場合は、それ以下のエコアクション２１等（①～④）の記載は不要（重複加点しないため）。</t>
    <rPh sb="1" eb="3">
      <t>シュトク</t>
    </rPh>
    <rPh sb="4" eb="6">
      <t>ウム</t>
    </rPh>
    <rPh sb="18" eb="20">
      <t>キサイ</t>
    </rPh>
    <rPh sb="28" eb="29">
      <t>アリ</t>
    </rPh>
    <rPh sb="31" eb="33">
      <t>バアイ</t>
    </rPh>
    <rPh sb="35" eb="37">
      <t>シュトク</t>
    </rPh>
    <rPh sb="37" eb="40">
      <t>ネンガッピ</t>
    </rPh>
    <rPh sb="41" eb="43">
      <t>ユウコウ</t>
    </rPh>
    <rPh sb="43" eb="45">
      <t>キゲン</t>
    </rPh>
    <rPh sb="45" eb="46">
      <t>ビ</t>
    </rPh>
    <rPh sb="47" eb="49">
      <t>キニュウ</t>
    </rPh>
    <rPh sb="51" eb="53">
      <t>トウロク</t>
    </rPh>
    <rPh sb="53" eb="54">
      <t>ショウ</t>
    </rPh>
    <rPh sb="54" eb="55">
      <t>トウ</t>
    </rPh>
    <rPh sb="56" eb="57">
      <t>ウツ</t>
    </rPh>
    <rPh sb="59" eb="61">
      <t>テンプ</t>
    </rPh>
    <rPh sb="66" eb="68">
      <t>トウロク</t>
    </rPh>
    <rPh sb="68" eb="69">
      <t>ショウ</t>
    </rPh>
    <rPh sb="72" eb="74">
      <t>テキヨウ</t>
    </rPh>
    <rPh sb="79" eb="81">
      <t>カクニン</t>
    </rPh>
    <rPh sb="85" eb="87">
      <t>バアイ</t>
    </rPh>
    <rPh sb="89" eb="92">
      <t>フゾクショ</t>
    </rPh>
    <rPh sb="93" eb="95">
      <t>テンプ</t>
    </rPh>
    <rPh sb="145" eb="147">
      <t>キサイ</t>
    </rPh>
    <phoneticPr fontId="2"/>
  </si>
  <si>
    <t>　取得年月日
　有効期限</t>
    <rPh sb="1" eb="3">
      <t>シュトク</t>
    </rPh>
    <rPh sb="3" eb="6">
      <t>ネンガッピ</t>
    </rPh>
    <rPh sb="8" eb="10">
      <t>ユウコウ</t>
    </rPh>
    <rPh sb="10" eb="12">
      <t>キゲン</t>
    </rPh>
    <phoneticPr fontId="2"/>
  </si>
  <si>
    <t>・申請日時点で有効期限が切れている場合は、記載しないこと。</t>
    <rPh sb="1" eb="3">
      <t>シンセイ</t>
    </rPh>
    <rPh sb="3" eb="4">
      <t>ビ</t>
    </rPh>
    <rPh sb="4" eb="6">
      <t>ジテン</t>
    </rPh>
    <rPh sb="7" eb="9">
      <t>ユウコウ</t>
    </rPh>
    <rPh sb="9" eb="11">
      <t>キゲン</t>
    </rPh>
    <rPh sb="12" eb="13">
      <t>キ</t>
    </rPh>
    <rPh sb="17" eb="19">
      <t>バアイ</t>
    </rPh>
    <rPh sb="21" eb="23">
      <t>キサイ</t>
    </rPh>
    <phoneticPr fontId="2"/>
  </si>
  <si>
    <t>３．</t>
    <phoneticPr fontId="2"/>
  </si>
  <si>
    <t>鹿児島市環境管理事業所</t>
    <rPh sb="0" eb="4">
      <t>シ</t>
    </rPh>
    <rPh sb="4" eb="6">
      <t>カンキョウ</t>
    </rPh>
    <rPh sb="6" eb="8">
      <t>カンリ</t>
    </rPh>
    <rPh sb="8" eb="11">
      <t>ジギョウショ</t>
    </rPh>
    <phoneticPr fontId="2"/>
  </si>
  <si>
    <t>・鹿児島市環境保全条例に基づく環境管理事業所認定証の取得の有無について、いずれかに○を記載し、「有」の場合は、認定証の写しを添付すること。</t>
    <rPh sb="1" eb="5">
      <t>シ</t>
    </rPh>
    <rPh sb="5" eb="7">
      <t>カンキョウ</t>
    </rPh>
    <rPh sb="7" eb="9">
      <t>ホゼン</t>
    </rPh>
    <rPh sb="9" eb="11">
      <t>ジョウレイ</t>
    </rPh>
    <rPh sb="12" eb="13">
      <t>モト</t>
    </rPh>
    <rPh sb="15" eb="17">
      <t>カンキョウ</t>
    </rPh>
    <rPh sb="17" eb="19">
      <t>カンリ</t>
    </rPh>
    <rPh sb="19" eb="22">
      <t>ジギョウショ</t>
    </rPh>
    <rPh sb="22" eb="25">
      <t>ニンテイショウ</t>
    </rPh>
    <rPh sb="26" eb="28">
      <t>シュトク</t>
    </rPh>
    <rPh sb="29" eb="31">
      <t>ウム</t>
    </rPh>
    <rPh sb="43" eb="45">
      <t>キサイ</t>
    </rPh>
    <rPh sb="48" eb="49">
      <t>アリ</t>
    </rPh>
    <rPh sb="51" eb="53">
      <t>バアイ</t>
    </rPh>
    <rPh sb="55" eb="58">
      <t>ニンテイショウ</t>
    </rPh>
    <rPh sb="59" eb="60">
      <t>ウツ</t>
    </rPh>
    <rPh sb="62" eb="64">
      <t>テンプ</t>
    </rPh>
    <phoneticPr fontId="2"/>
  </si>
  <si>
    <t>10点</t>
    <rPh sb="2" eb="3">
      <t>テン</t>
    </rPh>
    <phoneticPr fontId="2"/>
  </si>
  <si>
    <t>４．</t>
    <phoneticPr fontId="2"/>
  </si>
  <si>
    <t>障害者の雇用状況</t>
    <rPh sb="0" eb="3">
      <t>ショウガイシャ</t>
    </rPh>
    <rPh sb="4" eb="6">
      <t>コヨウ</t>
    </rPh>
    <rPh sb="6" eb="8">
      <t>ジョウキョウ</t>
    </rPh>
    <phoneticPr fontId="2"/>
  </si>
  <si>
    <t>・法定雇用義務とは、「障害者の雇用の促進等に関する法律」に基づく法定雇用率が適用される場合のことをいう。</t>
    <rPh sb="1" eb="3">
      <t>ホウテイ</t>
    </rPh>
    <rPh sb="3" eb="5">
      <t>コヨウ</t>
    </rPh>
    <rPh sb="5" eb="7">
      <t>ギム</t>
    </rPh>
    <rPh sb="11" eb="14">
      <t>ショウガイシャ</t>
    </rPh>
    <rPh sb="15" eb="17">
      <t>コヨウ</t>
    </rPh>
    <rPh sb="18" eb="21">
      <t>ソクシントウ</t>
    </rPh>
    <rPh sb="22" eb="23">
      <t>カン</t>
    </rPh>
    <rPh sb="25" eb="27">
      <t>ホウリツ</t>
    </rPh>
    <rPh sb="29" eb="30">
      <t>モト</t>
    </rPh>
    <rPh sb="32" eb="34">
      <t>ホウテイ</t>
    </rPh>
    <rPh sb="34" eb="36">
      <t>コヨウ</t>
    </rPh>
    <rPh sb="36" eb="37">
      <t>リツ</t>
    </rPh>
    <rPh sb="38" eb="40">
      <t>テキヨウ</t>
    </rPh>
    <rPh sb="43" eb="45">
      <t>バアイ</t>
    </rPh>
    <phoneticPr fontId="2"/>
  </si>
  <si>
    <t>法定雇用率を達成する人数を超える人数を雇用している又は法定雇用義務はないが雇用している場合、10点</t>
    <rPh sb="0" eb="2">
      <t>ホウテイ</t>
    </rPh>
    <rPh sb="2" eb="4">
      <t>コヨウ</t>
    </rPh>
    <rPh sb="4" eb="5">
      <t>リツ</t>
    </rPh>
    <rPh sb="6" eb="8">
      <t>タッセイ</t>
    </rPh>
    <rPh sb="10" eb="12">
      <t>ニンズウ</t>
    </rPh>
    <rPh sb="13" eb="14">
      <t>コ</t>
    </rPh>
    <rPh sb="16" eb="18">
      <t>ニンズ</t>
    </rPh>
    <rPh sb="19" eb="21">
      <t>コヨウ</t>
    </rPh>
    <rPh sb="25" eb="26">
      <t>マタ</t>
    </rPh>
    <rPh sb="27" eb="29">
      <t>ホウテイ</t>
    </rPh>
    <rPh sb="29" eb="31">
      <t>コヨウ</t>
    </rPh>
    <rPh sb="31" eb="33">
      <t>ギム</t>
    </rPh>
    <rPh sb="37" eb="39">
      <t>コヨウ</t>
    </rPh>
    <rPh sb="43" eb="45">
      <t>バアイ</t>
    </rPh>
    <rPh sb="48" eb="49">
      <t>テン</t>
    </rPh>
    <phoneticPr fontId="2"/>
  </si>
  <si>
    <t>法定雇用人数</t>
    <rPh sb="0" eb="2">
      <t>ホウテイ</t>
    </rPh>
    <rPh sb="2" eb="4">
      <t>コヨウ</t>
    </rPh>
    <rPh sb="4" eb="6">
      <t>ニンズウ</t>
    </rPh>
    <phoneticPr fontId="2"/>
  </si>
  <si>
    <t xml:space="preserve">常用雇用労働者総数
</t>
    <rPh sb="0" eb="2">
      <t>ジョウヨウ</t>
    </rPh>
    <rPh sb="2" eb="4">
      <t>コヨウ</t>
    </rPh>
    <rPh sb="4" eb="7">
      <t>ロウドウシャ</t>
    </rPh>
    <rPh sb="7" eb="9">
      <t>ソウスウ</t>
    </rPh>
    <phoneticPr fontId="2"/>
  </si>
  <si>
    <t>障害者の法定雇用義務については、厚生労働省ホームページ若しくは社会保険労務士等に確認すること。</t>
    <rPh sb="0" eb="3">
      <t>ショウガイシャ</t>
    </rPh>
    <rPh sb="4" eb="6">
      <t>ホウテイ</t>
    </rPh>
    <rPh sb="6" eb="8">
      <t>コヨウ</t>
    </rPh>
    <rPh sb="8" eb="10">
      <t>ギム</t>
    </rPh>
    <rPh sb="16" eb="18">
      <t>コウセイ</t>
    </rPh>
    <rPh sb="18" eb="21">
      <t>ロウドウショウ</t>
    </rPh>
    <rPh sb="27" eb="28">
      <t>モ</t>
    </rPh>
    <rPh sb="31" eb="33">
      <t>シャカイ</t>
    </rPh>
    <rPh sb="33" eb="35">
      <t>ホケン</t>
    </rPh>
    <rPh sb="35" eb="38">
      <t>ロウムシ</t>
    </rPh>
    <rPh sb="38" eb="39">
      <t>ナド</t>
    </rPh>
    <rPh sb="40" eb="42">
      <t>カクニン</t>
    </rPh>
    <phoneticPr fontId="2"/>
  </si>
  <si>
    <t>健康保険被保険者証はＲ6.12.2で廃止となるが、
経過措置としてＲ7.12.1まで使用可。</t>
    <rPh sb="0" eb="9">
      <t>ケンコウホケンヒホケンシャショウ</t>
    </rPh>
    <rPh sb="18" eb="20">
      <t>ハイシ</t>
    </rPh>
    <rPh sb="26" eb="28">
      <t>ケイカ</t>
    </rPh>
    <rPh sb="28" eb="30">
      <t>ソチ</t>
    </rPh>
    <rPh sb="42" eb="45">
      <t>シヨウカ</t>
    </rPh>
    <phoneticPr fontId="2"/>
  </si>
  <si>
    <t>５．</t>
    <phoneticPr fontId="2"/>
  </si>
  <si>
    <t>新規学卒者の雇用状況</t>
    <rPh sb="0" eb="2">
      <t>シンキ</t>
    </rPh>
    <rPh sb="2" eb="5">
      <t>ガクソツシャ</t>
    </rPh>
    <rPh sb="6" eb="8">
      <t>コヨウ</t>
    </rPh>
    <rPh sb="8" eb="10">
      <t>ジョウキョウ</t>
    </rPh>
    <phoneticPr fontId="2"/>
  </si>
  <si>
    <t>1人4点、上限12点（3人）</t>
    <rPh sb="1" eb="2">
      <t>ニン</t>
    </rPh>
    <rPh sb="3" eb="4">
      <t>テン</t>
    </rPh>
    <rPh sb="5" eb="7">
      <t>ジョウゲン</t>
    </rPh>
    <rPh sb="9" eb="10">
      <t>テン</t>
    </rPh>
    <rPh sb="12" eb="13">
      <t>ニン</t>
    </rPh>
    <phoneticPr fontId="2"/>
  </si>
  <si>
    <t>６．</t>
    <phoneticPr fontId="2"/>
  </si>
  <si>
    <t>本市内居住の従業員の雇用状況</t>
    <rPh sb="0" eb="1">
      <t>ホン</t>
    </rPh>
    <rPh sb="1" eb="3">
      <t>シナイ</t>
    </rPh>
    <rPh sb="3" eb="5">
      <t>キョジュウ</t>
    </rPh>
    <rPh sb="6" eb="9">
      <t>ジュウギョウイン</t>
    </rPh>
    <rPh sb="10" eb="12">
      <t>コヨウ</t>
    </rPh>
    <rPh sb="12" eb="14">
      <t>ジョウキョウ</t>
    </rPh>
    <phoneticPr fontId="2"/>
  </si>
  <si>
    <t>・原則、全ての業者において記載すること。
・「雇用」とは、申請日現在で常用雇用をしている場合をいう。
・格付工種以外の工種を希望している場合は、証明等の添付は不要。</t>
    <rPh sb="1" eb="3">
      <t>ゲンソク</t>
    </rPh>
    <rPh sb="4" eb="5">
      <t>ゼン</t>
    </rPh>
    <rPh sb="7" eb="9">
      <t>ギョウシャ</t>
    </rPh>
    <rPh sb="13" eb="15">
      <t>キサイ</t>
    </rPh>
    <rPh sb="52" eb="53">
      <t>カク</t>
    </rPh>
    <rPh sb="53" eb="54">
      <t>ヅケ</t>
    </rPh>
    <rPh sb="54" eb="56">
      <t>コウシュ</t>
    </rPh>
    <rPh sb="56" eb="58">
      <t>イガイ</t>
    </rPh>
    <rPh sb="59" eb="61">
      <t>コウシュ</t>
    </rPh>
    <rPh sb="62" eb="64">
      <t>キボウ</t>
    </rPh>
    <rPh sb="68" eb="70">
      <t>バアイ</t>
    </rPh>
    <rPh sb="72" eb="75">
      <t>ショウメイトウ</t>
    </rPh>
    <rPh sb="76" eb="78">
      <t>テンプ</t>
    </rPh>
    <rPh sb="79" eb="81">
      <t>フヨウ</t>
    </rPh>
    <phoneticPr fontId="2"/>
  </si>
  <si>
    <t>10人以上20人未満：2点
20人以上50人未満：5点
50人以上：10点</t>
    <rPh sb="2" eb="5">
      <t>ニンイジョウ</t>
    </rPh>
    <rPh sb="7" eb="8">
      <t>ニン</t>
    </rPh>
    <rPh sb="8" eb="10">
      <t>ミマン</t>
    </rPh>
    <rPh sb="12" eb="13">
      <t>テン</t>
    </rPh>
    <rPh sb="16" eb="19">
      <t>ニンイジョウ</t>
    </rPh>
    <rPh sb="21" eb="22">
      <t>ニン</t>
    </rPh>
    <rPh sb="22" eb="24">
      <t>ミマン</t>
    </rPh>
    <rPh sb="26" eb="27">
      <t>テン</t>
    </rPh>
    <rPh sb="30" eb="33">
      <t>ニンイジョウ</t>
    </rPh>
    <rPh sb="36" eb="37">
      <t>テン</t>
    </rPh>
    <phoneticPr fontId="2"/>
  </si>
  <si>
    <t>・申請日現在の常用雇用労働者総数を記載すること。</t>
    <rPh sb="1" eb="3">
      <t>シンセイ</t>
    </rPh>
    <rPh sb="3" eb="4">
      <t>ビ</t>
    </rPh>
    <rPh sb="4" eb="6">
      <t>ゲンザイ</t>
    </rPh>
    <rPh sb="7" eb="9">
      <t>ジョウヨウ</t>
    </rPh>
    <rPh sb="9" eb="11">
      <t>コヨウ</t>
    </rPh>
    <rPh sb="11" eb="14">
      <t>ロウドウシャ</t>
    </rPh>
    <rPh sb="14" eb="16">
      <t>ソウスウ</t>
    </rPh>
    <rPh sb="17" eb="19">
      <t>キサイ</t>
    </rPh>
    <phoneticPr fontId="2"/>
  </si>
  <si>
    <t>うち市内居住者数</t>
    <rPh sb="2" eb="4">
      <t>シナイ</t>
    </rPh>
    <rPh sb="4" eb="6">
      <t>キョジュウ</t>
    </rPh>
    <rPh sb="6" eb="7">
      <t>シャ</t>
    </rPh>
    <rPh sb="7" eb="8">
      <t>スウ</t>
    </rPh>
    <phoneticPr fontId="2"/>
  </si>
  <si>
    <r>
      <t>・</t>
    </r>
    <r>
      <rPr>
        <u/>
        <sz val="18"/>
        <rFont val="ＭＳ Ｐゴシック"/>
        <family val="3"/>
        <charset val="128"/>
      </rPr>
      <t>技術者以外も含む</t>
    </r>
    <r>
      <rPr>
        <sz val="18"/>
        <rFont val="ＭＳ Ｐゴシック"/>
        <family val="3"/>
        <charset val="128"/>
      </rPr>
      <t>（但し、</t>
    </r>
    <r>
      <rPr>
        <u/>
        <sz val="18"/>
        <rFont val="ＭＳ Ｐゴシック"/>
        <family val="3"/>
        <charset val="128"/>
      </rPr>
      <t>代表者、非常勤役員は除く</t>
    </r>
    <r>
      <rPr>
        <sz val="18"/>
        <rFont val="ＭＳ Ｐゴシック"/>
        <family val="3"/>
        <charset val="128"/>
      </rPr>
      <t>）。
・常用雇用労働者のうち、鹿児島市内に居住している者の人数を記載すること。
・市内居住者数が</t>
    </r>
    <r>
      <rPr>
        <u/>
        <sz val="18"/>
        <rFont val="ＭＳ Ｐゴシック"/>
        <family val="3"/>
        <charset val="128"/>
      </rPr>
      <t>9人以下の場合は、加点対象とならない為、証明等は不要（</t>
    </r>
    <r>
      <rPr>
        <sz val="18"/>
        <rFont val="ＭＳ Ｐゴシック"/>
        <family val="3"/>
        <charset val="128"/>
      </rPr>
      <t>但し、人数は記載すること）。
・市内居住者は、</t>
    </r>
    <r>
      <rPr>
        <u/>
        <sz val="18"/>
        <rFont val="ＭＳ Ｐゴシック"/>
        <family val="3"/>
        <charset val="128"/>
      </rPr>
      <t>10人以上20人未満で2点</t>
    </r>
    <r>
      <rPr>
        <sz val="18"/>
        <rFont val="ＭＳ Ｐゴシック"/>
        <family val="3"/>
        <charset val="128"/>
      </rPr>
      <t>、</t>
    </r>
    <r>
      <rPr>
        <u/>
        <sz val="18"/>
        <rFont val="ＭＳ Ｐゴシック"/>
        <family val="3"/>
        <charset val="128"/>
      </rPr>
      <t>20人以上50人未満で5点</t>
    </r>
    <r>
      <rPr>
        <sz val="18"/>
        <rFont val="ＭＳ Ｐゴシック"/>
        <family val="3"/>
        <charset val="128"/>
      </rPr>
      <t>、</t>
    </r>
    <r>
      <rPr>
        <u/>
        <sz val="18"/>
        <rFont val="ＭＳ Ｐゴシック"/>
        <family val="3"/>
        <charset val="128"/>
      </rPr>
      <t>50人以上で10点</t>
    </r>
    <r>
      <rPr>
        <sz val="18"/>
        <rFont val="ＭＳ Ｐゴシック"/>
        <family val="3"/>
        <charset val="128"/>
      </rPr>
      <t>の区分で加点する為、証明等は各区分の最低限の人数分があればよく、また、その証明等を添付した人数を「証明書類添付人数」の欄に記載すること。（例：市内居住者15人の場合：「うち市内居住者数」の欄は「15」、「証明書類添付人数」の欄は「10」を記載、証明等は10人分添付。）
・証明等は、給与所得等に係る市民税・県民税特別徴収税額の決定・変更通知書、該当者の監理技術者資格者証（両面）の写しなど、</t>
    </r>
    <r>
      <rPr>
        <u/>
        <sz val="18"/>
        <rFont val="ＭＳ Ｐゴシック"/>
        <family val="3"/>
        <charset val="128"/>
      </rPr>
      <t>市内居住及び常用雇用を確認できる書面の写しを添付すること。</t>
    </r>
    <r>
      <rPr>
        <u/>
        <sz val="18"/>
        <color rgb="FFFB13CF"/>
        <rFont val="ＭＳ Ｐゴシック"/>
        <family val="3"/>
        <charset val="128"/>
      </rPr>
      <t xml:space="preserve">
</t>
    </r>
    <r>
      <rPr>
        <sz val="18"/>
        <rFont val="ＭＳ Ｐゴシック"/>
        <family val="3"/>
        <charset val="128"/>
      </rPr>
      <t>※給与所得等に係る市民税・県民税特別徴収税額の決定・変更通知書について、在籍していない者については取り消し線を引き、在籍していない旨が分かるようにすること。
・証明等によって居住地及び常用雇用の確認ができない場合は、市内居住者として認めない。</t>
    </r>
    <rPh sb="1" eb="4">
      <t>ギジュツシャ</t>
    </rPh>
    <rPh sb="4" eb="6">
      <t>イガイ</t>
    </rPh>
    <rPh sb="7" eb="8">
      <t>フク</t>
    </rPh>
    <rPh sb="10" eb="11">
      <t>タダ</t>
    </rPh>
    <rPh sb="13" eb="16">
      <t>ダイヒョウシャ</t>
    </rPh>
    <rPh sb="17" eb="20">
      <t>ヒジョウキン</t>
    </rPh>
    <rPh sb="20" eb="22">
      <t>ヤクイン</t>
    </rPh>
    <rPh sb="23" eb="24">
      <t>ノゾ</t>
    </rPh>
    <rPh sb="29" eb="31">
      <t>ジョウヨウ</t>
    </rPh>
    <rPh sb="31" eb="33">
      <t>コヨウ</t>
    </rPh>
    <rPh sb="33" eb="36">
      <t>ロウドウシャ</t>
    </rPh>
    <rPh sb="40" eb="44">
      <t>シ</t>
    </rPh>
    <rPh sb="44" eb="45">
      <t>ナイ</t>
    </rPh>
    <rPh sb="46" eb="48">
      <t>キョジュウ</t>
    </rPh>
    <rPh sb="52" eb="53">
      <t>モノ</t>
    </rPh>
    <rPh sb="54" eb="56">
      <t>ニンズウ</t>
    </rPh>
    <rPh sb="57" eb="59">
      <t>キサイ</t>
    </rPh>
    <rPh sb="66" eb="67">
      <t>シ</t>
    </rPh>
    <rPh sb="67" eb="68">
      <t>ナイ</t>
    </rPh>
    <rPh sb="68" eb="71">
      <t>キョジュウシャ</t>
    </rPh>
    <rPh sb="71" eb="72">
      <t>スウ</t>
    </rPh>
    <rPh sb="74" eb="75">
      <t>ニン</t>
    </rPh>
    <rPh sb="75" eb="77">
      <t>イカ</t>
    </rPh>
    <rPh sb="78" eb="80">
      <t>バアイ</t>
    </rPh>
    <rPh sb="82" eb="83">
      <t>カ</t>
    </rPh>
    <rPh sb="83" eb="84">
      <t>テン</t>
    </rPh>
    <rPh sb="84" eb="86">
      <t>タイショウ</t>
    </rPh>
    <rPh sb="91" eb="92">
      <t>タメ</t>
    </rPh>
    <rPh sb="93" eb="95">
      <t>ショウメイ</t>
    </rPh>
    <rPh sb="95" eb="96">
      <t>トウ</t>
    </rPh>
    <rPh sb="97" eb="99">
      <t>フヨウ</t>
    </rPh>
    <rPh sb="100" eb="101">
      <t>タダ</t>
    </rPh>
    <rPh sb="103" eb="105">
      <t>ニンズウ</t>
    </rPh>
    <rPh sb="106" eb="108">
      <t>キサイ</t>
    </rPh>
    <rPh sb="161" eb="163">
      <t>クブン</t>
    </rPh>
    <rPh sb="170" eb="173">
      <t>ショウメイトウ</t>
    </rPh>
    <rPh sb="199" eb="200">
      <t>トウ</t>
    </rPh>
    <rPh sb="221" eb="223">
      <t>キサイ</t>
    </rPh>
    <rPh sb="231" eb="232">
      <t>シ</t>
    </rPh>
    <rPh sb="232" eb="233">
      <t>ナイ</t>
    </rPh>
    <rPh sb="233" eb="236">
      <t>キョジュウシャ</t>
    </rPh>
    <rPh sb="282" eb="285">
      <t>ショウメイトウ</t>
    </rPh>
    <rPh sb="290" eb="292">
      <t>テンプ</t>
    </rPh>
    <rPh sb="296" eb="298">
      <t>ショウメイ</t>
    </rPh>
    <rPh sb="298" eb="299">
      <t>トウ</t>
    </rPh>
    <rPh sb="332" eb="334">
      <t>ガイトウ</t>
    </rPh>
    <rPh sb="334" eb="335">
      <t>モノ</t>
    </rPh>
    <rPh sb="336" eb="338">
      <t>カンリ</t>
    </rPh>
    <rPh sb="338" eb="340">
      <t>ギジュツ</t>
    </rPh>
    <rPh sb="340" eb="341">
      <t>シャ</t>
    </rPh>
    <rPh sb="341" eb="343">
      <t>シカク</t>
    </rPh>
    <rPh sb="343" eb="344">
      <t>シャ</t>
    </rPh>
    <rPh sb="344" eb="345">
      <t>ショウ</t>
    </rPh>
    <rPh sb="346" eb="348">
      <t>リョウメン</t>
    </rPh>
    <rPh sb="350" eb="351">
      <t>ウツ</t>
    </rPh>
    <rPh sb="359" eb="360">
      <t>オヨ</t>
    </rPh>
    <rPh sb="361" eb="363">
      <t>ジョウヨウ</t>
    </rPh>
    <rPh sb="363" eb="365">
      <t>コヨウ</t>
    </rPh>
    <rPh sb="366" eb="368">
      <t>カクニン</t>
    </rPh>
    <rPh sb="371" eb="373">
      <t>ショメン</t>
    </rPh>
    <rPh sb="374" eb="375">
      <t>ウツ</t>
    </rPh>
    <rPh sb="377" eb="379">
      <t>テンプ</t>
    </rPh>
    <rPh sb="421" eb="423">
      <t>ザイセキ</t>
    </rPh>
    <rPh sb="428" eb="429">
      <t>モノ</t>
    </rPh>
    <rPh sb="434" eb="435">
      <t>ト</t>
    </rPh>
    <rPh sb="436" eb="437">
      <t>ケ</t>
    </rPh>
    <rPh sb="438" eb="439">
      <t>セン</t>
    </rPh>
    <rPh sb="440" eb="441">
      <t>ヒ</t>
    </rPh>
    <rPh sb="443" eb="445">
      <t>ザイセキ</t>
    </rPh>
    <rPh sb="450" eb="451">
      <t>ムネ</t>
    </rPh>
    <rPh sb="452" eb="453">
      <t>ワ</t>
    </rPh>
    <phoneticPr fontId="2"/>
  </si>
  <si>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・鹿児島電気工事業協同組合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上記以外の団体との協定は対象外となるので注意すること。</t>
    <phoneticPr fontId="2"/>
  </si>
  <si>
    <t>７．</t>
    <phoneticPr fontId="2"/>
  </si>
  <si>
    <t>災害協定</t>
    <rPh sb="0" eb="2">
      <t>サイガイ</t>
    </rPh>
    <rPh sb="2" eb="4">
      <t>キョウテイ</t>
    </rPh>
    <phoneticPr fontId="2"/>
  </si>
  <si>
    <t>20点</t>
    <rPh sb="2" eb="3">
      <t>テン</t>
    </rPh>
    <phoneticPr fontId="2"/>
  </si>
  <si>
    <t>８．</t>
    <phoneticPr fontId="2"/>
  </si>
  <si>
    <t>鹿児島市消防団協力事業所又は鹿児島市消防団員を雇用している事業所</t>
    <rPh sb="0" eb="4">
      <t>シ</t>
    </rPh>
    <rPh sb="4" eb="7">
      <t>ショウボウダン</t>
    </rPh>
    <rPh sb="7" eb="9">
      <t>キョウリョク</t>
    </rPh>
    <rPh sb="9" eb="12">
      <t>ジギョウショ</t>
    </rPh>
    <rPh sb="12" eb="13">
      <t>マタ</t>
    </rPh>
    <rPh sb="14" eb="18">
      <t>カゴシマシ</t>
    </rPh>
    <rPh sb="18" eb="21">
      <t>ショウボウダン</t>
    </rPh>
    <rPh sb="21" eb="22">
      <t>イン</t>
    </rPh>
    <rPh sb="23" eb="25">
      <t>コヨウ</t>
    </rPh>
    <rPh sb="29" eb="31">
      <t>ジギョウ</t>
    </rPh>
    <rPh sb="31" eb="32">
      <t>ショ</t>
    </rPh>
    <phoneticPr fontId="2"/>
  </si>
  <si>
    <t>消防団協力事業所：5点
消防団員を雇用している事業所：2点
（重複加点なし）</t>
    <rPh sb="0" eb="3">
      <t>ショウボウダン</t>
    </rPh>
    <rPh sb="3" eb="5">
      <t>キョウリョク</t>
    </rPh>
    <rPh sb="5" eb="7">
      <t>ジギョウ</t>
    </rPh>
    <rPh sb="7" eb="8">
      <t>ショ</t>
    </rPh>
    <rPh sb="10" eb="11">
      <t>テン</t>
    </rPh>
    <rPh sb="12" eb="15">
      <t>ショウボウダン</t>
    </rPh>
    <rPh sb="15" eb="16">
      <t>イン</t>
    </rPh>
    <rPh sb="17" eb="19">
      <t>コヨウ</t>
    </rPh>
    <rPh sb="23" eb="25">
      <t>ジギョウ</t>
    </rPh>
    <rPh sb="25" eb="26">
      <t>ショ</t>
    </rPh>
    <rPh sb="28" eb="29">
      <t>テン</t>
    </rPh>
    <rPh sb="31" eb="33">
      <t>チョウフク</t>
    </rPh>
    <rPh sb="33" eb="34">
      <t>カ</t>
    </rPh>
    <rPh sb="34" eb="35">
      <t>テン</t>
    </rPh>
    <phoneticPr fontId="2"/>
  </si>
  <si>
    <t>９．</t>
    <phoneticPr fontId="2"/>
  </si>
  <si>
    <t>本市におけるボランティア等の活動状況</t>
    <rPh sb="0" eb="1">
      <t>ホン</t>
    </rPh>
    <rPh sb="1" eb="2">
      <t>シ</t>
    </rPh>
    <rPh sb="12" eb="13">
      <t>トウ</t>
    </rPh>
    <rPh sb="14" eb="16">
      <t>カツドウ</t>
    </rPh>
    <rPh sb="16" eb="18">
      <t>ジョウキョウ</t>
    </rPh>
    <phoneticPr fontId="2"/>
  </si>
  <si>
    <t>年間
　1回以上2回以下：2点
　3回以上4回以下：4点
　5回以上：6点</t>
    <rPh sb="0" eb="2">
      <t>ネンカン</t>
    </rPh>
    <rPh sb="5" eb="8">
      <t>カイイジョウ</t>
    </rPh>
    <rPh sb="9" eb="12">
      <t>カイイカ</t>
    </rPh>
    <rPh sb="14" eb="15">
      <t>テン</t>
    </rPh>
    <rPh sb="18" eb="21">
      <t>カイイジョウ</t>
    </rPh>
    <rPh sb="22" eb="25">
      <t>カイイカ</t>
    </rPh>
    <rPh sb="27" eb="28">
      <t>テン</t>
    </rPh>
    <rPh sb="31" eb="34">
      <t>カイイジョウ</t>
    </rPh>
    <rPh sb="36" eb="37">
      <t>テン</t>
    </rPh>
    <phoneticPr fontId="2"/>
  </si>
  <si>
    <t>10．</t>
    <phoneticPr fontId="2"/>
  </si>
  <si>
    <t>鹿児島市安心安全協力事業所</t>
    <rPh sb="0" eb="4">
      <t>シ</t>
    </rPh>
    <rPh sb="4" eb="6">
      <t>アンシン</t>
    </rPh>
    <rPh sb="6" eb="8">
      <t>アンゼン</t>
    </rPh>
    <rPh sb="8" eb="10">
      <t>キョウリョク</t>
    </rPh>
    <rPh sb="10" eb="13">
      <t>ジギョウショ</t>
    </rPh>
    <phoneticPr fontId="2"/>
  </si>
  <si>
    <t>2点</t>
    <rPh sb="1" eb="2">
      <t>テン</t>
    </rPh>
    <phoneticPr fontId="2"/>
  </si>
  <si>
    <t>11．</t>
    <phoneticPr fontId="2"/>
  </si>
  <si>
    <t>鹿児島市及び国・鹿児島県における過去３年間の企業表彰実績</t>
    <rPh sb="0" eb="3">
      <t>カゴシマ</t>
    </rPh>
    <phoneticPr fontId="2"/>
  </si>
  <si>
    <t>1件5点、上限20点</t>
    <rPh sb="1" eb="2">
      <t>ケン</t>
    </rPh>
    <rPh sb="3" eb="4">
      <t>テン</t>
    </rPh>
    <rPh sb="5" eb="7">
      <t>ジョウゲン</t>
    </rPh>
    <rPh sb="9" eb="10">
      <t>テン</t>
    </rPh>
    <phoneticPr fontId="2"/>
  </si>
  <si>
    <t>12．</t>
    <phoneticPr fontId="2"/>
  </si>
  <si>
    <t>男女共同参画支援・子育て支援</t>
    <rPh sb="0" eb="2">
      <t>ダンジョ</t>
    </rPh>
    <rPh sb="2" eb="4">
      <t>キョウドウ</t>
    </rPh>
    <rPh sb="4" eb="6">
      <t>サンカク</t>
    </rPh>
    <rPh sb="6" eb="8">
      <t>シエン</t>
    </rPh>
    <rPh sb="9" eb="11">
      <t>コソダ</t>
    </rPh>
    <rPh sb="12" eb="14">
      <t>シエン</t>
    </rPh>
    <phoneticPr fontId="2"/>
  </si>
  <si>
    <r>
      <t>・申請日現在において、</t>
    </r>
    <r>
      <rPr>
        <u/>
        <sz val="18"/>
        <rFont val="ＭＳ Ｐゴシック"/>
        <family val="3"/>
        <charset val="128"/>
      </rPr>
      <t>育児休業制度若しくは介護休業制度の就業規則への規定の有無</t>
    </r>
    <r>
      <rPr>
        <sz val="18"/>
        <rFont val="ＭＳ Ｐゴシック"/>
        <family val="3"/>
        <charset val="128"/>
      </rPr>
      <t>、又は</t>
    </r>
    <r>
      <rPr>
        <u/>
        <sz val="18"/>
        <rFont val="ＭＳ Ｐゴシック"/>
        <family val="3"/>
        <charset val="128"/>
      </rPr>
      <t>次世代育成支援対策法に基づく一般事業主行動計画を策定し、労働局に届け出ているかの有無</t>
    </r>
    <r>
      <rPr>
        <sz val="18"/>
        <rFont val="ＭＳ Ｐゴシック"/>
        <family val="3"/>
        <charset val="128"/>
      </rPr>
      <t>について〇を記載すること。
・育児休業制度、介護休業制度については、商号又は名称、育児休業、介護休業制度の内容が確認できる就業規則の写し（常用雇用労働者数10人以上の事業所については、労働基準監督署の受付印があるものに限る）を添付すること。
・一般事業主行動計画の策定・届出については、申請日現在で計画期間中にある一般事業主行動計画策定・変更届の写し（労働局の受付印のあるものに限る）を添付すること。</t>
    </r>
    <rPh sb="1" eb="3">
      <t>シンセイ</t>
    </rPh>
    <rPh sb="3" eb="4">
      <t>ビ</t>
    </rPh>
    <rPh sb="4" eb="6">
      <t>ゲンザイ</t>
    </rPh>
    <rPh sb="11" eb="13">
      <t>イクジ</t>
    </rPh>
    <rPh sb="13" eb="15">
      <t>キュウギョウ</t>
    </rPh>
    <rPh sb="15" eb="17">
      <t>セイド</t>
    </rPh>
    <rPh sb="17" eb="18">
      <t>モ</t>
    </rPh>
    <rPh sb="21" eb="23">
      <t>カイゴ</t>
    </rPh>
    <rPh sb="23" eb="25">
      <t>キュウギョウ</t>
    </rPh>
    <rPh sb="25" eb="27">
      <t>セイド</t>
    </rPh>
    <rPh sb="28" eb="30">
      <t>シュウギョウ</t>
    </rPh>
    <rPh sb="30" eb="32">
      <t>キソク</t>
    </rPh>
    <rPh sb="34" eb="36">
      <t>キテイ</t>
    </rPh>
    <rPh sb="37" eb="39">
      <t>ウム</t>
    </rPh>
    <rPh sb="40" eb="41">
      <t>マタ</t>
    </rPh>
    <rPh sb="42" eb="45">
      <t>ジセダイ</t>
    </rPh>
    <rPh sb="45" eb="47">
      <t>イクセイ</t>
    </rPh>
    <rPh sb="47" eb="49">
      <t>シエン</t>
    </rPh>
    <rPh sb="49" eb="51">
      <t>タイサク</t>
    </rPh>
    <rPh sb="51" eb="52">
      <t>ホウ</t>
    </rPh>
    <rPh sb="53" eb="54">
      <t>モト</t>
    </rPh>
    <rPh sb="56" eb="58">
      <t>イッパン</t>
    </rPh>
    <rPh sb="58" eb="61">
      <t>ジギョウヌシ</t>
    </rPh>
    <rPh sb="61" eb="63">
      <t>コウドウ</t>
    </rPh>
    <rPh sb="63" eb="65">
      <t>ケイカク</t>
    </rPh>
    <rPh sb="66" eb="68">
      <t>サクテイ</t>
    </rPh>
    <rPh sb="70" eb="72">
      <t>ロウドウ</t>
    </rPh>
    <rPh sb="72" eb="73">
      <t>キョク</t>
    </rPh>
    <rPh sb="74" eb="75">
      <t>トド</t>
    </rPh>
    <rPh sb="76" eb="77">
      <t>デ</t>
    </rPh>
    <rPh sb="82" eb="84">
      <t>ウム</t>
    </rPh>
    <rPh sb="90" eb="92">
      <t>キサイ</t>
    </rPh>
    <rPh sb="99" eb="101">
      <t>イクジ</t>
    </rPh>
    <rPh sb="101" eb="103">
      <t>キュウギョウ</t>
    </rPh>
    <rPh sb="103" eb="105">
      <t>セイド</t>
    </rPh>
    <rPh sb="106" eb="108">
      <t>カイゴ</t>
    </rPh>
    <rPh sb="108" eb="110">
      <t>キュウギョウ</t>
    </rPh>
    <rPh sb="110" eb="112">
      <t>セイド</t>
    </rPh>
    <rPh sb="118" eb="120">
      <t>ショウゴウ</t>
    </rPh>
    <rPh sb="120" eb="121">
      <t>マタ</t>
    </rPh>
    <rPh sb="122" eb="124">
      <t>メイショウ</t>
    </rPh>
    <rPh sb="125" eb="127">
      <t>イクジ</t>
    </rPh>
    <rPh sb="127" eb="129">
      <t>キュウギョウ</t>
    </rPh>
    <rPh sb="130" eb="132">
      <t>カイゴ</t>
    </rPh>
    <rPh sb="132" eb="134">
      <t>キュウギョウ</t>
    </rPh>
    <rPh sb="134" eb="136">
      <t>セイド</t>
    </rPh>
    <rPh sb="137" eb="139">
      <t>ナイヨウ</t>
    </rPh>
    <rPh sb="140" eb="142">
      <t>カクニン</t>
    </rPh>
    <rPh sb="145" eb="147">
      <t>シュウギョウ</t>
    </rPh>
    <rPh sb="147" eb="149">
      <t>キソク</t>
    </rPh>
    <rPh sb="150" eb="151">
      <t>ウツ</t>
    </rPh>
    <rPh sb="153" eb="155">
      <t>ジョウヨウ</t>
    </rPh>
    <rPh sb="155" eb="157">
      <t>コヨウ</t>
    </rPh>
    <rPh sb="157" eb="160">
      <t>ロウドウシャ</t>
    </rPh>
    <rPh sb="160" eb="161">
      <t>スウ</t>
    </rPh>
    <rPh sb="163" eb="164">
      <t>ニン</t>
    </rPh>
    <rPh sb="164" eb="166">
      <t>イジョウ</t>
    </rPh>
    <rPh sb="167" eb="169">
      <t>ジギョウ</t>
    </rPh>
    <rPh sb="169" eb="170">
      <t>ショ</t>
    </rPh>
    <rPh sb="176" eb="178">
      <t>ロウドウ</t>
    </rPh>
    <rPh sb="178" eb="180">
      <t>キジュン</t>
    </rPh>
    <rPh sb="180" eb="183">
      <t>カントクショ</t>
    </rPh>
    <rPh sb="184" eb="187">
      <t>ウケツケイン</t>
    </rPh>
    <rPh sb="193" eb="194">
      <t>カギ</t>
    </rPh>
    <rPh sb="197" eb="199">
      <t>テンプ</t>
    </rPh>
    <rPh sb="206" eb="208">
      <t>イッパン</t>
    </rPh>
    <rPh sb="208" eb="211">
      <t>ジギョウヌシ</t>
    </rPh>
    <rPh sb="211" eb="213">
      <t>コウドウ</t>
    </rPh>
    <rPh sb="213" eb="215">
      <t>ケイカク</t>
    </rPh>
    <rPh sb="216" eb="218">
      <t>サクテイ</t>
    </rPh>
    <rPh sb="219" eb="221">
      <t>トドケデ</t>
    </rPh>
    <rPh sb="227" eb="229">
      <t>シンセイ</t>
    </rPh>
    <rPh sb="229" eb="230">
      <t>ビ</t>
    </rPh>
    <rPh sb="230" eb="232">
      <t>ゲンザイ</t>
    </rPh>
    <rPh sb="233" eb="235">
      <t>ケイカク</t>
    </rPh>
    <rPh sb="235" eb="238">
      <t>キカンチュウ</t>
    </rPh>
    <rPh sb="241" eb="243">
      <t>イッパン</t>
    </rPh>
    <rPh sb="243" eb="246">
      <t>ジギョウヌシ</t>
    </rPh>
    <rPh sb="246" eb="248">
      <t>コウドウ</t>
    </rPh>
    <rPh sb="248" eb="250">
      <t>ケイカク</t>
    </rPh>
    <rPh sb="250" eb="252">
      <t>サクテイ</t>
    </rPh>
    <rPh sb="253" eb="255">
      <t>ヘンコウ</t>
    </rPh>
    <rPh sb="255" eb="256">
      <t>トドケ</t>
    </rPh>
    <rPh sb="257" eb="258">
      <t>ウツ</t>
    </rPh>
    <rPh sb="260" eb="262">
      <t>ロウドウ</t>
    </rPh>
    <rPh sb="262" eb="263">
      <t>キョク</t>
    </rPh>
    <rPh sb="264" eb="267">
      <t>ウケツケイン</t>
    </rPh>
    <rPh sb="273" eb="274">
      <t>カギ</t>
    </rPh>
    <rPh sb="277" eb="279">
      <t>テンプ</t>
    </rPh>
    <phoneticPr fontId="2"/>
  </si>
  <si>
    <t>各2点
上限6点</t>
    <rPh sb="0" eb="1">
      <t>カク</t>
    </rPh>
    <rPh sb="2" eb="3">
      <t>テン</t>
    </rPh>
    <rPh sb="4" eb="6">
      <t>ジョウゲン</t>
    </rPh>
    <rPh sb="7" eb="8">
      <t>テン</t>
    </rPh>
    <phoneticPr fontId="2"/>
  </si>
  <si>
    <t>13.</t>
    <phoneticPr fontId="2"/>
  </si>
  <si>
    <t>保護観察等対象者就労支援</t>
    <phoneticPr fontId="2"/>
  </si>
  <si>
    <t>協力雇用主会等へ登録：2点
協力雇用主会等へ登録し、保護観察等対象者の雇用実績がある：4点
（重複加点なし）</t>
    <rPh sb="12" eb="13">
      <t>テン</t>
    </rPh>
    <rPh sb="26" eb="28">
      <t>ホゴ</t>
    </rPh>
    <rPh sb="28" eb="30">
      <t>カンサツ</t>
    </rPh>
    <rPh sb="30" eb="31">
      <t>トウ</t>
    </rPh>
    <rPh sb="31" eb="34">
      <t>タイショウシャ</t>
    </rPh>
    <rPh sb="35" eb="37">
      <t>コヨウ</t>
    </rPh>
    <rPh sb="37" eb="39">
      <t>ジッセキ</t>
    </rPh>
    <rPh sb="44" eb="45">
      <t>テン</t>
    </rPh>
    <phoneticPr fontId="2"/>
  </si>
  <si>
    <t>令和　４　</t>
    <rPh sb="0" eb="2">
      <t>レイワ</t>
    </rPh>
    <phoneticPr fontId="2"/>
  </si>
  <si>
    <t>（申請書様式６・記入要領項目１３関係）</t>
    <phoneticPr fontId="101"/>
  </si>
  <si>
    <t>「保護観察等対象者を連続して３か月以上雇用していること」の事例と記載方法</t>
    <rPh sb="1" eb="3">
      <t>ホゴ</t>
    </rPh>
    <rPh sb="3" eb="5">
      <t>カンサツ</t>
    </rPh>
    <rPh sb="5" eb="6">
      <t>トウ</t>
    </rPh>
    <rPh sb="6" eb="8">
      <t>タイショウ</t>
    </rPh>
    <rPh sb="8" eb="9">
      <t>シャ</t>
    </rPh>
    <rPh sb="10" eb="12">
      <t>レンゾク</t>
    </rPh>
    <rPh sb="16" eb="21">
      <t>ゲツイジョウコヨウ</t>
    </rPh>
    <rPh sb="29" eb="31">
      <t>ジレイ</t>
    </rPh>
    <rPh sb="32" eb="34">
      <t>キサイ</t>
    </rPh>
    <rPh sb="34" eb="36">
      <t>ホウホウ</t>
    </rPh>
    <phoneticPr fontId="101"/>
  </si>
  <si>
    <t>：雇用期間</t>
    <rPh sb="1" eb="3">
      <t>コヨウ</t>
    </rPh>
    <rPh sb="3" eb="5">
      <t>キカン</t>
    </rPh>
    <phoneticPr fontId="101"/>
  </si>
  <si>
    <t>例1</t>
    <rPh sb="0" eb="1">
      <t>レイ</t>
    </rPh>
    <phoneticPr fontId="101"/>
  </si>
  <si>
    <t>R6</t>
    <phoneticPr fontId="101"/>
  </si>
  <si>
    <t>R7</t>
    <phoneticPr fontId="101"/>
  </si>
  <si>
    <t>月</t>
    <rPh sb="0" eb="1">
      <t>ツキ</t>
    </rPh>
    <phoneticPr fontId="101"/>
  </si>
  <si>
    <t>例2</t>
    <rPh sb="0" eb="1">
      <t>レイ</t>
    </rPh>
    <phoneticPr fontId="101"/>
  </si>
  <si>
    <t>例3</t>
    <rPh sb="0" eb="1">
      <t>レイ</t>
    </rPh>
    <phoneticPr fontId="101"/>
  </si>
  <si>
    <t>例4</t>
    <rPh sb="0" eb="1">
      <t>レイ</t>
    </rPh>
    <phoneticPr fontId="101"/>
  </si>
  <si>
    <t>・申請書（様式6）主観点数項目状況の雇用期間欄：令和５年１２月１日～令和６年２月２８日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</si>
  <si>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例5</t>
    <rPh sb="0" eb="1">
      <t>レイ</t>
    </rPh>
    <phoneticPr fontId="101"/>
  </si>
  <si>
    <t>対象外</t>
    <rPh sb="0" eb="3">
      <t>タイショウガイ</t>
    </rPh>
    <phoneticPr fontId="101"/>
  </si>
  <si>
    <t>例6</t>
    <rPh sb="0" eb="1">
      <t>レイ</t>
    </rPh>
    <phoneticPr fontId="101"/>
  </si>
  <si>
    <t>(様式７）</t>
    <rPh sb="1" eb="3">
      <t>ヨウシキ</t>
    </rPh>
    <phoneticPr fontId="107"/>
  </si>
  <si>
    <t>　　　　　営業所、業態に関する調書</t>
    <rPh sb="5" eb="8">
      <t>エイギョウショ</t>
    </rPh>
    <rPh sb="9" eb="11">
      <t>ギョウタイ</t>
    </rPh>
    <rPh sb="12" eb="13">
      <t>カン</t>
    </rPh>
    <rPh sb="15" eb="17">
      <t>チョウショ</t>
    </rPh>
    <phoneticPr fontId="107"/>
  </si>
  <si>
    <t>所在地</t>
    <rPh sb="0" eb="3">
      <t>ショザイチ</t>
    </rPh>
    <phoneticPr fontId="107"/>
  </si>
  <si>
    <t>商号又は名称</t>
    <rPh sb="0" eb="2">
      <t>ショウゴウ</t>
    </rPh>
    <rPh sb="2" eb="3">
      <t>マタ</t>
    </rPh>
    <rPh sb="4" eb="6">
      <t>メイショウ</t>
    </rPh>
    <phoneticPr fontId="107"/>
  </si>
  <si>
    <t>代表者職氏名</t>
    <rPh sb="0" eb="3">
      <t>ダイヒョウシャ</t>
    </rPh>
    <rPh sb="3" eb="4">
      <t>ショク</t>
    </rPh>
    <rPh sb="4" eb="5">
      <t>シ</t>
    </rPh>
    <rPh sb="5" eb="6">
      <t>ナ</t>
    </rPh>
    <phoneticPr fontId="107"/>
  </si>
  <si>
    <t>業者コード</t>
    <rPh sb="0" eb="2">
      <t>ギョウシャ</t>
    </rPh>
    <phoneticPr fontId="107"/>
  </si>
  <si>
    <t>←業者コード：新規申請業者は記載不要</t>
    <rPh sb="1" eb="3">
      <t>ギョウシャ</t>
    </rPh>
    <rPh sb="7" eb="9">
      <t>シンキ</t>
    </rPh>
    <rPh sb="9" eb="11">
      <t>シンセイ</t>
    </rPh>
    <rPh sb="11" eb="13">
      <t>ギョウシャ</t>
    </rPh>
    <rPh sb="14" eb="16">
      <t>キサイ</t>
    </rPh>
    <rPh sb="16" eb="18">
      <t>フヨウ</t>
    </rPh>
    <phoneticPr fontId="2"/>
  </si>
  <si>
    <t>１．営業所に関すること</t>
    <rPh sb="2" eb="5">
      <t>エイギョウショ</t>
    </rPh>
    <rPh sb="6" eb="7">
      <t>カン</t>
    </rPh>
    <phoneticPr fontId="107"/>
  </si>
  <si>
    <t>営業所名</t>
    <rPh sb="0" eb="3">
      <t>エイギョウショ</t>
    </rPh>
    <rPh sb="3" eb="4">
      <t>ナ</t>
    </rPh>
    <phoneticPr fontId="107"/>
  </si>
  <si>
    <t>営業所設立年月日</t>
    <rPh sb="0" eb="3">
      <t>エイギョウショ</t>
    </rPh>
    <rPh sb="3" eb="5">
      <t>セツリツ</t>
    </rPh>
    <rPh sb="5" eb="8">
      <t>ネンガッピ</t>
    </rPh>
    <phoneticPr fontId="107"/>
  </si>
  <si>
    <t>技術職員数</t>
    <rPh sb="0" eb="2">
      <t>ギジュツ</t>
    </rPh>
    <rPh sb="2" eb="4">
      <t>ショクイン</t>
    </rPh>
    <rPh sb="4" eb="5">
      <t>スウ</t>
    </rPh>
    <phoneticPr fontId="107"/>
  </si>
  <si>
    <t>技術職員以外の職員</t>
    <rPh sb="0" eb="2">
      <t>ギジュツ</t>
    </rPh>
    <rPh sb="2" eb="4">
      <t>ショクイン</t>
    </rPh>
    <rPh sb="4" eb="6">
      <t>イガイ</t>
    </rPh>
    <rPh sb="7" eb="9">
      <t>ショクイン</t>
    </rPh>
    <phoneticPr fontId="107"/>
  </si>
  <si>
    <t>合計</t>
    <rPh sb="0" eb="2">
      <t>ゴウケイ</t>
    </rPh>
    <phoneticPr fontId="107"/>
  </si>
  <si>
    <t>主たる営業所</t>
    <rPh sb="0" eb="1">
      <t>シュ</t>
    </rPh>
    <rPh sb="3" eb="6">
      <t>エイギョウショ</t>
    </rPh>
    <phoneticPr fontId="107"/>
  </si>
  <si>
    <t>人</t>
    <rPh sb="0" eb="1">
      <t>ニン</t>
    </rPh>
    <phoneticPr fontId="107"/>
  </si>
  <si>
    <t>その他の営業所</t>
    <rPh sb="2" eb="3">
      <t>タ</t>
    </rPh>
    <rPh sb="4" eb="7">
      <t>エイギョウショ</t>
    </rPh>
    <phoneticPr fontId="107"/>
  </si>
  <si>
    <t>２．業態に関すること</t>
    <rPh sb="2" eb="4">
      <t>ギョウタイ</t>
    </rPh>
    <rPh sb="5" eb="6">
      <t>カン</t>
    </rPh>
    <phoneticPr fontId="107"/>
  </si>
  <si>
    <t>(1)資本関係がある他の入札参加資格者</t>
    <rPh sb="3" eb="5">
      <t>シホン</t>
    </rPh>
    <rPh sb="5" eb="7">
      <t>カンケイ</t>
    </rPh>
    <rPh sb="10" eb="11">
      <t>タ</t>
    </rPh>
    <rPh sb="12" eb="14">
      <t>ニュウサツ</t>
    </rPh>
    <rPh sb="14" eb="16">
      <t>サンカ</t>
    </rPh>
    <rPh sb="16" eb="18">
      <t>シカク</t>
    </rPh>
    <rPh sb="18" eb="19">
      <t>シャ</t>
    </rPh>
    <phoneticPr fontId="107"/>
  </si>
  <si>
    <t>ア.親会社の関係にある他の入札参加資格者</t>
    <rPh sb="2" eb="3">
      <t>オヤ</t>
    </rPh>
    <rPh sb="3" eb="5">
      <t>カイシャ</t>
    </rPh>
    <rPh sb="6" eb="8">
      <t>カンケイ</t>
    </rPh>
    <rPh sb="11" eb="12">
      <t>タ</t>
    </rPh>
    <rPh sb="13" eb="15">
      <t>ニュウサツ</t>
    </rPh>
    <rPh sb="15" eb="17">
      <t>サンカ</t>
    </rPh>
    <rPh sb="17" eb="20">
      <t>シカクシャ</t>
    </rPh>
    <phoneticPr fontId="107"/>
  </si>
  <si>
    <t>建設業の許可番号</t>
    <rPh sb="0" eb="3">
      <t>ケンセツギョウ</t>
    </rPh>
    <rPh sb="4" eb="6">
      <t>キョカ</t>
    </rPh>
    <rPh sb="6" eb="8">
      <t>バンゴウ</t>
    </rPh>
    <phoneticPr fontId="107"/>
  </si>
  <si>
    <t>イ.子会社の関係にある他の入札参加資格者</t>
    <rPh sb="2" eb="3">
      <t>コ</t>
    </rPh>
    <rPh sb="3" eb="5">
      <t>カイシャ</t>
    </rPh>
    <rPh sb="6" eb="8">
      <t>カンケイ</t>
    </rPh>
    <rPh sb="11" eb="12">
      <t>タ</t>
    </rPh>
    <rPh sb="13" eb="15">
      <t>ニュウサツ</t>
    </rPh>
    <rPh sb="15" eb="17">
      <t>サンカ</t>
    </rPh>
    <rPh sb="17" eb="20">
      <t>シカクシャ</t>
    </rPh>
    <phoneticPr fontId="107"/>
  </si>
  <si>
    <t>ウ.親会社が同じ子会社同士の関係にある他の入札参加資格者</t>
    <rPh sb="2" eb="3">
      <t>オヤ</t>
    </rPh>
    <rPh sb="3" eb="5">
      <t>カイシャ</t>
    </rPh>
    <rPh sb="6" eb="7">
      <t>オナ</t>
    </rPh>
    <rPh sb="8" eb="11">
      <t>コガイシャ</t>
    </rPh>
    <rPh sb="11" eb="13">
      <t>ドウシ</t>
    </rPh>
    <rPh sb="14" eb="16">
      <t>カンケイ</t>
    </rPh>
    <rPh sb="19" eb="20">
      <t>タ</t>
    </rPh>
    <rPh sb="21" eb="23">
      <t>ニュウサツ</t>
    </rPh>
    <rPh sb="23" eb="25">
      <t>サンカ</t>
    </rPh>
    <rPh sb="25" eb="28">
      <t>シカクシャ</t>
    </rPh>
    <phoneticPr fontId="107"/>
  </si>
  <si>
    <t>(2)人的関係がある他の入札参加資格者</t>
    <rPh sb="3" eb="4">
      <t>ニン</t>
    </rPh>
    <rPh sb="4" eb="5">
      <t>テキ</t>
    </rPh>
    <rPh sb="5" eb="7">
      <t>カンケイ</t>
    </rPh>
    <rPh sb="10" eb="11">
      <t>タ</t>
    </rPh>
    <rPh sb="12" eb="14">
      <t>ニュウサツ</t>
    </rPh>
    <rPh sb="14" eb="16">
      <t>サンカ</t>
    </rPh>
    <rPh sb="16" eb="19">
      <t>シカクシャ</t>
    </rPh>
    <phoneticPr fontId="107"/>
  </si>
  <si>
    <t>当社の役員等</t>
    <rPh sb="0" eb="2">
      <t>トウシャ</t>
    </rPh>
    <rPh sb="3" eb="5">
      <t>ヤクイン</t>
    </rPh>
    <rPh sb="5" eb="6">
      <t>トウ</t>
    </rPh>
    <phoneticPr fontId="107"/>
  </si>
  <si>
    <t>関係先</t>
    <rPh sb="0" eb="2">
      <t>カンケイ</t>
    </rPh>
    <rPh sb="2" eb="3">
      <t>サキ</t>
    </rPh>
    <phoneticPr fontId="107"/>
  </si>
  <si>
    <t>役職</t>
    <rPh sb="0" eb="2">
      <t>ヤクショク</t>
    </rPh>
    <phoneticPr fontId="107"/>
  </si>
  <si>
    <t>氏名</t>
    <rPh sb="0" eb="2">
      <t>シメイ</t>
    </rPh>
    <phoneticPr fontId="107"/>
  </si>
  <si>
    <t>役職、その他の関係</t>
    <rPh sb="0" eb="2">
      <t>ヤクショク</t>
    </rPh>
    <rPh sb="5" eb="6">
      <t>タ</t>
    </rPh>
    <rPh sb="7" eb="9">
      <t>カンケイ</t>
    </rPh>
    <phoneticPr fontId="107"/>
  </si>
  <si>
    <r>
      <t>※　本調書は、</t>
    </r>
    <r>
      <rPr>
        <b/>
        <sz val="10"/>
        <rFont val="ＭＳ ゴシック"/>
        <family val="3"/>
        <charset val="128"/>
      </rPr>
      <t>鹿児島市内に本店を有する登録業者</t>
    </r>
    <r>
      <rPr>
        <sz val="10"/>
        <rFont val="ＭＳ ゴシック"/>
        <family val="3"/>
        <charset val="128"/>
      </rPr>
      <t>のみ記入すること。</t>
    </r>
    <r>
      <rPr>
        <u/>
        <sz val="10"/>
        <rFont val="ＭＳ ゴシック"/>
        <family val="3"/>
        <charset val="128"/>
      </rPr>
      <t>該当しない項目には「なし」と記入</t>
    </r>
    <r>
      <rPr>
        <sz val="10"/>
        <rFont val="ＭＳ ゴシック"/>
        <family val="3"/>
        <charset val="128"/>
      </rPr>
      <t xml:space="preserve">
　</t>
    </r>
    <r>
      <rPr>
        <u/>
        <sz val="10"/>
        <rFont val="ＭＳ ゴシック"/>
        <family val="3"/>
        <charset val="128"/>
      </rPr>
      <t>して、</t>
    </r>
    <r>
      <rPr>
        <b/>
        <u/>
        <sz val="10"/>
        <rFont val="ＭＳ ゴシック"/>
        <family val="3"/>
        <charset val="128"/>
      </rPr>
      <t>必ず提出</t>
    </r>
    <r>
      <rPr>
        <u/>
        <sz val="10"/>
        <rFont val="ＭＳ ゴシック"/>
        <family val="3"/>
        <charset val="128"/>
      </rPr>
      <t>すること。</t>
    </r>
    <r>
      <rPr>
        <sz val="10"/>
        <rFont val="ＭＳ ゴシック"/>
        <family val="3"/>
        <charset val="128"/>
      </rPr>
      <t>相手方の業者コードが不明な場合は記入する必要はない。</t>
    </r>
    <rPh sb="2" eb="3">
      <t>ホン</t>
    </rPh>
    <rPh sb="3" eb="5">
      <t>チョウショ</t>
    </rPh>
    <rPh sb="7" eb="12">
      <t>カゴシマシナイ</t>
    </rPh>
    <rPh sb="13" eb="15">
      <t>ホンテン</t>
    </rPh>
    <rPh sb="16" eb="17">
      <t>ユウ</t>
    </rPh>
    <rPh sb="19" eb="21">
      <t>トウロク</t>
    </rPh>
    <rPh sb="21" eb="23">
      <t>ギョウシャ</t>
    </rPh>
    <rPh sb="25" eb="27">
      <t>キニュウ</t>
    </rPh>
    <rPh sb="32" eb="34">
      <t>ガイトウ</t>
    </rPh>
    <rPh sb="37" eb="39">
      <t>コウモク</t>
    </rPh>
    <rPh sb="46" eb="48">
      <t>キニュウ</t>
    </rPh>
    <rPh sb="53" eb="54">
      <t>カナラ</t>
    </rPh>
    <rPh sb="55" eb="57">
      <t>テイシュツ</t>
    </rPh>
    <rPh sb="62" eb="65">
      <t>アイテガタ</t>
    </rPh>
    <rPh sb="66" eb="68">
      <t>ギョウシャ</t>
    </rPh>
    <rPh sb="72" eb="74">
      <t>フメイ</t>
    </rPh>
    <rPh sb="75" eb="77">
      <t>バアイ</t>
    </rPh>
    <rPh sb="78" eb="80">
      <t>キニュウ</t>
    </rPh>
    <rPh sb="82" eb="84">
      <t>ヒツヨウ</t>
    </rPh>
    <phoneticPr fontId="107"/>
  </si>
  <si>
    <t>※１　営業所は、建設業の許可を受けている営業所について記入すること。職員数は、各営業所ごとに勤務
　している常勤職員について記入すること。（常勤役員を含む）</t>
    <rPh sb="3" eb="6">
      <t>エイギョウショ</t>
    </rPh>
    <rPh sb="8" eb="11">
      <t>ケンセツギョウ</t>
    </rPh>
    <rPh sb="12" eb="14">
      <t>キョカ</t>
    </rPh>
    <rPh sb="15" eb="16">
      <t>ウ</t>
    </rPh>
    <rPh sb="20" eb="23">
      <t>エイギョウショ</t>
    </rPh>
    <rPh sb="27" eb="29">
      <t>キニュウ</t>
    </rPh>
    <rPh sb="34" eb="37">
      <t>ショクインスウ</t>
    </rPh>
    <rPh sb="39" eb="43">
      <t>カクエイギョウショ</t>
    </rPh>
    <rPh sb="46" eb="48">
      <t>キンム</t>
    </rPh>
    <rPh sb="54" eb="56">
      <t>ジョウキン</t>
    </rPh>
    <rPh sb="56" eb="58">
      <t>ショクイン</t>
    </rPh>
    <rPh sb="62" eb="64">
      <t>キニュウ</t>
    </rPh>
    <rPh sb="70" eb="72">
      <t>ジョウキン</t>
    </rPh>
    <rPh sb="72" eb="74">
      <t>ヤクイン</t>
    </rPh>
    <rPh sb="75" eb="76">
      <t>フク</t>
    </rPh>
    <phoneticPr fontId="107"/>
  </si>
  <si>
    <t>※２(1) 親会社、子会社は、会社法第２条第３号及び第４号に規定する会社とする。本市建設工事等（コン
　サル含む。コンサルは建設業の許可番号は記入不要）の登録業者について記載すること。</t>
    <rPh sb="6" eb="7">
      <t>オヤ</t>
    </rPh>
    <rPh sb="7" eb="9">
      <t>カイシャ</t>
    </rPh>
    <rPh sb="10" eb="13">
      <t>コガイシャ</t>
    </rPh>
    <rPh sb="15" eb="18">
      <t>カイシャホウ</t>
    </rPh>
    <rPh sb="18" eb="19">
      <t>ダイ</t>
    </rPh>
    <rPh sb="20" eb="21">
      <t>ジョウ</t>
    </rPh>
    <rPh sb="21" eb="22">
      <t>ダイ</t>
    </rPh>
    <rPh sb="23" eb="24">
      <t>ゴウ</t>
    </rPh>
    <rPh sb="24" eb="25">
      <t>オヨ</t>
    </rPh>
    <rPh sb="26" eb="27">
      <t>ダイ</t>
    </rPh>
    <rPh sb="28" eb="29">
      <t>ゴウ</t>
    </rPh>
    <rPh sb="30" eb="32">
      <t>キテイ</t>
    </rPh>
    <rPh sb="34" eb="36">
      <t>カイシャ</t>
    </rPh>
    <rPh sb="40" eb="42">
      <t>ホンシ</t>
    </rPh>
    <rPh sb="42" eb="44">
      <t>ケンセツ</t>
    </rPh>
    <rPh sb="44" eb="46">
      <t>コウジ</t>
    </rPh>
    <rPh sb="46" eb="47">
      <t>トウ</t>
    </rPh>
    <rPh sb="54" eb="55">
      <t>フク</t>
    </rPh>
    <rPh sb="62" eb="65">
      <t>ケンセツギョウ</t>
    </rPh>
    <rPh sb="66" eb="68">
      <t>キョカ</t>
    </rPh>
    <rPh sb="68" eb="70">
      <t>バンゴウ</t>
    </rPh>
    <rPh sb="71" eb="73">
      <t>キニュウ</t>
    </rPh>
    <rPh sb="73" eb="75">
      <t>フヨウ</t>
    </rPh>
    <rPh sb="77" eb="79">
      <t>トウロク</t>
    </rPh>
    <rPh sb="79" eb="81">
      <t>ギョウシャ</t>
    </rPh>
    <rPh sb="85" eb="87">
      <t>キサイ</t>
    </rPh>
    <phoneticPr fontId="107"/>
  </si>
  <si>
    <t>※２(2) 関係先において役員を兼任している場合は、その役職名を記載すること。監査役や執行役員等は役
　員に該当しないので記入しないこと。その他、代表者同士が血縁関係にあるなどの特別な関係がある場合
　は、その内容を記入すること。(コンサルを含む)</t>
    <rPh sb="6" eb="8">
      <t>カンケイ</t>
    </rPh>
    <rPh sb="8" eb="9">
      <t>サキ</t>
    </rPh>
    <rPh sb="13" eb="15">
      <t>ヤクイン</t>
    </rPh>
    <rPh sb="16" eb="18">
      <t>ケンニン</t>
    </rPh>
    <rPh sb="22" eb="24">
      <t>バアイ</t>
    </rPh>
    <rPh sb="28" eb="30">
      <t>ヤクショク</t>
    </rPh>
    <rPh sb="30" eb="31">
      <t>メイ</t>
    </rPh>
    <rPh sb="32" eb="34">
      <t>キサイ</t>
    </rPh>
    <rPh sb="39" eb="41">
      <t>カンサ</t>
    </rPh>
    <rPh sb="41" eb="42">
      <t>ヤク</t>
    </rPh>
    <rPh sb="43" eb="45">
      <t>シッコウ</t>
    </rPh>
    <rPh sb="45" eb="47">
      <t>ヤクイン</t>
    </rPh>
    <rPh sb="47" eb="48">
      <t>トウ</t>
    </rPh>
    <rPh sb="54" eb="56">
      <t>ガイトウ</t>
    </rPh>
    <rPh sb="61" eb="63">
      <t>キニュウ</t>
    </rPh>
    <rPh sb="71" eb="72">
      <t>タ</t>
    </rPh>
    <rPh sb="73" eb="76">
      <t>ダイヒョウシャ</t>
    </rPh>
    <rPh sb="76" eb="78">
      <t>ドウシ</t>
    </rPh>
    <rPh sb="79" eb="81">
      <t>ケツエン</t>
    </rPh>
    <rPh sb="81" eb="83">
      <t>カンケイ</t>
    </rPh>
    <rPh sb="89" eb="91">
      <t>トクベツ</t>
    </rPh>
    <rPh sb="92" eb="94">
      <t>カンケイ</t>
    </rPh>
    <rPh sb="105" eb="107">
      <t>ナイヨウ</t>
    </rPh>
    <rPh sb="108" eb="110">
      <t>キニュウ</t>
    </rPh>
    <rPh sb="121" eb="122">
      <t>フク</t>
    </rPh>
    <phoneticPr fontId="107"/>
  </si>
  <si>
    <t>別添　　技術職員の資格者コード一覧</t>
    <rPh sb="0" eb="1">
      <t>ベツ</t>
    </rPh>
    <rPh sb="1" eb="2">
      <t>ゾ</t>
    </rPh>
    <rPh sb="4" eb="6">
      <t>ギジュツ</t>
    </rPh>
    <rPh sb="6" eb="8">
      <t>ショクイン</t>
    </rPh>
    <rPh sb="9" eb="12">
      <t>シカクシャ</t>
    </rPh>
    <rPh sb="15" eb="17">
      <t>イチラン</t>
    </rPh>
    <phoneticPr fontId="2"/>
  </si>
  <si>
    <t>１級は◎、２級は○、その他は△</t>
    <rPh sb="1" eb="2">
      <t>キュウ</t>
    </rPh>
    <rPh sb="6" eb="7">
      <t>キュウ</t>
    </rPh>
    <rPh sb="12" eb="13">
      <t>タ</t>
    </rPh>
    <phoneticPr fontId="2"/>
  </si>
  <si>
    <t>資　格　区　分</t>
    <rPh sb="0" eb="1">
      <t>シ</t>
    </rPh>
    <rPh sb="2" eb="3">
      <t>カク</t>
    </rPh>
    <rPh sb="4" eb="5">
      <t>ク</t>
    </rPh>
    <rPh sb="6" eb="7">
      <t>ブン</t>
    </rPh>
    <phoneticPr fontId="2"/>
  </si>
  <si>
    <t>02</t>
    <phoneticPr fontId="2"/>
  </si>
  <si>
    <t>03</t>
    <phoneticPr fontId="2"/>
  </si>
  <si>
    <t>04</t>
    <phoneticPr fontId="2"/>
  </si>
  <si>
    <t>06</t>
    <phoneticPr fontId="2"/>
  </si>
  <si>
    <t>07</t>
    <phoneticPr fontId="2"/>
  </si>
  <si>
    <t>10</t>
    <phoneticPr fontId="2"/>
  </si>
  <si>
    <t>11</t>
    <phoneticPr fontId="2"/>
  </si>
  <si>
    <t>12</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</si>
  <si>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</si>
  <si>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</si>
  <si>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</si>
  <si>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</si>
  <si>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</si>
  <si>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</si>
  <si>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</si>
  <si>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</si>
  <si>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</si>
  <si>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</si>
  <si>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</si>
  <si>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</si>
  <si>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</si>
  <si>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</si>
  <si>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</si>
  <si>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土</t>
    <rPh sb="0" eb="1">
      <t>ド</t>
    </rPh>
    <phoneticPr fontId="2"/>
  </si>
  <si>
    <t>建</t>
    <rPh sb="0" eb="1">
      <t>ケン</t>
    </rPh>
    <phoneticPr fontId="2"/>
  </si>
  <si>
    <t>と</t>
  </si>
  <si>
    <t>タ</t>
  </si>
  <si>
    <t>鋼</t>
    <rPh sb="0" eb="1">
      <t>コウ</t>
    </rPh>
    <phoneticPr fontId="2"/>
  </si>
  <si>
    <t>し</t>
  </si>
  <si>
    <t>ガ</t>
  </si>
  <si>
    <t>井</t>
    <rPh sb="0" eb="1">
      <t>セイ</t>
    </rPh>
    <phoneticPr fontId="2"/>
  </si>
  <si>
    <t>消</t>
    <rPh sb="0" eb="1">
      <t>ケ</t>
    </rPh>
    <phoneticPr fontId="2"/>
  </si>
  <si>
    <t>001</t>
    <phoneticPr fontId="2"/>
  </si>
  <si>
    <t>建設業法</t>
    <rPh sb="0" eb="2">
      <t>ケンセツ</t>
    </rPh>
    <rPh sb="2" eb="4">
      <t>ギョウホウ</t>
    </rPh>
    <phoneticPr fontId="2"/>
  </si>
  <si>
    <t>法第７条第２号イ該当（指定学科卒業後３又は５年の実務経験）</t>
    <rPh sb="0" eb="1">
      <t>ホウ</t>
    </rPh>
    <rPh sb="1" eb="2">
      <t>ダイ</t>
    </rPh>
    <rPh sb="3" eb="4">
      <t>ジョウ</t>
    </rPh>
    <rPh sb="4" eb="5">
      <t>ダイ</t>
    </rPh>
    <rPh sb="6" eb="7">
      <t>ゴウ</t>
    </rPh>
    <rPh sb="8" eb="10">
      <t>ガイトウ</t>
    </rPh>
    <rPh sb="11" eb="13">
      <t>シテイ</t>
    </rPh>
    <rPh sb="13" eb="15">
      <t>ガッカ</t>
    </rPh>
    <rPh sb="15" eb="18">
      <t>ソツギョウゴ</t>
    </rPh>
    <rPh sb="19" eb="20">
      <t>マタ</t>
    </rPh>
    <rPh sb="22" eb="23">
      <t>ネン</t>
    </rPh>
    <rPh sb="24" eb="26">
      <t>ジツム</t>
    </rPh>
    <rPh sb="26" eb="28">
      <t>ケイケン</t>
    </rPh>
    <phoneticPr fontId="2"/>
  </si>
  <si>
    <t>△</t>
    <phoneticPr fontId="2"/>
  </si>
  <si>
    <t>法第７条第２号ロ該当（１０年の実務経験）</t>
    <rPh sb="0" eb="1">
      <t>ホウ</t>
    </rPh>
    <rPh sb="1" eb="2">
      <t>ダイ</t>
    </rPh>
    <rPh sb="3" eb="4">
      <t>ジョウ</t>
    </rPh>
    <rPh sb="4" eb="5">
      <t>ダイ</t>
    </rPh>
    <rPh sb="6" eb="7">
      <t>ゴウ</t>
    </rPh>
    <rPh sb="8" eb="10">
      <t>ガイトウ</t>
    </rPh>
    <rPh sb="13" eb="14">
      <t>ネン</t>
    </rPh>
    <rPh sb="15" eb="17">
      <t>ジツム</t>
    </rPh>
    <rPh sb="17" eb="19">
      <t>ケイケン</t>
    </rPh>
    <phoneticPr fontId="2"/>
  </si>
  <si>
    <t>003</t>
    <phoneticPr fontId="2"/>
  </si>
  <si>
    <t>法第１５条第２号ハ該当（同号イと同等以上）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</si>
  <si>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004</t>
    <phoneticPr fontId="2"/>
  </si>
  <si>
    <t>法第１５条第２号ハ該当（同号ロと同等以上）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</si>
  <si>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005</t>
    <phoneticPr fontId="2"/>
  </si>
  <si>
    <t>監理技術者補佐(該当する業種について主任技術者となる資格を有し１級技士補である者)</t>
    <phoneticPr fontId="2"/>
  </si>
  <si>
    <t>111</t>
    <phoneticPr fontId="2"/>
  </si>
  <si>
    <t>◎</t>
    <phoneticPr fontId="2"/>
  </si>
  <si>
    <t>１級土木施工管理技士</t>
    <rPh sb="1" eb="2">
      <t>キュウ</t>
    </rPh>
    <rPh sb="2" eb="4">
      <t>ドボク</t>
    </rPh>
    <rPh sb="4" eb="6">
      <t>セコウ</t>
    </rPh>
    <rPh sb="6" eb="8">
      <t>カンリ</t>
    </rPh>
    <rPh sb="8" eb="10">
      <t>ギシ</t>
    </rPh>
    <phoneticPr fontId="2"/>
  </si>
  <si>
    <t>120</t>
    <phoneticPr fontId="2"/>
  </si>
  <si>
    <t>１級建築施工管理技士</t>
    <rPh sb="1" eb="2">
      <t>キュウ</t>
    </rPh>
    <rPh sb="2" eb="4">
      <t>ケンチク</t>
    </rPh>
    <rPh sb="4" eb="6">
      <t>セコウ</t>
    </rPh>
    <rPh sb="6" eb="8">
      <t>カンリ</t>
    </rPh>
    <rPh sb="8" eb="10">
      <t>ギシ</t>
    </rPh>
    <phoneticPr fontId="2"/>
  </si>
  <si>
    <t>127</t>
    <phoneticPr fontId="2"/>
  </si>
  <si>
    <t>１級電気工事施工管理技士</t>
    <rPh sb="1" eb="2">
      <t>キュウ</t>
    </rPh>
    <rPh sb="2" eb="4">
      <t>デンキ</t>
    </rPh>
    <rPh sb="4" eb="6">
      <t>コウジ</t>
    </rPh>
    <rPh sb="6" eb="8">
      <t>セコウ</t>
    </rPh>
    <rPh sb="8" eb="10">
      <t>カンリ</t>
    </rPh>
    <rPh sb="10" eb="12">
      <t>ギシ</t>
    </rPh>
    <phoneticPr fontId="2"/>
  </si>
  <si>
    <t>１級管工事施工管理技士</t>
    <rPh sb="1" eb="2">
      <t>キュウ</t>
    </rPh>
    <rPh sb="2" eb="3">
      <t>カン</t>
    </rPh>
    <rPh sb="3" eb="5">
      <t>コウジ</t>
    </rPh>
    <rPh sb="5" eb="7">
      <t>セコウ</t>
    </rPh>
    <rPh sb="7" eb="9">
      <t>カンリ</t>
    </rPh>
    <rPh sb="9" eb="11">
      <t>ギシ</t>
    </rPh>
    <phoneticPr fontId="2"/>
  </si>
  <si>
    <t>131</t>
    <phoneticPr fontId="2"/>
  </si>
  <si>
    <t>１級電気通信工事施工管理技士</t>
    <rPh sb="1" eb="2">
      <t>キュウ</t>
    </rPh>
    <rPh sb="2" eb="4">
      <t>デンキ</t>
    </rPh>
    <rPh sb="4" eb="6">
      <t>ツウシン</t>
    </rPh>
    <rPh sb="6" eb="8">
      <t>コウジ</t>
    </rPh>
    <rPh sb="8" eb="10">
      <t>セコウ</t>
    </rPh>
    <rPh sb="10" eb="12">
      <t>カンリ</t>
    </rPh>
    <rPh sb="12" eb="14">
      <t>ギシ</t>
    </rPh>
    <phoneticPr fontId="2"/>
  </si>
  <si>
    <t>133</t>
    <phoneticPr fontId="2"/>
  </si>
  <si>
    <t>１級造園施工管理技士</t>
    <rPh sb="1" eb="2">
      <t>キュウ</t>
    </rPh>
    <rPh sb="2" eb="4">
      <t>ゾウエン</t>
    </rPh>
    <rPh sb="4" eb="6">
      <t>セコウ</t>
    </rPh>
    <rPh sb="6" eb="8">
      <t>カンリ</t>
    </rPh>
    <rPh sb="8" eb="10">
      <t>ギシ</t>
    </rPh>
    <phoneticPr fontId="2"/>
  </si>
  <si>
    <t>212</t>
    <phoneticPr fontId="2"/>
  </si>
  <si>
    <t>○</t>
    <phoneticPr fontId="2"/>
  </si>
  <si>
    <t>２級土木施工管理技士</t>
    <rPh sb="1" eb="2">
      <t>キュウ</t>
    </rPh>
    <rPh sb="2" eb="4">
      <t>ドボク</t>
    </rPh>
    <rPh sb="4" eb="6">
      <t>セコウ</t>
    </rPh>
    <rPh sb="6" eb="8">
      <t>カンリ</t>
    </rPh>
    <rPh sb="8" eb="10">
      <t>ギシ</t>
    </rPh>
    <phoneticPr fontId="2"/>
  </si>
  <si>
    <t>種別</t>
    <rPh sb="0" eb="2">
      <t>シュベツ</t>
    </rPh>
    <phoneticPr fontId="2"/>
  </si>
  <si>
    <t>215</t>
    <phoneticPr fontId="2"/>
  </si>
  <si>
    <t>鋼構造物塗装</t>
    <rPh sb="0" eb="1">
      <t>コウ</t>
    </rPh>
    <rPh sb="1" eb="4">
      <t>コウゾウブツ</t>
    </rPh>
    <rPh sb="4" eb="6">
      <t>トソウ</t>
    </rPh>
    <phoneticPr fontId="2"/>
  </si>
  <si>
    <t>216</t>
    <phoneticPr fontId="2"/>
  </si>
  <si>
    <t>薬液注入</t>
    <rPh sb="0" eb="2">
      <t>ヤクエキ</t>
    </rPh>
    <rPh sb="2" eb="4">
      <t>チュウニュウ</t>
    </rPh>
    <phoneticPr fontId="2"/>
  </si>
  <si>
    <t>221</t>
    <phoneticPr fontId="2"/>
  </si>
  <si>
    <t>２級建築施工管理技士</t>
    <rPh sb="1" eb="2">
      <t>キュウ</t>
    </rPh>
    <rPh sb="2" eb="4">
      <t>ケンチク</t>
    </rPh>
    <rPh sb="4" eb="6">
      <t>セコウ</t>
    </rPh>
    <rPh sb="6" eb="8">
      <t>カンリ</t>
    </rPh>
    <rPh sb="8" eb="10">
      <t>ギシ</t>
    </rPh>
    <phoneticPr fontId="2"/>
  </si>
  <si>
    <t>222</t>
    <phoneticPr fontId="2"/>
  </si>
  <si>
    <t>躯体</t>
    <rPh sb="0" eb="2">
      <t>クタイ</t>
    </rPh>
    <phoneticPr fontId="2"/>
  </si>
  <si>
    <t>223</t>
    <phoneticPr fontId="2"/>
  </si>
  <si>
    <t>仕上げ</t>
    <rPh sb="0" eb="2">
      <t>シア</t>
    </rPh>
    <phoneticPr fontId="2"/>
  </si>
  <si>
    <t>２級電気工事施工管理技士</t>
    <rPh sb="1" eb="2">
      <t>キュウ</t>
    </rPh>
    <rPh sb="2" eb="4">
      <t>デンキ</t>
    </rPh>
    <rPh sb="4" eb="6">
      <t>コウジ</t>
    </rPh>
    <rPh sb="6" eb="8">
      <t>セコウ</t>
    </rPh>
    <rPh sb="8" eb="10">
      <t>カンリ</t>
    </rPh>
    <rPh sb="10" eb="12">
      <t>ギシ</t>
    </rPh>
    <phoneticPr fontId="2"/>
  </si>
  <si>
    <t>２級管工事施工管理技士</t>
    <rPh sb="1" eb="2">
      <t>キュウ</t>
    </rPh>
    <rPh sb="2" eb="3">
      <t>カン</t>
    </rPh>
    <rPh sb="3" eb="5">
      <t>コウジ</t>
    </rPh>
    <rPh sb="5" eb="7">
      <t>セコウ</t>
    </rPh>
    <rPh sb="7" eb="9">
      <t>カンリ</t>
    </rPh>
    <rPh sb="9" eb="11">
      <t>ギシ</t>
    </rPh>
    <phoneticPr fontId="2"/>
  </si>
  <si>
    <t>232</t>
    <phoneticPr fontId="2"/>
  </si>
  <si>
    <t>２級電気通信工事施工管理技士</t>
    <rPh sb="1" eb="2">
      <t>キュウ</t>
    </rPh>
    <rPh sb="2" eb="4">
      <t>デンキ</t>
    </rPh>
    <rPh sb="4" eb="6">
      <t>ツウシン</t>
    </rPh>
    <rPh sb="6" eb="8">
      <t>コウジ</t>
    </rPh>
    <rPh sb="8" eb="10">
      <t>セコウ</t>
    </rPh>
    <rPh sb="10" eb="12">
      <t>カンリ</t>
    </rPh>
    <rPh sb="12" eb="14">
      <t>ギシ</t>
    </rPh>
    <phoneticPr fontId="2"/>
  </si>
  <si>
    <t>234</t>
    <phoneticPr fontId="2"/>
  </si>
  <si>
    <t>２級造園施工管理技士</t>
    <rPh sb="1" eb="2">
      <t>キュウ</t>
    </rPh>
    <rPh sb="2" eb="4">
      <t>ゾウエン</t>
    </rPh>
    <rPh sb="4" eb="6">
      <t>セコウ</t>
    </rPh>
    <rPh sb="6" eb="8">
      <t>カンリ</t>
    </rPh>
    <rPh sb="8" eb="10">
      <t>ギシ</t>
    </rPh>
    <phoneticPr fontId="2"/>
  </si>
  <si>
    <t>137</t>
    <phoneticPr fontId="2"/>
  </si>
  <si>
    <t>建築士法</t>
    <rPh sb="0" eb="3">
      <t>ケンチクシ</t>
    </rPh>
    <rPh sb="3" eb="4">
      <t>ホウ</t>
    </rPh>
    <phoneticPr fontId="2"/>
  </si>
  <si>
    <t>１級建築士</t>
    <rPh sb="1" eb="2">
      <t>キュウ</t>
    </rPh>
    <rPh sb="2" eb="5">
      <t>ケンチクシ</t>
    </rPh>
    <phoneticPr fontId="2"/>
  </si>
  <si>
    <t>238</t>
    <phoneticPr fontId="2"/>
  </si>
  <si>
    <t>２級建築士</t>
    <rPh sb="1" eb="2">
      <t>キュウ</t>
    </rPh>
    <rPh sb="2" eb="5">
      <t>ケンチクシ</t>
    </rPh>
    <phoneticPr fontId="2"/>
  </si>
  <si>
    <t>239</t>
    <phoneticPr fontId="2"/>
  </si>
  <si>
    <t>木造建築士</t>
    <rPh sb="0" eb="2">
      <t>モクゾウ</t>
    </rPh>
    <rPh sb="2" eb="5">
      <t>ケンチクシ</t>
    </rPh>
    <phoneticPr fontId="2"/>
  </si>
  <si>
    <t>141</t>
    <phoneticPr fontId="2"/>
  </si>
  <si>
    <t>技術士法</t>
    <rPh sb="0" eb="2">
      <t>ギジュツ</t>
    </rPh>
    <rPh sb="2" eb="3">
      <t>シ</t>
    </rPh>
    <rPh sb="3" eb="4">
      <t>ホウ</t>
    </rPh>
    <phoneticPr fontId="2"/>
  </si>
  <si>
    <t>建設・総合技術監理（建設）</t>
    <rPh sb="0" eb="2">
      <t>ケンセツ</t>
    </rPh>
    <rPh sb="3" eb="5">
      <t>ソウゴウ</t>
    </rPh>
    <rPh sb="5" eb="7">
      <t>ギジュツ</t>
    </rPh>
    <rPh sb="7" eb="9">
      <t>カンリ</t>
    </rPh>
    <rPh sb="10" eb="12">
      <t>ケンセツ</t>
    </rPh>
    <phoneticPr fontId="2"/>
  </si>
  <si>
    <t>142</t>
    <phoneticPr fontId="2"/>
  </si>
  <si>
    <t>建設「鋼構造及びコンクリート」・総合技術監理（建設「鋼構造及びコンクリート」）</t>
    <rPh sb="0" eb="2">
      <t>ケンセツ</t>
    </rPh>
    <rPh sb="3" eb="4">
      <t>コウ</t>
    </rPh>
    <rPh sb="4" eb="6">
      <t>コウゾウ</t>
    </rPh>
    <rPh sb="6" eb="7">
      <t>オヨ</t>
    </rPh>
    <rPh sb="20" eb="22">
      <t>カンリ</t>
    </rPh>
    <rPh sb="23" eb="25">
      <t>ケンセツ</t>
    </rPh>
    <rPh sb="26" eb="29">
      <t>コウコウゾウ</t>
    </rPh>
    <rPh sb="29" eb="30">
      <t>オヨ</t>
    </rPh>
    <phoneticPr fontId="2"/>
  </si>
  <si>
    <t>143</t>
    <phoneticPr fontId="2"/>
  </si>
  <si>
    <t>農業「農業土木」・総合技術監理（農業「農業土木」）</t>
    <rPh sb="0" eb="2">
      <t>ノウギョウ</t>
    </rPh>
    <rPh sb="3" eb="5">
      <t>ノウギョウ</t>
    </rPh>
    <rPh sb="5" eb="7">
      <t>ドボク</t>
    </rPh>
    <rPh sb="13" eb="15">
      <t>カンリ</t>
    </rPh>
    <rPh sb="16" eb="18">
      <t>ノウギョウ</t>
    </rPh>
    <rPh sb="19" eb="21">
      <t>ノウギョウ</t>
    </rPh>
    <rPh sb="21" eb="23">
      <t>ドボク</t>
    </rPh>
    <phoneticPr fontId="2"/>
  </si>
  <si>
    <t>144</t>
    <phoneticPr fontId="2"/>
  </si>
  <si>
    <t>電気電子・総合技術監理（電気電子）</t>
    <rPh sb="0" eb="2">
      <t>デンキ</t>
    </rPh>
    <rPh sb="2" eb="4">
      <t>デンシ</t>
    </rPh>
    <rPh sb="12" eb="14">
      <t>デンキ</t>
    </rPh>
    <rPh sb="14" eb="16">
      <t>デンシ</t>
    </rPh>
    <phoneticPr fontId="2"/>
  </si>
  <si>
    <t>145</t>
  </si>
  <si>
    <t>機械・総合技術監理（機械）</t>
    <rPh sb="0" eb="2">
      <t>キカイ</t>
    </rPh>
    <rPh sb="10" eb="12">
      <t>キカイ</t>
    </rPh>
    <phoneticPr fontId="2"/>
  </si>
  <si>
    <t>146</t>
    <phoneticPr fontId="2"/>
  </si>
  <si>
    <t>機械「流体工学」又は「熱工学」・総合技術監理（機械「流体工学」又は「熱工学」）</t>
    <rPh sb="0" eb="2">
      <t>キカイ</t>
    </rPh>
    <rPh sb="3" eb="5">
      <t>リュウタイ</t>
    </rPh>
    <rPh sb="5" eb="7">
      <t>コウガク</t>
    </rPh>
    <rPh sb="8" eb="9">
      <t>マタ</t>
    </rPh>
    <rPh sb="11" eb="14">
      <t>ネツコウガク</t>
    </rPh>
    <rPh sb="23" eb="25">
      <t>キカイ</t>
    </rPh>
    <rPh sb="26" eb="28">
      <t>リュウタイ</t>
    </rPh>
    <rPh sb="28" eb="30">
      <t>コウガク</t>
    </rPh>
    <rPh sb="31" eb="32">
      <t>マタ</t>
    </rPh>
    <rPh sb="34" eb="35">
      <t>ネツ</t>
    </rPh>
    <rPh sb="35" eb="37">
      <t>コウガク</t>
    </rPh>
    <phoneticPr fontId="2"/>
  </si>
  <si>
    <t>147</t>
    <phoneticPr fontId="2"/>
  </si>
  <si>
    <t>上下水道・総合技術監理（上下水道）</t>
    <rPh sb="0" eb="2">
      <t>ジョウゲ</t>
    </rPh>
    <rPh sb="2" eb="4">
      <t>スイドウ</t>
    </rPh>
    <rPh sb="12" eb="14">
      <t>ジョウゲ</t>
    </rPh>
    <rPh sb="14" eb="16">
      <t>スイドウ</t>
    </rPh>
    <phoneticPr fontId="2"/>
  </si>
  <si>
    <t>148</t>
    <phoneticPr fontId="2"/>
  </si>
  <si>
    <t>上下水道「上水道及び工業用水道」・総合技術監理（上下水道「上水道及び工業用水道」）</t>
    <rPh sb="0" eb="2">
      <t>ジョウゲ</t>
    </rPh>
    <rPh sb="2" eb="4">
      <t>スイドウ</t>
    </rPh>
    <rPh sb="5" eb="8">
      <t>ジョウスイドウ</t>
    </rPh>
    <rPh sb="8" eb="9">
      <t>オヨ</t>
    </rPh>
    <rPh sb="10" eb="12">
      <t>コウギョウ</t>
    </rPh>
    <rPh sb="12" eb="13">
      <t>ヨウ</t>
    </rPh>
    <rPh sb="13" eb="14">
      <t>ミズ</t>
    </rPh>
    <rPh sb="14" eb="15">
      <t>ミチ</t>
    </rPh>
    <rPh sb="24" eb="26">
      <t>ジョウゲ</t>
    </rPh>
    <rPh sb="26" eb="28">
      <t>スイドウ</t>
    </rPh>
    <rPh sb="29" eb="32">
      <t>ジョウスイドウ</t>
    </rPh>
    <rPh sb="30" eb="32">
      <t>スイドウ</t>
    </rPh>
    <rPh sb="32" eb="33">
      <t>オヨ</t>
    </rPh>
    <rPh sb="34" eb="36">
      <t>コウギョウ</t>
    </rPh>
    <rPh sb="36" eb="37">
      <t>ヨウ</t>
    </rPh>
    <rPh sb="37" eb="39">
      <t>スイドウ</t>
    </rPh>
    <phoneticPr fontId="2"/>
  </si>
  <si>
    <t>149</t>
    <phoneticPr fontId="2"/>
  </si>
  <si>
    <t>水産「水産土木」・総合技術監理（水産「水産土木」）</t>
    <rPh sb="0" eb="2">
      <t>スイサン</t>
    </rPh>
    <rPh sb="3" eb="5">
      <t>スイサン</t>
    </rPh>
    <rPh sb="5" eb="7">
      <t>ドボク</t>
    </rPh>
    <rPh sb="16" eb="18">
      <t>スイサン</t>
    </rPh>
    <rPh sb="19" eb="21">
      <t>スイサン</t>
    </rPh>
    <rPh sb="21" eb="23">
      <t>ドボク</t>
    </rPh>
    <phoneticPr fontId="2"/>
  </si>
  <si>
    <t>150</t>
    <phoneticPr fontId="2"/>
  </si>
  <si>
    <t>森林「林業」・総合技術監理（森林「林業」）</t>
    <rPh sb="0" eb="2">
      <t>シンリン</t>
    </rPh>
    <rPh sb="3" eb="5">
      <t>リンギョウ</t>
    </rPh>
    <rPh sb="14" eb="16">
      <t>シンリン</t>
    </rPh>
    <rPh sb="17" eb="19">
      <t>リンギョウ</t>
    </rPh>
    <phoneticPr fontId="2"/>
  </si>
  <si>
    <t>151</t>
    <phoneticPr fontId="2"/>
  </si>
  <si>
    <t>森林「森林土木」・総合技術監理（森林「森林土木」）</t>
    <rPh sb="0" eb="2">
      <t>シンリン</t>
    </rPh>
    <rPh sb="3" eb="5">
      <t>シンリン</t>
    </rPh>
    <rPh sb="5" eb="7">
      <t>ドボク</t>
    </rPh>
    <rPh sb="16" eb="18">
      <t>シンリン</t>
    </rPh>
    <rPh sb="19" eb="21">
      <t>シンリン</t>
    </rPh>
    <rPh sb="21" eb="23">
      <t>ドボク</t>
    </rPh>
    <phoneticPr fontId="2"/>
  </si>
  <si>
    <t>152</t>
    <phoneticPr fontId="2"/>
  </si>
  <si>
    <t>衛生工学・総合技術監理（衛生工学）</t>
    <rPh sb="0" eb="2">
      <t>エイセイ</t>
    </rPh>
    <rPh sb="2" eb="4">
      <t>コウガク</t>
    </rPh>
    <rPh sb="12" eb="14">
      <t>エイセイ</t>
    </rPh>
    <rPh sb="14" eb="16">
      <t>コウガク</t>
    </rPh>
    <phoneticPr fontId="2"/>
  </si>
  <si>
    <t>153</t>
    <phoneticPr fontId="2"/>
  </si>
  <si>
    <t>衛生工学「水質管理」・総合技術監理（衛生工学「水質管理」）</t>
    <rPh sb="0" eb="2">
      <t>エイセイ</t>
    </rPh>
    <rPh sb="2" eb="4">
      <t>コウガク</t>
    </rPh>
    <rPh sb="5" eb="7">
      <t>スイシツ</t>
    </rPh>
    <rPh sb="7" eb="9">
      <t>カンリ</t>
    </rPh>
    <rPh sb="15" eb="17">
      <t>カンリ</t>
    </rPh>
    <rPh sb="18" eb="20">
      <t>エイセイ</t>
    </rPh>
    <rPh sb="20" eb="22">
      <t>コウガク</t>
    </rPh>
    <rPh sb="23" eb="25">
      <t>スイシツ</t>
    </rPh>
    <rPh sb="25" eb="27">
      <t>カンリ</t>
    </rPh>
    <phoneticPr fontId="2"/>
  </si>
  <si>
    <t>154</t>
    <phoneticPr fontId="2"/>
  </si>
  <si>
    <t>衛生工学「廃棄物管理」・総合技術監理（衛生工学「廃棄物管理」）</t>
    <rPh sb="0" eb="2">
      <t>エイセイ</t>
    </rPh>
    <rPh sb="2" eb="4">
      <t>コウガク</t>
    </rPh>
    <rPh sb="16" eb="18">
      <t>カンリ</t>
    </rPh>
    <rPh sb="19" eb="21">
      <t>エイセイ</t>
    </rPh>
    <rPh sb="21" eb="23">
      <t>コウガク</t>
    </rPh>
    <rPh sb="24" eb="27">
      <t>ハイキブツ</t>
    </rPh>
    <rPh sb="27" eb="29">
      <t>カンリ</t>
    </rPh>
    <phoneticPr fontId="2"/>
  </si>
  <si>
    <t>155</t>
    <phoneticPr fontId="2"/>
  </si>
  <si>
    <t>電気工事士法</t>
    <rPh sb="0" eb="2">
      <t>デンキ</t>
    </rPh>
    <rPh sb="2" eb="4">
      <t>コウジ</t>
    </rPh>
    <rPh sb="4" eb="5">
      <t>シ</t>
    </rPh>
    <rPh sb="5" eb="6">
      <t>ホウ</t>
    </rPh>
    <phoneticPr fontId="2"/>
  </si>
  <si>
    <t>第１種電気工事士</t>
    <rPh sb="0" eb="1">
      <t>ダイ</t>
    </rPh>
    <rPh sb="2" eb="3">
      <t>シュ</t>
    </rPh>
    <rPh sb="3" eb="5">
      <t>デンキ</t>
    </rPh>
    <rPh sb="5" eb="7">
      <t>コウジ</t>
    </rPh>
    <rPh sb="7" eb="8">
      <t>シ</t>
    </rPh>
    <phoneticPr fontId="2"/>
  </si>
  <si>
    <t>256</t>
    <phoneticPr fontId="2"/>
  </si>
  <si>
    <t>第２種電気工事士　　　　　　　　　　　　　　　　　　　　　　　　　【３年】</t>
    <rPh sb="0" eb="1">
      <t>ダイ</t>
    </rPh>
    <rPh sb="2" eb="3">
      <t>シュ</t>
    </rPh>
    <rPh sb="3" eb="5">
      <t>デンキ</t>
    </rPh>
    <rPh sb="5" eb="7">
      <t>コウジ</t>
    </rPh>
    <rPh sb="7" eb="8">
      <t>シ</t>
    </rPh>
    <phoneticPr fontId="2"/>
  </si>
  <si>
    <t>258</t>
    <phoneticPr fontId="2"/>
  </si>
  <si>
    <t>電気事業法</t>
    <rPh sb="0" eb="2">
      <t>デンキ</t>
    </rPh>
    <rPh sb="2" eb="5">
      <t>ジギョウホウ</t>
    </rPh>
    <phoneticPr fontId="2"/>
  </si>
  <si>
    <t>電気主任技術者（第１種～第３種）　　　　　　　　　　　　　　　【５年】</t>
    <rPh sb="0" eb="2">
      <t>デンキ</t>
    </rPh>
    <rPh sb="2" eb="4">
      <t>シュニン</t>
    </rPh>
    <rPh sb="4" eb="7">
      <t>ギジュツシャ</t>
    </rPh>
    <rPh sb="8" eb="9">
      <t>ダイ</t>
    </rPh>
    <rPh sb="10" eb="11">
      <t>シュ</t>
    </rPh>
    <rPh sb="12" eb="13">
      <t>ダイ</t>
    </rPh>
    <rPh sb="14" eb="15">
      <t>シュ</t>
    </rPh>
    <phoneticPr fontId="2"/>
  </si>
  <si>
    <t>259</t>
    <phoneticPr fontId="2"/>
  </si>
  <si>
    <t>電気通信
事業法</t>
    <rPh sb="0" eb="2">
      <t>デンキ</t>
    </rPh>
    <rPh sb="2" eb="4">
      <t>ツウシン</t>
    </rPh>
    <rPh sb="5" eb="8">
      <t>ジギョウホウ</t>
    </rPh>
    <phoneticPr fontId="2"/>
  </si>
  <si>
    <t>電気通信主任技術者　　　　　　　　　　　　　　　　　　　　　　　【５年】</t>
    <rPh sb="0" eb="2">
      <t>デンキ</t>
    </rPh>
    <rPh sb="2" eb="4">
      <t>ツウシン</t>
    </rPh>
    <rPh sb="4" eb="6">
      <t>シュニン</t>
    </rPh>
    <rPh sb="6" eb="9">
      <t>ギジュツシャ</t>
    </rPh>
    <phoneticPr fontId="2"/>
  </si>
  <si>
    <t>235</t>
    <phoneticPr fontId="2"/>
  </si>
  <si>
    <t>工事担任者　☆　　　　　　　　　　　　　　　　　　　　　　　　　　 【３年】</t>
    <rPh sb="0" eb="2">
      <t>コウジ</t>
    </rPh>
    <rPh sb="2" eb="5">
      <t>タンニンシャ</t>
    </rPh>
    <phoneticPr fontId="2"/>
  </si>
  <si>
    <t>265</t>
    <phoneticPr fontId="2"/>
  </si>
  <si>
    <t>水道法</t>
    <rPh sb="0" eb="3">
      <t>スイドウホウ</t>
    </rPh>
    <phoneticPr fontId="2"/>
  </si>
  <si>
    <t>給水装置工事主任技術者　　　　　　　　　　　　　　　　　　　　【１年】</t>
    <rPh sb="0" eb="2">
      <t>キュウスイ</t>
    </rPh>
    <rPh sb="2" eb="4">
      <t>ソウチ</t>
    </rPh>
    <rPh sb="4" eb="6">
      <t>コウジ</t>
    </rPh>
    <rPh sb="6" eb="8">
      <t>シュニン</t>
    </rPh>
    <rPh sb="8" eb="11">
      <t>ギジュツシャ</t>
    </rPh>
    <phoneticPr fontId="2"/>
  </si>
  <si>
    <t>168</t>
    <phoneticPr fontId="2"/>
  </si>
  <si>
    <t>消防法</t>
    <rPh sb="0" eb="3">
      <t>ショウボウホウ</t>
    </rPh>
    <phoneticPr fontId="2"/>
  </si>
  <si>
    <t>甲種消防設備士</t>
    <rPh sb="0" eb="2">
      <t>コウシュ</t>
    </rPh>
    <rPh sb="2" eb="4">
      <t>ショウボウ</t>
    </rPh>
    <rPh sb="4" eb="6">
      <t>セツビ</t>
    </rPh>
    <rPh sb="6" eb="7">
      <t>シ</t>
    </rPh>
    <phoneticPr fontId="2"/>
  </si>
  <si>
    <t>169</t>
    <phoneticPr fontId="2"/>
  </si>
  <si>
    <t>乙種消防設備士</t>
    <rPh sb="0" eb="2">
      <t>オツシュ</t>
    </rPh>
    <rPh sb="2" eb="4">
      <t>ショウボウ</t>
    </rPh>
    <rPh sb="4" eb="6">
      <t>セツビ</t>
    </rPh>
    <rPh sb="6" eb="7">
      <t>シ</t>
    </rPh>
    <phoneticPr fontId="2"/>
  </si>
  <si>
    <t>157</t>
    <phoneticPr fontId="2"/>
  </si>
  <si>
    <r>
      <t>職業能力開発促進法「技能検定」　　　</t>
    </r>
    <r>
      <rPr>
        <sz val="8"/>
        <rFont val="ＭＳ Ｐゴシック"/>
        <family val="3"/>
        <charset val="128"/>
      </rPr>
      <t>※等級区分が２級の場合は、合格後３年以上の実務経験を要する。</t>
    </r>
    <rPh sb="0" eb="2">
      <t>ショクギョウ</t>
    </rPh>
    <rPh sb="2" eb="4">
      <t>ノウリョク</t>
    </rPh>
    <rPh sb="4" eb="6">
      <t>カイハツ</t>
    </rPh>
    <rPh sb="6" eb="9">
      <t>ソクシンホウ</t>
    </rPh>
    <rPh sb="10" eb="12">
      <t>ギノウ</t>
    </rPh>
    <rPh sb="12" eb="14">
      <t>ケンテイ</t>
    </rPh>
    <rPh sb="19" eb="21">
      <t>トウキュウ</t>
    </rPh>
    <rPh sb="21" eb="23">
      <t>クブン</t>
    </rPh>
    <rPh sb="25" eb="26">
      <t>キュウ</t>
    </rPh>
    <rPh sb="27" eb="29">
      <t>バアイ</t>
    </rPh>
    <rPh sb="31" eb="33">
      <t>ゴウカク</t>
    </rPh>
    <rPh sb="33" eb="34">
      <t>ゴ</t>
    </rPh>
    <rPh sb="35" eb="38">
      <t>ネンイジョウ</t>
    </rPh>
    <rPh sb="39" eb="41">
      <t>ジツム</t>
    </rPh>
    <rPh sb="41" eb="43">
      <t>ケイケン</t>
    </rPh>
    <rPh sb="44" eb="45">
      <t>ヨウ</t>
    </rPh>
    <phoneticPr fontId="2"/>
  </si>
  <si>
    <t>とび・とび工（１級）</t>
    <rPh sb="5" eb="6">
      <t>コウ</t>
    </rPh>
    <rPh sb="8" eb="9">
      <t>キュウ</t>
    </rPh>
    <phoneticPr fontId="2"/>
  </si>
  <si>
    <t>164</t>
    <phoneticPr fontId="2"/>
  </si>
  <si>
    <t>型枠施工（１級）</t>
    <rPh sb="0" eb="2">
      <t>カタワク</t>
    </rPh>
    <rPh sb="2" eb="4">
      <t>セコウ</t>
    </rPh>
    <rPh sb="6" eb="7">
      <t>キュウ</t>
    </rPh>
    <phoneticPr fontId="2"/>
  </si>
  <si>
    <t>166</t>
    <phoneticPr fontId="2"/>
  </si>
  <si>
    <t>ウェルポイント施工（１級）</t>
    <rPh sb="7" eb="9">
      <t>セコウ</t>
    </rPh>
    <rPh sb="11" eb="12">
      <t>キュウ</t>
    </rPh>
    <phoneticPr fontId="2"/>
  </si>
  <si>
    <t>167</t>
    <phoneticPr fontId="2"/>
  </si>
  <si>
    <t>路面標示施工</t>
    <rPh sb="0" eb="2">
      <t>ロメン</t>
    </rPh>
    <rPh sb="2" eb="4">
      <t>ヒョウジ</t>
    </rPh>
    <rPh sb="4" eb="6">
      <t>セコウ</t>
    </rPh>
    <phoneticPr fontId="2"/>
  </si>
  <si>
    <t>170</t>
    <phoneticPr fontId="2"/>
  </si>
  <si>
    <t>建築板金「ダクト板金作業」（１級）</t>
    <rPh sb="0" eb="2">
      <t>ケンチク</t>
    </rPh>
    <rPh sb="2" eb="4">
      <t>バンキン</t>
    </rPh>
    <rPh sb="8" eb="10">
      <t>バンキン</t>
    </rPh>
    <rPh sb="10" eb="12">
      <t>サギョウ</t>
    </rPh>
    <rPh sb="15" eb="16">
      <t>キュウ</t>
    </rPh>
    <phoneticPr fontId="2"/>
  </si>
  <si>
    <t>171</t>
    <phoneticPr fontId="2"/>
  </si>
  <si>
    <t>建築大工（１級）</t>
    <rPh sb="0" eb="2">
      <t>ケンチク</t>
    </rPh>
    <rPh sb="2" eb="4">
      <t>ダイク</t>
    </rPh>
    <rPh sb="6" eb="7">
      <t>キュウ</t>
    </rPh>
    <phoneticPr fontId="2"/>
  </si>
  <si>
    <t>172</t>
    <phoneticPr fontId="2"/>
  </si>
  <si>
    <t>左官（１級）</t>
    <rPh sb="0" eb="2">
      <t>サカン</t>
    </rPh>
    <rPh sb="4" eb="5">
      <t>キュウ</t>
    </rPh>
    <phoneticPr fontId="2"/>
  </si>
  <si>
    <t>173</t>
    <phoneticPr fontId="2"/>
  </si>
  <si>
    <t>コンクリート圧送施工（１級）</t>
    <rPh sb="6" eb="7">
      <t>アツ</t>
    </rPh>
    <rPh sb="7" eb="8">
      <t>ソウ</t>
    </rPh>
    <rPh sb="8" eb="10">
      <t>セコウ</t>
    </rPh>
    <rPh sb="12" eb="13">
      <t>キュウ</t>
    </rPh>
    <phoneticPr fontId="2"/>
  </si>
  <si>
    <t>174</t>
    <phoneticPr fontId="2"/>
  </si>
  <si>
    <t>冷凍空気調和機器施工・空気調和設備配管（１級）</t>
    <rPh sb="0" eb="2">
      <t>レイトウ</t>
    </rPh>
    <rPh sb="2" eb="4">
      <t>クウキ</t>
    </rPh>
    <rPh sb="4" eb="6">
      <t>チョウワ</t>
    </rPh>
    <rPh sb="6" eb="8">
      <t>キキ</t>
    </rPh>
    <rPh sb="8" eb="10">
      <t>セコウ</t>
    </rPh>
    <rPh sb="11" eb="13">
      <t>クウキ</t>
    </rPh>
    <rPh sb="13" eb="15">
      <t>チョウワ</t>
    </rPh>
    <rPh sb="15" eb="17">
      <t>セツビ</t>
    </rPh>
    <rPh sb="17" eb="19">
      <t>ハイカン</t>
    </rPh>
    <rPh sb="21" eb="22">
      <t>キュウ</t>
    </rPh>
    <phoneticPr fontId="2"/>
  </si>
  <si>
    <t>175</t>
    <phoneticPr fontId="2"/>
  </si>
  <si>
    <t>給排水衛生設備配管（１級）</t>
    <rPh sb="0" eb="3">
      <t>キュウハイスイ</t>
    </rPh>
    <rPh sb="3" eb="5">
      <t>エイセイ</t>
    </rPh>
    <rPh sb="5" eb="7">
      <t>セツビ</t>
    </rPh>
    <rPh sb="7" eb="9">
      <t>ハイカン</t>
    </rPh>
    <rPh sb="11" eb="12">
      <t>キュウ</t>
    </rPh>
    <phoneticPr fontId="2"/>
  </si>
  <si>
    <t>176</t>
  </si>
  <si>
    <t>配管・配管工（１級）</t>
    <rPh sb="0" eb="2">
      <t>ハイカン</t>
    </rPh>
    <rPh sb="3" eb="6">
      <t>ハイカンコウ</t>
    </rPh>
    <rPh sb="8" eb="9">
      <t>キュウ</t>
    </rPh>
    <phoneticPr fontId="2"/>
  </si>
  <si>
    <t>177</t>
  </si>
  <si>
    <t>タイル張り・タイル張り工（１級）</t>
    <rPh sb="3" eb="4">
      <t>ハ</t>
    </rPh>
    <rPh sb="9" eb="10">
      <t>ハ</t>
    </rPh>
    <rPh sb="11" eb="12">
      <t>コウ</t>
    </rPh>
    <rPh sb="14" eb="15">
      <t>キュウ</t>
    </rPh>
    <phoneticPr fontId="2"/>
  </si>
  <si>
    <t>178</t>
  </si>
  <si>
    <t>築炉・築炉工・れんが積み（１級）</t>
    <rPh sb="0" eb="1">
      <t>チク</t>
    </rPh>
    <rPh sb="1" eb="2">
      <t>ロ</t>
    </rPh>
    <rPh sb="3" eb="4">
      <t>チク</t>
    </rPh>
    <rPh sb="4" eb="5">
      <t>ロ</t>
    </rPh>
    <rPh sb="5" eb="6">
      <t>コウ</t>
    </rPh>
    <rPh sb="10" eb="11">
      <t>ヅ</t>
    </rPh>
    <rPh sb="14" eb="15">
      <t>キュウ</t>
    </rPh>
    <phoneticPr fontId="2"/>
  </si>
  <si>
    <t>179</t>
  </si>
  <si>
    <t>ブロック建築・ブロック建築工・コンクリート積みブロック施工（１級）</t>
    <rPh sb="4" eb="6">
      <t>ケンチク</t>
    </rPh>
    <rPh sb="11" eb="13">
      <t>ケンチク</t>
    </rPh>
    <rPh sb="13" eb="14">
      <t>コウ</t>
    </rPh>
    <rPh sb="31" eb="32">
      <t>キュウ</t>
    </rPh>
    <phoneticPr fontId="2"/>
  </si>
  <si>
    <t>180</t>
  </si>
  <si>
    <t>石工・石材施工・石積み（１級）</t>
    <rPh sb="0" eb="1">
      <t>イシ</t>
    </rPh>
    <rPh sb="1" eb="2">
      <t>コウ</t>
    </rPh>
    <rPh sb="3" eb="5">
      <t>セキザイ</t>
    </rPh>
    <rPh sb="5" eb="7">
      <t>セコウ</t>
    </rPh>
    <rPh sb="8" eb="9">
      <t>イシ</t>
    </rPh>
    <rPh sb="9" eb="10">
      <t>ツ</t>
    </rPh>
    <rPh sb="13" eb="14">
      <t>キュウ</t>
    </rPh>
    <phoneticPr fontId="2"/>
  </si>
  <si>
    <t>181</t>
  </si>
  <si>
    <t>鉄工・製罐（１級）</t>
    <rPh sb="0" eb="2">
      <t>テッコウ</t>
    </rPh>
    <rPh sb="3" eb="5">
      <t>セイカン</t>
    </rPh>
    <rPh sb="7" eb="8">
      <t>キュウ</t>
    </rPh>
    <phoneticPr fontId="2"/>
  </si>
  <si>
    <t>182</t>
  </si>
  <si>
    <t>鉄筋組立て・鉄筋施工（１級）</t>
    <rPh sb="0" eb="2">
      <t>テッキン</t>
    </rPh>
    <rPh sb="2" eb="3">
      <t>ク</t>
    </rPh>
    <rPh sb="3" eb="4">
      <t>タ</t>
    </rPh>
    <rPh sb="6" eb="8">
      <t>テッキン</t>
    </rPh>
    <rPh sb="8" eb="10">
      <t>セコウ</t>
    </rPh>
    <rPh sb="12" eb="13">
      <t>キュウ</t>
    </rPh>
    <phoneticPr fontId="2"/>
  </si>
  <si>
    <t>183</t>
  </si>
  <si>
    <t>工場板金（１級）</t>
    <rPh sb="0" eb="2">
      <t>コウジョウ</t>
    </rPh>
    <rPh sb="2" eb="4">
      <t>バンキン</t>
    </rPh>
    <rPh sb="6" eb="7">
      <t>キュウ</t>
    </rPh>
    <phoneticPr fontId="2"/>
  </si>
  <si>
    <t>184</t>
  </si>
  <si>
    <t>板金・建築板金・板金工（１級）</t>
    <rPh sb="0" eb="2">
      <t>バンキン</t>
    </rPh>
    <rPh sb="3" eb="5">
      <t>ケンチク</t>
    </rPh>
    <rPh sb="5" eb="7">
      <t>バンキン</t>
    </rPh>
    <rPh sb="8" eb="10">
      <t>バンキン</t>
    </rPh>
    <rPh sb="10" eb="11">
      <t>コウ</t>
    </rPh>
    <rPh sb="13" eb="14">
      <t>キュウ</t>
    </rPh>
    <phoneticPr fontId="2"/>
  </si>
  <si>
    <t>185</t>
  </si>
  <si>
    <t>板金・板金工・打出し板金（１級）</t>
    <rPh sb="0" eb="2">
      <t>バンキン</t>
    </rPh>
    <rPh sb="3" eb="5">
      <t>バンキン</t>
    </rPh>
    <rPh sb="5" eb="6">
      <t>コウ</t>
    </rPh>
    <rPh sb="7" eb="9">
      <t>ウチダ</t>
    </rPh>
    <rPh sb="10" eb="12">
      <t>バンキン</t>
    </rPh>
    <rPh sb="14" eb="15">
      <t>キュウ</t>
    </rPh>
    <phoneticPr fontId="2"/>
  </si>
  <si>
    <t>186</t>
  </si>
  <si>
    <t>かわらぶき・スレート施工（１級）</t>
    <rPh sb="10" eb="12">
      <t>セコウ</t>
    </rPh>
    <rPh sb="14" eb="15">
      <t>キュウ</t>
    </rPh>
    <phoneticPr fontId="2"/>
  </si>
  <si>
    <t>187</t>
  </si>
  <si>
    <t>ガラス施工（１級）</t>
    <rPh sb="3" eb="5">
      <t>セコウ</t>
    </rPh>
    <rPh sb="7" eb="8">
      <t>キュウ</t>
    </rPh>
    <phoneticPr fontId="2"/>
  </si>
  <si>
    <t>188</t>
  </si>
  <si>
    <t>塗装・木工塗装・木工塗装工（１級）</t>
    <rPh sb="0" eb="2">
      <t>トソウ</t>
    </rPh>
    <rPh sb="3" eb="5">
      <t>モッコウ</t>
    </rPh>
    <rPh sb="5" eb="7">
      <t>トソウ</t>
    </rPh>
    <rPh sb="8" eb="10">
      <t>モッコウ</t>
    </rPh>
    <rPh sb="10" eb="13">
      <t>トソウコウ</t>
    </rPh>
    <rPh sb="15" eb="16">
      <t>キュウ</t>
    </rPh>
    <phoneticPr fontId="2"/>
  </si>
  <si>
    <t>189</t>
  </si>
  <si>
    <t>建築塗装・建築塗装工（１級）</t>
    <rPh sb="0" eb="2">
      <t>ケンチク</t>
    </rPh>
    <rPh sb="2" eb="4">
      <t>トソウ</t>
    </rPh>
    <rPh sb="5" eb="7">
      <t>ケンチク</t>
    </rPh>
    <rPh sb="7" eb="10">
      <t>トソウコウ</t>
    </rPh>
    <rPh sb="12" eb="13">
      <t>キュウ</t>
    </rPh>
    <phoneticPr fontId="2"/>
  </si>
  <si>
    <t>190</t>
  </si>
  <si>
    <t>金属塗装・金属塗装工（１級）</t>
    <rPh sb="0" eb="2">
      <t>キンゾク</t>
    </rPh>
    <rPh sb="2" eb="4">
      <t>トソウ</t>
    </rPh>
    <rPh sb="5" eb="7">
      <t>キンゾク</t>
    </rPh>
    <rPh sb="7" eb="10">
      <t>トソウコウ</t>
    </rPh>
    <rPh sb="12" eb="13">
      <t>キュウ</t>
    </rPh>
    <phoneticPr fontId="2"/>
  </si>
  <si>
    <t>191</t>
  </si>
  <si>
    <t>噴霧塗装（１級）</t>
    <rPh sb="0" eb="2">
      <t>フンム</t>
    </rPh>
    <rPh sb="2" eb="4">
      <t>トソウ</t>
    </rPh>
    <rPh sb="6" eb="7">
      <t>キュウ</t>
    </rPh>
    <phoneticPr fontId="2"/>
  </si>
  <si>
    <t>192</t>
  </si>
  <si>
    <t>畳製作・畳工（１級）</t>
    <rPh sb="0" eb="1">
      <t>タタミ</t>
    </rPh>
    <rPh sb="1" eb="3">
      <t>セイサク</t>
    </rPh>
    <rPh sb="4" eb="5">
      <t>タタミ</t>
    </rPh>
    <rPh sb="5" eb="6">
      <t>コウ</t>
    </rPh>
    <rPh sb="8" eb="9">
      <t>キュウ</t>
    </rPh>
    <phoneticPr fontId="2"/>
  </si>
  <si>
    <t>193</t>
  </si>
  <si>
    <t>内装仕上げ施工・カーテン施工・天井仕上げ施工・床仕上げ施工・表装・表具・表具工（１級）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rPh sb="41" eb="42">
      <t>キュウ</t>
    </rPh>
    <phoneticPr fontId="2"/>
  </si>
  <si>
    <t>194</t>
  </si>
  <si>
    <t>熱絶縁施工（１級）</t>
    <rPh sb="0" eb="1">
      <t>ネツ</t>
    </rPh>
    <rPh sb="1" eb="3">
      <t>ゼツエン</t>
    </rPh>
    <rPh sb="3" eb="5">
      <t>セコウ</t>
    </rPh>
    <rPh sb="7" eb="8">
      <t>キュウ</t>
    </rPh>
    <phoneticPr fontId="2"/>
  </si>
  <si>
    <t>195</t>
  </si>
  <si>
    <t>建具製作・建具工・木工・カーテンウォール施工・サッシ施工（１級）</t>
    <rPh sb="0" eb="2">
      <t>タテグ</t>
    </rPh>
    <rPh sb="2" eb="4">
      <t>セイサク</t>
    </rPh>
    <rPh sb="5" eb="7">
      <t>タテグ</t>
    </rPh>
    <rPh sb="7" eb="8">
      <t>コウ</t>
    </rPh>
    <rPh sb="9" eb="11">
      <t>モッコウ</t>
    </rPh>
    <rPh sb="20" eb="22">
      <t>セコウ</t>
    </rPh>
    <rPh sb="26" eb="28">
      <t>セコウ</t>
    </rPh>
    <rPh sb="30" eb="31">
      <t>キュウ</t>
    </rPh>
    <phoneticPr fontId="2"/>
  </si>
  <si>
    <t>196</t>
  </si>
  <si>
    <t>造園（１級）</t>
    <rPh sb="0" eb="2">
      <t>ゾウエン</t>
    </rPh>
    <rPh sb="4" eb="5">
      <t>キュウ</t>
    </rPh>
    <phoneticPr fontId="2"/>
  </si>
  <si>
    <t>197</t>
  </si>
  <si>
    <t>防水施工（１級）</t>
    <rPh sb="0" eb="2">
      <t>ボウスイ</t>
    </rPh>
    <rPh sb="2" eb="4">
      <t>セコウ</t>
    </rPh>
    <rPh sb="6" eb="7">
      <t>キュウ</t>
    </rPh>
    <phoneticPr fontId="2"/>
  </si>
  <si>
    <t>198</t>
  </si>
  <si>
    <t>さく井（１級）</t>
    <rPh sb="2" eb="3">
      <t>イ</t>
    </rPh>
    <rPh sb="5" eb="6">
      <t>キュウ</t>
    </rPh>
    <phoneticPr fontId="2"/>
  </si>
  <si>
    <t>257</t>
    <phoneticPr fontId="2"/>
  </si>
  <si>
    <t>とび・とび工（２級）</t>
    <rPh sb="5" eb="6">
      <t>コウ</t>
    </rPh>
    <rPh sb="8" eb="9">
      <t>キュウ</t>
    </rPh>
    <phoneticPr fontId="2"/>
  </si>
  <si>
    <t>264</t>
    <phoneticPr fontId="2"/>
  </si>
  <si>
    <t>型枠施工（２級）</t>
    <rPh sb="0" eb="2">
      <t>カタワク</t>
    </rPh>
    <rPh sb="2" eb="4">
      <t>セコウ</t>
    </rPh>
    <phoneticPr fontId="2"/>
  </si>
  <si>
    <t>266</t>
    <phoneticPr fontId="2"/>
  </si>
  <si>
    <t>ウェルポイント施工（２級）</t>
    <rPh sb="7" eb="9">
      <t>セコウ</t>
    </rPh>
    <phoneticPr fontId="2"/>
  </si>
  <si>
    <t>270</t>
    <phoneticPr fontId="2"/>
  </si>
  <si>
    <t>建築板金「ダクト板金作業」（２級）</t>
    <rPh sb="0" eb="2">
      <t>ケンチク</t>
    </rPh>
    <rPh sb="2" eb="4">
      <t>バンキン</t>
    </rPh>
    <rPh sb="8" eb="10">
      <t>バンキン</t>
    </rPh>
    <rPh sb="10" eb="12">
      <t>サギョウ</t>
    </rPh>
    <phoneticPr fontId="2"/>
  </si>
  <si>
    <t>271</t>
    <phoneticPr fontId="2"/>
  </si>
  <si>
    <t>建築大工（２級）</t>
    <rPh sb="0" eb="2">
      <t>ケンチク</t>
    </rPh>
    <rPh sb="2" eb="4">
      <t>ダイク</t>
    </rPh>
    <phoneticPr fontId="2"/>
  </si>
  <si>
    <t>272</t>
    <phoneticPr fontId="2"/>
  </si>
  <si>
    <t>左官（２級）</t>
    <rPh sb="0" eb="2">
      <t>サカン</t>
    </rPh>
    <phoneticPr fontId="2"/>
  </si>
  <si>
    <t>273</t>
    <phoneticPr fontId="2"/>
  </si>
  <si>
    <t>コンクリート圧送施工（２級）</t>
    <rPh sb="6" eb="7">
      <t>アツ</t>
    </rPh>
    <rPh sb="7" eb="8">
      <t>ソウ</t>
    </rPh>
    <rPh sb="8" eb="10">
      <t>セコウ</t>
    </rPh>
    <phoneticPr fontId="2"/>
  </si>
  <si>
    <t>274</t>
    <phoneticPr fontId="2"/>
  </si>
  <si>
    <t>冷凍空気調和機器施工・空気調和設備配管（２級）</t>
    <rPh sb="0" eb="2">
      <t>レイトウ</t>
    </rPh>
    <rPh sb="2" eb="4">
      <t>クウキ</t>
    </rPh>
    <rPh sb="4" eb="6">
      <t>チョウワ</t>
    </rPh>
    <rPh sb="6" eb="8">
      <t>キキ</t>
    </rPh>
    <rPh sb="8" eb="10">
      <t>セコウ</t>
    </rPh>
    <rPh sb="11" eb="13">
      <t>クウキ</t>
    </rPh>
    <rPh sb="13" eb="15">
      <t>チョウワ</t>
    </rPh>
    <rPh sb="15" eb="17">
      <t>セツビ</t>
    </rPh>
    <rPh sb="17" eb="19">
      <t>ハイカン</t>
    </rPh>
    <phoneticPr fontId="2"/>
  </si>
  <si>
    <t>275</t>
    <phoneticPr fontId="2"/>
  </si>
  <si>
    <t>給排水衛生設備配管（２級）</t>
    <rPh sb="0" eb="3">
      <t>キュウハイスイ</t>
    </rPh>
    <rPh sb="3" eb="5">
      <t>エイセイ</t>
    </rPh>
    <rPh sb="5" eb="7">
      <t>セツビ</t>
    </rPh>
    <rPh sb="7" eb="9">
      <t>ハイカン</t>
    </rPh>
    <phoneticPr fontId="2"/>
  </si>
  <si>
    <t>276</t>
    <phoneticPr fontId="2"/>
  </si>
  <si>
    <t>配管・配管工（２級）</t>
    <rPh sb="0" eb="2">
      <t>ハイカン</t>
    </rPh>
    <rPh sb="3" eb="6">
      <t>ハイカンコウ</t>
    </rPh>
    <phoneticPr fontId="2"/>
  </si>
  <si>
    <t>277</t>
    <phoneticPr fontId="2"/>
  </si>
  <si>
    <t>タイル張り・タイル張り工（２級）</t>
    <rPh sb="3" eb="4">
      <t>ハ</t>
    </rPh>
    <rPh sb="9" eb="10">
      <t>ハ</t>
    </rPh>
    <rPh sb="11" eb="12">
      <t>コウ</t>
    </rPh>
    <phoneticPr fontId="2"/>
  </si>
  <si>
    <t>278</t>
    <phoneticPr fontId="2"/>
  </si>
  <si>
    <t>築炉・築炉工・れんが積み（２級）</t>
    <rPh sb="0" eb="1">
      <t>チク</t>
    </rPh>
    <rPh sb="1" eb="2">
      <t>ロ</t>
    </rPh>
    <rPh sb="3" eb="4">
      <t>チク</t>
    </rPh>
    <rPh sb="4" eb="5">
      <t>ロ</t>
    </rPh>
    <rPh sb="5" eb="6">
      <t>コウ</t>
    </rPh>
    <phoneticPr fontId="2"/>
  </si>
  <si>
    <t>279</t>
    <phoneticPr fontId="2"/>
  </si>
  <si>
    <t>ブロック建築・ブロック建築工・コンクリート積みブロック施工（２級）</t>
    <rPh sb="4" eb="6">
      <t>ケンチク</t>
    </rPh>
    <rPh sb="11" eb="13">
      <t>ケンチク</t>
    </rPh>
    <rPh sb="13" eb="14">
      <t>コウ</t>
    </rPh>
    <phoneticPr fontId="2"/>
  </si>
  <si>
    <t>280</t>
    <phoneticPr fontId="2"/>
  </si>
  <si>
    <t>石工・石材施工・石積み（２級）</t>
    <rPh sb="0" eb="1">
      <t>イシ</t>
    </rPh>
    <rPh sb="1" eb="2">
      <t>コウ</t>
    </rPh>
    <rPh sb="3" eb="5">
      <t>セキザイ</t>
    </rPh>
    <rPh sb="5" eb="7">
      <t>セコウ</t>
    </rPh>
    <rPh sb="8" eb="9">
      <t>イシ</t>
    </rPh>
    <rPh sb="9" eb="10">
      <t>ツ</t>
    </rPh>
    <phoneticPr fontId="2"/>
  </si>
  <si>
    <t>281</t>
    <phoneticPr fontId="2"/>
  </si>
  <si>
    <t>鉄工・製罐（２級）</t>
    <rPh sb="0" eb="2">
      <t>テッコウ</t>
    </rPh>
    <rPh sb="3" eb="5">
      <t>セイカン</t>
    </rPh>
    <phoneticPr fontId="2"/>
  </si>
  <si>
    <t>282</t>
    <phoneticPr fontId="2"/>
  </si>
  <si>
    <r>
      <t>職業能力開発促進法「技能検定」　　　</t>
    </r>
    <r>
      <rPr>
        <sz val="8"/>
        <rFont val="ＭＳ Ｐゴシック"/>
        <family val="3"/>
        <charset val="128"/>
      </rPr>
      <t>※等級区分が２級の場合は、
合格後３年以上の実務経験を要する。</t>
    </r>
    <phoneticPr fontId="2"/>
  </si>
  <si>
    <t>鉄筋組立て・鉄筋施工（２級）</t>
    <rPh sb="0" eb="2">
      <t>テッキン</t>
    </rPh>
    <rPh sb="2" eb="3">
      <t>ク</t>
    </rPh>
    <rPh sb="3" eb="4">
      <t>タ</t>
    </rPh>
    <rPh sb="6" eb="8">
      <t>テッキン</t>
    </rPh>
    <rPh sb="8" eb="10">
      <t>セコウ</t>
    </rPh>
    <phoneticPr fontId="2"/>
  </si>
  <si>
    <t>283</t>
    <phoneticPr fontId="2"/>
  </si>
  <si>
    <t>工場板金（２級）</t>
    <rPh sb="0" eb="2">
      <t>コウジョウ</t>
    </rPh>
    <rPh sb="2" eb="4">
      <t>バンキン</t>
    </rPh>
    <phoneticPr fontId="2"/>
  </si>
  <si>
    <t>284</t>
    <phoneticPr fontId="2"/>
  </si>
  <si>
    <t>板金・建築板金・板金工（２級）</t>
    <rPh sb="0" eb="2">
      <t>バンキン</t>
    </rPh>
    <rPh sb="3" eb="5">
      <t>ケンチク</t>
    </rPh>
    <rPh sb="5" eb="7">
      <t>バンキン</t>
    </rPh>
    <rPh sb="8" eb="10">
      <t>バンキン</t>
    </rPh>
    <rPh sb="10" eb="11">
      <t>コウ</t>
    </rPh>
    <rPh sb="13" eb="14">
      <t>キュウ</t>
    </rPh>
    <phoneticPr fontId="2"/>
  </si>
  <si>
    <t>285</t>
    <phoneticPr fontId="2"/>
  </si>
  <si>
    <t>板金・板金工・打出し板金（２級）</t>
    <rPh sb="0" eb="2">
      <t>バンキン</t>
    </rPh>
    <rPh sb="3" eb="5">
      <t>バンキン</t>
    </rPh>
    <rPh sb="5" eb="6">
      <t>コウ</t>
    </rPh>
    <rPh sb="7" eb="9">
      <t>ウチダ</t>
    </rPh>
    <rPh sb="10" eb="12">
      <t>バンキン</t>
    </rPh>
    <phoneticPr fontId="2"/>
  </si>
  <si>
    <t>286</t>
    <phoneticPr fontId="2"/>
  </si>
  <si>
    <t>かわらぶき・スレート施工（２級）</t>
    <rPh sb="10" eb="12">
      <t>セコウ</t>
    </rPh>
    <phoneticPr fontId="2"/>
  </si>
  <si>
    <t>287</t>
    <phoneticPr fontId="2"/>
  </si>
  <si>
    <t>ガラス施工（２級）</t>
    <rPh sb="3" eb="5">
      <t>セコウ</t>
    </rPh>
    <phoneticPr fontId="2"/>
  </si>
  <si>
    <t>288</t>
    <phoneticPr fontId="2"/>
  </si>
  <si>
    <t>塗装・木工塗装・木工塗装工（２級）</t>
    <rPh sb="0" eb="2">
      <t>トソウ</t>
    </rPh>
    <rPh sb="3" eb="5">
      <t>モッコウ</t>
    </rPh>
    <rPh sb="5" eb="7">
      <t>トソウ</t>
    </rPh>
    <rPh sb="8" eb="10">
      <t>モッコウ</t>
    </rPh>
    <rPh sb="10" eb="13">
      <t>トソウコウ</t>
    </rPh>
    <phoneticPr fontId="2"/>
  </si>
  <si>
    <t>289</t>
    <phoneticPr fontId="2"/>
  </si>
  <si>
    <t>建築塗装・建築塗装工（２級）</t>
    <rPh sb="0" eb="2">
      <t>ケンチク</t>
    </rPh>
    <rPh sb="2" eb="4">
      <t>トソウ</t>
    </rPh>
    <rPh sb="5" eb="7">
      <t>ケンチク</t>
    </rPh>
    <rPh sb="7" eb="10">
      <t>トソウコウ</t>
    </rPh>
    <phoneticPr fontId="2"/>
  </si>
  <si>
    <t>290</t>
    <phoneticPr fontId="2"/>
  </si>
  <si>
    <t>金属塗装・金属塗装工（２級）</t>
    <rPh sb="0" eb="2">
      <t>キンゾク</t>
    </rPh>
    <rPh sb="2" eb="4">
      <t>トソウ</t>
    </rPh>
    <rPh sb="5" eb="7">
      <t>キンゾク</t>
    </rPh>
    <rPh sb="7" eb="10">
      <t>トソウコウ</t>
    </rPh>
    <phoneticPr fontId="2"/>
  </si>
  <si>
    <t>291</t>
    <phoneticPr fontId="2"/>
  </si>
  <si>
    <t>噴霧塗装（２級）</t>
    <rPh sb="0" eb="2">
      <t>フンム</t>
    </rPh>
    <rPh sb="2" eb="4">
      <t>トソウ</t>
    </rPh>
    <phoneticPr fontId="2"/>
  </si>
  <si>
    <t>292</t>
    <phoneticPr fontId="2"/>
  </si>
  <si>
    <t>畳製作・畳工（２級）</t>
    <rPh sb="0" eb="1">
      <t>タタミ</t>
    </rPh>
    <rPh sb="1" eb="3">
      <t>セイサク</t>
    </rPh>
    <rPh sb="4" eb="5">
      <t>タタミ</t>
    </rPh>
    <rPh sb="5" eb="6">
      <t>コウ</t>
    </rPh>
    <phoneticPr fontId="2"/>
  </si>
  <si>
    <t>293</t>
    <phoneticPr fontId="2"/>
  </si>
  <si>
    <t>内装仕上げ施工・カーテン施工・天井仕上げ施工・床仕上げ施工・表装・表具・表具工（２級）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phoneticPr fontId="2"/>
  </si>
  <si>
    <t>294</t>
    <phoneticPr fontId="2"/>
  </si>
  <si>
    <t>熱絶縁施工（２級）</t>
    <rPh sb="0" eb="1">
      <t>ネツ</t>
    </rPh>
    <rPh sb="1" eb="3">
      <t>ゼツエン</t>
    </rPh>
    <rPh sb="3" eb="5">
      <t>セコウ</t>
    </rPh>
    <phoneticPr fontId="2"/>
  </si>
  <si>
    <t>295</t>
    <phoneticPr fontId="2"/>
  </si>
  <si>
    <t>建具製作・建具工・木工・カーテンウォール施工・サッシ施工（２級）</t>
    <rPh sb="0" eb="2">
      <t>タテグ</t>
    </rPh>
    <rPh sb="2" eb="4">
      <t>セイサク</t>
    </rPh>
    <rPh sb="5" eb="7">
      <t>タテグ</t>
    </rPh>
    <rPh sb="7" eb="8">
      <t>コウ</t>
    </rPh>
    <rPh sb="9" eb="11">
      <t>モッコウ</t>
    </rPh>
    <rPh sb="20" eb="22">
      <t>セコウ</t>
    </rPh>
    <rPh sb="26" eb="28">
      <t>セコウ</t>
    </rPh>
    <phoneticPr fontId="2"/>
  </si>
  <si>
    <t>296</t>
    <phoneticPr fontId="2"/>
  </si>
  <si>
    <t>造園（２級）</t>
    <rPh sb="0" eb="2">
      <t>ゾウエン</t>
    </rPh>
    <phoneticPr fontId="2"/>
  </si>
  <si>
    <t>297</t>
    <phoneticPr fontId="2"/>
  </si>
  <si>
    <t>防水施工（２級）</t>
    <rPh sb="0" eb="2">
      <t>ボウスイ</t>
    </rPh>
    <rPh sb="2" eb="4">
      <t>セコウ</t>
    </rPh>
    <phoneticPr fontId="2"/>
  </si>
  <si>
    <t>298</t>
    <phoneticPr fontId="2"/>
  </si>
  <si>
    <t>さく井（２級）</t>
    <rPh sb="2" eb="3">
      <t>イ</t>
    </rPh>
    <phoneticPr fontId="2"/>
  </si>
  <si>
    <t>040</t>
    <phoneticPr fontId="2"/>
  </si>
  <si>
    <t>基礎ぐい工事</t>
    <rPh sb="0" eb="2">
      <t>キソ</t>
    </rPh>
    <rPh sb="4" eb="6">
      <t>コウジ</t>
    </rPh>
    <phoneticPr fontId="2"/>
  </si>
  <si>
    <t>060</t>
    <phoneticPr fontId="2"/>
  </si>
  <si>
    <t>061</t>
    <phoneticPr fontId="2"/>
  </si>
  <si>
    <t>062</t>
    <phoneticPr fontId="2"/>
  </si>
  <si>
    <t>建築設備士　　　　　　　　　　　　　　　　　　　　　　　　　  　　　【１年】</t>
    <rPh sb="0" eb="2">
      <t>ケンチク</t>
    </rPh>
    <rPh sb="2" eb="4">
      <t>セツビ</t>
    </rPh>
    <rPh sb="4" eb="5">
      <t>シ</t>
    </rPh>
    <phoneticPr fontId="2"/>
  </si>
  <si>
    <t>063</t>
  </si>
  <si>
    <t>064</t>
  </si>
  <si>
    <t>基幹技能者</t>
  </si>
  <si>
    <t>△</t>
  </si>
  <si>
    <t>703</t>
    <phoneticPr fontId="2"/>
  </si>
  <si>
    <t>レベル３技能者</t>
    <phoneticPr fontId="2"/>
  </si>
  <si>
    <t>704</t>
    <phoneticPr fontId="2"/>
  </si>
  <si>
    <t>レベル４技能者</t>
    <phoneticPr fontId="2"/>
  </si>
  <si>
    <t>☆２３５ 工事担任者
電気通信事業法に基づく工事担任者資格者証の交付を受けた者（令和３年4月1日以降の試験あるいは養成課程等を経た、第１級アナログ通信及び第１級デジタル通信の工事担任者資格者証の交付を受けた者又は総合通信の工事担任者資格者証の交付を受けた者に限る）であって、その資格者証の交付後、３年以上の実務経験を有する者
（備考）
資格区分右端の【　　】内に記載されている年数は、当該欄に記載されている資格試験の合格後に建設業法第７条第２号ハ該当となるために必要とされている実務経験年数
※技能検定（２級）の場合、平成１６年４月１日時点で合格していた者は１年</t>
    <rPh sb="165" eb="167">
      <t>ビコウ</t>
    </rPh>
    <phoneticPr fontId="2"/>
  </si>
  <si>
    <t>05 とび</t>
  </si>
  <si>
    <t>08 電気</t>
  </si>
  <si>
    <t>29 解体</t>
  </si>
  <si>
    <t>01 土木</t>
  </si>
  <si>
    <t>02 建築</t>
  </si>
  <si>
    <t>人数１級</t>
    <rPh sb="0" eb="2">
      <t>ニンズウ</t>
    </rPh>
    <rPh sb="3" eb="4">
      <t>キュウ</t>
    </rPh>
    <phoneticPr fontId="2"/>
  </si>
  <si>
    <t>２級</t>
    <rPh sb="1" eb="2">
      <t>キュウ</t>
    </rPh>
    <phoneticPr fontId="2"/>
  </si>
  <si>
    <t>その他</t>
    <rPh sb="2" eb="3">
      <t>タ</t>
    </rPh>
    <phoneticPr fontId="2"/>
  </si>
  <si>
    <t>様式5希望工種</t>
    <rPh sb="0" eb="2">
      <t>ヨウシキ</t>
    </rPh>
    <rPh sb="3" eb="5">
      <t>キボウ</t>
    </rPh>
    <rPh sb="5" eb="7">
      <t>コウシュ</t>
    </rPh>
    <phoneticPr fontId="2"/>
  </si>
  <si>
    <t>113</t>
  </si>
  <si>
    <t>228</t>
  </si>
  <si>
    <t>129</t>
  </si>
  <si>
    <t>230</t>
  </si>
  <si>
    <t>002</t>
  </si>
  <si>
    <t>※技術職員名簿（建設業法施行規則別記様式第二十五号の十四別紙二・経審受審時提出名簿）と同じ順番で記載すること</t>
    <phoneticPr fontId="2"/>
  </si>
  <si>
    <t>※本申請時点の人数</t>
    <rPh sb="1" eb="2">
      <t>ホン</t>
    </rPh>
    <rPh sb="2" eb="4">
      <t>シンセイ</t>
    </rPh>
    <rPh sb="4" eb="6">
      <t>ジテン</t>
    </rPh>
    <rPh sb="7" eb="9">
      <t>ニンズウ</t>
    </rPh>
    <phoneticPr fontId="2"/>
  </si>
  <si>
    <t>01土木</t>
  </si>
  <si>
    <t>02建築</t>
  </si>
  <si>
    <t>03大工</t>
  </si>
  <si>
    <t>04左官</t>
  </si>
  <si>
    <t>05とび・土工</t>
    <rPh sb="5" eb="7">
      <t>ドコウ</t>
    </rPh>
    <phoneticPr fontId="2"/>
  </si>
  <si>
    <t>06石</t>
  </si>
  <si>
    <t>07屋根</t>
  </si>
  <si>
    <t>08電気</t>
  </si>
  <si>
    <t>09管</t>
  </si>
  <si>
    <t>10タイル</t>
  </si>
  <si>
    <t>11鋼構</t>
  </si>
  <si>
    <t>12鉄筋</t>
  </si>
  <si>
    <t>13舗装</t>
  </si>
  <si>
    <t>14浚渫</t>
  </si>
  <si>
    <t>15板金</t>
  </si>
  <si>
    <t>16ガラス</t>
  </si>
  <si>
    <t>17塗装</t>
  </si>
  <si>
    <t>18防水</t>
  </si>
  <si>
    <t>19内装</t>
  </si>
  <si>
    <t>20機械器具</t>
    <rPh sb="4" eb="6">
      <t>キグ</t>
    </rPh>
    <phoneticPr fontId="2"/>
  </si>
  <si>
    <t>21熱絶縁</t>
  </si>
  <si>
    <t>22電気通信</t>
    <rPh sb="2" eb="6">
      <t>デンキツウシン</t>
    </rPh>
    <phoneticPr fontId="2"/>
  </si>
  <si>
    <t>23造園</t>
  </si>
  <si>
    <t>24さく井</t>
  </si>
  <si>
    <t>25建具</t>
  </si>
  <si>
    <t>26水道施設</t>
    <rPh sb="4" eb="6">
      <t>シセツ</t>
    </rPh>
    <phoneticPr fontId="2"/>
  </si>
  <si>
    <t>27消防施設</t>
  </si>
  <si>
    <t>28清掃施設</t>
  </si>
  <si>
    <t>29解体</t>
  </si>
  <si>
    <t>建築一式工事の施工実績等に関する調書</t>
    <rPh sb="0" eb="2">
      <t>ケンチク</t>
    </rPh>
    <rPh sb="2" eb="4">
      <t>イッシキ</t>
    </rPh>
    <rPh sb="4" eb="6">
      <t>コウジ</t>
    </rPh>
    <rPh sb="7" eb="9">
      <t>セコウ</t>
    </rPh>
    <rPh sb="9" eb="11">
      <t>ジッセキ</t>
    </rPh>
    <rPh sb="11" eb="12">
      <t>トウ</t>
    </rPh>
    <rPh sb="13" eb="14">
      <t>カン</t>
    </rPh>
    <rPh sb="16" eb="18">
      <t>チョウショ</t>
    </rPh>
    <phoneticPr fontId="2"/>
  </si>
  <si>
    <t>業者名</t>
    <rPh sb="0" eb="2">
      <t>ギョウシャ</t>
    </rPh>
    <rPh sb="2" eb="3">
      <t>メイ</t>
    </rPh>
    <phoneticPr fontId="2"/>
  </si>
  <si>
    <t>1．企業の施工実績について</t>
    <rPh sb="2" eb="4">
      <t>キギョウ</t>
    </rPh>
    <rPh sb="5" eb="7">
      <t>セコウ</t>
    </rPh>
    <rPh sb="7" eb="9">
      <t>ジッセキ</t>
    </rPh>
    <phoneticPr fontId="2"/>
  </si>
  <si>
    <t>(1)</t>
    <phoneticPr fontId="2"/>
  </si>
  <si>
    <t>工期末</t>
    <rPh sb="0" eb="2">
      <t>コウキ</t>
    </rPh>
    <rPh sb="2" eb="3">
      <t>マツ</t>
    </rPh>
    <phoneticPr fontId="2"/>
  </si>
  <si>
    <t>階数</t>
    <rPh sb="0" eb="2">
      <t>カイスウ</t>
    </rPh>
    <phoneticPr fontId="2"/>
  </si>
  <si>
    <t>構造</t>
    <rPh sb="0" eb="2">
      <t>コウゾウ</t>
    </rPh>
    <phoneticPr fontId="2"/>
  </si>
  <si>
    <t>延べ面積(㎡)</t>
    <phoneticPr fontId="2"/>
  </si>
  <si>
    <t>出資比率(%)</t>
    <rPh sb="0" eb="2">
      <t>シュッシ</t>
    </rPh>
    <rPh sb="2" eb="4">
      <t>ヒリツ</t>
    </rPh>
    <phoneticPr fontId="2"/>
  </si>
  <si>
    <t>請負全体額(千円)</t>
    <rPh sb="0" eb="2">
      <t>ウケオイ</t>
    </rPh>
    <rPh sb="2" eb="4">
      <t>ゼンタイ</t>
    </rPh>
    <rPh sb="4" eb="5">
      <t>ガク</t>
    </rPh>
    <rPh sb="6" eb="8">
      <t>センエン</t>
    </rPh>
    <phoneticPr fontId="2"/>
  </si>
  <si>
    <t>　</t>
  </si>
  <si>
    <t>(2)</t>
    <phoneticPr fontId="2"/>
  </si>
  <si>
    <t>２．技術職員の施工経験について</t>
    <rPh sb="2" eb="4">
      <t>ギジュツ</t>
    </rPh>
    <rPh sb="4" eb="6">
      <t>ショクイン</t>
    </rPh>
    <rPh sb="7" eb="9">
      <t>セコウ</t>
    </rPh>
    <rPh sb="9" eb="11">
      <t>ケイケン</t>
    </rPh>
    <phoneticPr fontId="2"/>
  </si>
  <si>
    <r>
      <t>　監理技術者資格者証（建築）の交付を受け、かつ監理技術者講習終了証を有している貴社の技術職員の施工経験について、下表の該当する欄に「○」（</t>
    </r>
    <r>
      <rPr>
        <b/>
        <sz val="10.5"/>
        <color indexed="10"/>
        <rFont val="ＭＳ ゴシック"/>
        <family val="3"/>
        <charset val="128"/>
      </rPr>
      <t>(1)においては特に３階以上の場合は「◎」</t>
    </r>
    <r>
      <rPr>
        <sz val="10.5"/>
        <color indexed="8"/>
        <rFont val="ＭＳ ゴシック"/>
        <family val="3"/>
        <charset val="128"/>
      </rPr>
      <t>）を記載すること。</t>
    </r>
    <rPh sb="1" eb="3">
      <t>カンリ</t>
    </rPh>
    <rPh sb="39" eb="41">
      <t>キシャ</t>
    </rPh>
    <rPh sb="42" eb="44">
      <t>ギジュツ</t>
    </rPh>
    <rPh sb="44" eb="46">
      <t>ショクイン</t>
    </rPh>
    <rPh sb="47" eb="49">
      <t>セコウ</t>
    </rPh>
    <rPh sb="49" eb="51">
      <t>ケイケン</t>
    </rPh>
    <rPh sb="56" eb="58">
      <t>カヒョウ</t>
    </rPh>
    <rPh sb="59" eb="61">
      <t>ガイトウ</t>
    </rPh>
    <rPh sb="63" eb="64">
      <t>ラン</t>
    </rPh>
    <rPh sb="77" eb="78">
      <t>トク</t>
    </rPh>
    <rPh sb="80" eb="83">
      <t>カイイジョウ</t>
    </rPh>
    <rPh sb="84" eb="86">
      <t>バアイ</t>
    </rPh>
    <rPh sb="92" eb="94">
      <t>キサイ</t>
    </rPh>
    <phoneticPr fontId="2"/>
  </si>
  <si>
    <t>(1)RC造又はSRC造で、かつ、</t>
    <phoneticPr fontId="2"/>
  </si>
  <si>
    <r>
      <t>(2)</t>
    </r>
    <r>
      <rPr>
        <sz val="10"/>
        <color indexed="10"/>
        <rFont val="ＭＳ ゴシック"/>
        <family val="3"/>
        <charset val="128"/>
      </rPr>
      <t>S造</t>
    </r>
    <r>
      <rPr>
        <sz val="10"/>
        <color indexed="8"/>
        <rFont val="ＭＳ ゴシック"/>
        <family val="3"/>
        <charset val="128"/>
      </rPr>
      <t>で、かつ、</t>
    </r>
    <phoneticPr fontId="2"/>
  </si>
  <si>
    <t xml:space="preserve">(3)鹿児島市営住宅の全面的改善工事実績  </t>
    <phoneticPr fontId="2"/>
  </si>
  <si>
    <t xml:space="preserve">(4)鹿児島市営住宅の個別改善工事実績  </t>
    <rPh sb="11" eb="13">
      <t>コベツ</t>
    </rPh>
    <phoneticPr fontId="2"/>
  </si>
  <si>
    <t xml:space="preserve">①延べ面積が3000㎡以上の建築一式工事の新築、改築又は増築完成工事実績  </t>
    <rPh sb="24" eb="26">
      <t>カイチク</t>
    </rPh>
    <rPh sb="26" eb="27">
      <t>マタ</t>
    </rPh>
    <phoneticPr fontId="2"/>
  </si>
  <si>
    <t xml:space="preserve">②延べ面積が2000㎡以上の建築一式工事の新築、改築又は増築完成工事実績  </t>
    <rPh sb="24" eb="26">
      <t>カイチク</t>
    </rPh>
    <phoneticPr fontId="2"/>
  </si>
  <si>
    <t xml:space="preserve">③延べ面積が1000㎡以上の建築一式工事の新築、改築又は増築完成工事実績  </t>
    <rPh sb="24" eb="26">
      <t>カイチク</t>
    </rPh>
    <phoneticPr fontId="2"/>
  </si>
  <si>
    <t xml:space="preserve">①延べ面積が2000㎡以上の建築一式工事の新築、改築又は増築完成工事実績 </t>
    <rPh sb="24" eb="26">
      <t>カイチク</t>
    </rPh>
    <phoneticPr fontId="2"/>
  </si>
  <si>
    <t xml:space="preserve">②延べ面積が1000㎡以上の建築一式工事の新築、改築又は増築完成工事実績  </t>
    <rPh sb="24" eb="26">
      <t>カイチク</t>
    </rPh>
    <phoneticPr fontId="2"/>
  </si>
  <si>
    <t>技術職員１</t>
    <rPh sb="0" eb="2">
      <t>ギジュツ</t>
    </rPh>
    <rPh sb="2" eb="4">
      <t>ショクイン</t>
    </rPh>
    <phoneticPr fontId="2"/>
  </si>
  <si>
    <t>技術職員２</t>
    <rPh sb="0" eb="2">
      <t>ギジュツ</t>
    </rPh>
    <rPh sb="2" eb="4">
      <t>ショクイン</t>
    </rPh>
    <phoneticPr fontId="2"/>
  </si>
  <si>
    <t>技術職員３</t>
    <rPh sb="0" eb="2">
      <t>ギジュツ</t>
    </rPh>
    <rPh sb="2" eb="4">
      <t>ショクイン</t>
    </rPh>
    <phoneticPr fontId="2"/>
  </si>
  <si>
    <t>技術職員４</t>
    <rPh sb="0" eb="2">
      <t>ギジュツ</t>
    </rPh>
    <rPh sb="2" eb="4">
      <t>ショクイン</t>
    </rPh>
    <phoneticPr fontId="2"/>
  </si>
  <si>
    <t>技術職員５</t>
    <rPh sb="0" eb="2">
      <t>ギジュツ</t>
    </rPh>
    <rPh sb="2" eb="4">
      <t>ショクイン</t>
    </rPh>
    <phoneticPr fontId="2"/>
  </si>
  <si>
    <t>技術職員６</t>
    <rPh sb="0" eb="2">
      <t>ギジュツ</t>
    </rPh>
    <rPh sb="2" eb="4">
      <t>ショクイン</t>
    </rPh>
    <phoneticPr fontId="2"/>
  </si>
  <si>
    <t>技術職員７</t>
    <rPh sb="0" eb="2">
      <t>ギジュツ</t>
    </rPh>
    <rPh sb="2" eb="4">
      <t>ショクイン</t>
    </rPh>
    <phoneticPr fontId="2"/>
  </si>
  <si>
    <t>技術職員８</t>
    <rPh sb="0" eb="2">
      <t>ギジュツ</t>
    </rPh>
    <rPh sb="2" eb="4">
      <t>ショクイン</t>
    </rPh>
    <phoneticPr fontId="2"/>
  </si>
  <si>
    <t>3階以上</t>
    <rPh sb="1" eb="4">
      <t>カイイジョウ</t>
    </rPh>
    <rPh sb="2" eb="4">
      <t>イジョウ</t>
    </rPh>
    <phoneticPr fontId="2"/>
  </si>
  <si>
    <t>3階未満</t>
    <phoneticPr fontId="2"/>
  </si>
  <si>
    <t>※　該当の欄にはすべて記載すること。（例：(1)において、RC造又はSRC造の3階建て以上で、かつ延べ面積3千㎡以上の新築完成工事実績がある技術者がいる場合は、①～③のすべての欄に◎を記載すること。）</t>
    <rPh sb="2" eb="4">
      <t>ガイトウ</t>
    </rPh>
    <rPh sb="5" eb="6">
      <t>ラン</t>
    </rPh>
    <rPh sb="11" eb="13">
      <t>キサイ</t>
    </rPh>
    <rPh sb="19" eb="20">
      <t>レイ</t>
    </rPh>
    <rPh sb="40" eb="42">
      <t>カイダ</t>
    </rPh>
    <rPh sb="43" eb="45">
      <t>イジョウ</t>
    </rPh>
    <rPh sb="54" eb="55">
      <t>セン</t>
    </rPh>
    <rPh sb="56" eb="58">
      <t>イジョウ</t>
    </rPh>
    <rPh sb="59" eb="61">
      <t>シンチク</t>
    </rPh>
    <rPh sb="61" eb="63">
      <t>カンセイ</t>
    </rPh>
    <rPh sb="63" eb="65">
      <t>コウジ</t>
    </rPh>
    <rPh sb="65" eb="67">
      <t>ジッセキ</t>
    </rPh>
    <rPh sb="70" eb="73">
      <t>ギジュツシャ</t>
    </rPh>
    <rPh sb="76" eb="78">
      <t>バアイ</t>
    </rPh>
    <rPh sb="88" eb="89">
      <t>ラン</t>
    </rPh>
    <rPh sb="92" eb="94">
      <t>キサイ</t>
    </rPh>
    <phoneticPr fontId="2"/>
  </si>
  <si>
    <t>※　該当する技術職員が8名以上いる場合は、8名まで記入すること。(技術職員の氏名は記載不要）</t>
    <rPh sb="2" eb="4">
      <t>ガイトウ</t>
    </rPh>
    <rPh sb="6" eb="8">
      <t>ギジュツ</t>
    </rPh>
    <rPh sb="8" eb="10">
      <t>ショクイン</t>
    </rPh>
    <rPh sb="12" eb="13">
      <t>メイ</t>
    </rPh>
    <rPh sb="13" eb="15">
      <t>イジョウ</t>
    </rPh>
    <rPh sb="17" eb="19">
      <t>バアイ</t>
    </rPh>
    <rPh sb="22" eb="23">
      <t>メイ</t>
    </rPh>
    <rPh sb="25" eb="27">
      <t>キニュウ</t>
    </rPh>
    <rPh sb="33" eb="35">
      <t>ギジュツ</t>
    </rPh>
    <rPh sb="35" eb="37">
      <t>ショクイン</t>
    </rPh>
    <rPh sb="38" eb="40">
      <t>シメイ</t>
    </rPh>
    <rPh sb="41" eb="43">
      <t>キサイ</t>
    </rPh>
    <rPh sb="43" eb="45">
      <t>フヨウ</t>
    </rPh>
    <phoneticPr fontId="2"/>
  </si>
  <si>
    <r>
      <t>舗装機材の所有を証明する書類（車検証、年次点検書類等）の写し及び舗装機材が自社所有または自社で維持管理しているとわかる写真等を添付すること。</t>
    </r>
    <r>
      <rPr>
        <sz val="10"/>
        <rFont val="ＭＳ Ｐゴシック"/>
        <family val="3"/>
        <charset val="128"/>
      </rPr>
      <t>なお、長期リースの場合は、</t>
    </r>
    <r>
      <rPr>
        <u/>
        <sz val="10"/>
        <rFont val="ＭＳ Ｐゴシック"/>
        <family val="3"/>
        <charset val="128"/>
      </rPr>
      <t>契約書の写しも添付</t>
    </r>
    <r>
      <rPr>
        <sz val="10"/>
        <rFont val="ＭＳ Ｐゴシック"/>
        <family val="3"/>
        <charset val="128"/>
      </rPr>
      <t>すること。</t>
    </r>
    <rPh sb="0" eb="2">
      <t>ホソウ</t>
    </rPh>
    <rPh sb="2" eb="4">
      <t>キザイ</t>
    </rPh>
    <rPh sb="5" eb="7">
      <t>ショユウ</t>
    </rPh>
    <rPh sb="8" eb="10">
      <t>ショウメイ</t>
    </rPh>
    <rPh sb="12" eb="14">
      <t>ショルイ</t>
    </rPh>
    <rPh sb="15" eb="18">
      <t>シャケンショウ</t>
    </rPh>
    <rPh sb="19" eb="21">
      <t>ネンジ</t>
    </rPh>
    <rPh sb="21" eb="23">
      <t>テンケン</t>
    </rPh>
    <rPh sb="23" eb="25">
      <t>ショルイ</t>
    </rPh>
    <rPh sb="25" eb="26">
      <t>トウ</t>
    </rPh>
    <rPh sb="28" eb="29">
      <t>ウツ</t>
    </rPh>
    <rPh sb="30" eb="31">
      <t>オヨ</t>
    </rPh>
    <rPh sb="32" eb="34">
      <t>ホソウ</t>
    </rPh>
    <rPh sb="34" eb="36">
      <t>キザイ</t>
    </rPh>
    <rPh sb="37" eb="39">
      <t>ジシャ</t>
    </rPh>
    <rPh sb="39" eb="41">
      <t>ショユウ</t>
    </rPh>
    <rPh sb="44" eb="46">
      <t>ジシャ</t>
    </rPh>
    <rPh sb="47" eb="49">
      <t>イジ</t>
    </rPh>
    <rPh sb="49" eb="51">
      <t>カンリ</t>
    </rPh>
    <rPh sb="59" eb="62">
      <t>シャシントウ</t>
    </rPh>
    <rPh sb="63" eb="65">
      <t>テンプ</t>
    </rPh>
    <rPh sb="73" eb="75">
      <t>チョウキ</t>
    </rPh>
    <rPh sb="79" eb="81">
      <t>バアイ</t>
    </rPh>
    <rPh sb="83" eb="86">
      <t>ケイヤクショ</t>
    </rPh>
    <rPh sb="87" eb="88">
      <t>ウツ</t>
    </rPh>
    <rPh sb="90" eb="92">
      <t>テンプ</t>
    </rPh>
    <phoneticPr fontId="2"/>
  </si>
  <si>
    <t>（ 注 ）</t>
    <rPh sb="2" eb="3">
      <t>チュウ</t>
    </rPh>
    <phoneticPr fontId="2"/>
  </si>
  <si>
    <t>その他ローラー（振動ローラー等）</t>
    <rPh sb="2" eb="3">
      <t>タ</t>
    </rPh>
    <rPh sb="8" eb="10">
      <t>シンドウ</t>
    </rPh>
    <rPh sb="14" eb="15">
      <t>トウ</t>
    </rPh>
    <phoneticPr fontId="2"/>
  </si>
  <si>
    <t>マカダムローラー</t>
    <phoneticPr fontId="2"/>
  </si>
  <si>
    <t>タイヤローラー</t>
    <phoneticPr fontId="2"/>
  </si>
  <si>
    <t>モーターグレーダー</t>
    <phoneticPr fontId="2"/>
  </si>
  <si>
    <t>アスファルトフィニッシャー</t>
    <phoneticPr fontId="2"/>
  </si>
  <si>
    <t>長期リース</t>
    <rPh sb="0" eb="2">
      <t>チョウキ</t>
    </rPh>
    <phoneticPr fontId="2"/>
  </si>
  <si>
    <t>自社所有</t>
    <rPh sb="0" eb="2">
      <t>ジシャ</t>
    </rPh>
    <rPh sb="2" eb="4">
      <t>ショユウ</t>
    </rPh>
    <phoneticPr fontId="2"/>
  </si>
  <si>
    <t>台　数</t>
    <rPh sb="0" eb="1">
      <t>ダイ</t>
    </rPh>
    <rPh sb="2" eb="3">
      <t>カズ</t>
    </rPh>
    <phoneticPr fontId="2"/>
  </si>
  <si>
    <t>機器名</t>
    <rPh sb="0" eb="2">
      <t>キキ</t>
    </rPh>
    <rPh sb="2" eb="3">
      <t>メイ</t>
    </rPh>
    <phoneticPr fontId="2"/>
  </si>
  <si>
    <r>
      <t>※長期リースとは、１年以上のリース契約をしているもので</t>
    </r>
    <r>
      <rPr>
        <u/>
        <sz val="10"/>
        <rFont val="ＭＳ Ｐゴシック"/>
        <family val="3"/>
        <charset val="128"/>
      </rPr>
      <t>自社車庫で維持管理を行い、常時使用可能な状態にある機械のみ記入すること。（年間契約をし、必要の都度、リースするような場合は除く。）</t>
    </r>
    <rPh sb="64" eb="66">
      <t>ネンカン</t>
    </rPh>
    <rPh sb="66" eb="68">
      <t>ケイヤク</t>
    </rPh>
    <phoneticPr fontId="2"/>
  </si>
  <si>
    <t>２．舗装機材の保有状況</t>
    <rPh sb="2" eb="4">
      <t>ホソウ</t>
    </rPh>
    <rPh sb="4" eb="6">
      <t>キザイ</t>
    </rPh>
    <rPh sb="7" eb="9">
      <t>ホユウ</t>
    </rPh>
    <rPh sb="9" eb="11">
      <t>ジョウキョウ</t>
    </rPh>
    <phoneticPr fontId="2"/>
  </si>
  <si>
    <t>合計
（人）</t>
    <phoneticPr fontId="2"/>
  </si>
  <si>
    <t>鹿児島○男</t>
    <rPh sb="0" eb="3">
      <t>カゴシマ</t>
    </rPh>
    <rPh sb="4" eb="5">
      <t>オ</t>
    </rPh>
    <phoneticPr fontId="2"/>
  </si>
  <si>
    <t>実務経験年数</t>
    <phoneticPr fontId="2"/>
  </si>
  <si>
    <t>運転操作資格</t>
    <phoneticPr fontId="2"/>
  </si>
  <si>
    <t>資格</t>
    <rPh sb="0" eb="2">
      <t>シカク</t>
    </rPh>
    <phoneticPr fontId="2"/>
  </si>
  <si>
    <t>土木施工
管理技士</t>
    <rPh sb="7" eb="9">
      <t>ギシ</t>
    </rPh>
    <phoneticPr fontId="2"/>
  </si>
  <si>
    <t>ローラー類</t>
    <phoneticPr fontId="2"/>
  </si>
  <si>
    <t>車両系建設機械</t>
    <rPh sb="0" eb="2">
      <t>シャリョウ</t>
    </rPh>
    <rPh sb="2" eb="3">
      <t>ケイ</t>
    </rPh>
    <rPh sb="3" eb="5">
      <t>ケンセツ</t>
    </rPh>
    <rPh sb="5" eb="7">
      <t>キカイ</t>
    </rPh>
    <phoneticPr fontId="2"/>
  </si>
  <si>
    <t>大型特殊</t>
    <rPh sb="0" eb="1">
      <t>ダイ</t>
    </rPh>
    <rPh sb="1" eb="2">
      <t>カタ</t>
    </rPh>
    <phoneticPr fontId="2"/>
  </si>
  <si>
    <t>レーキマン</t>
    <phoneticPr fontId="2"/>
  </si>
  <si>
    <t>スクリードマン</t>
    <phoneticPr fontId="2"/>
  </si>
  <si>
    <t>オペレータ（運転資格等）</t>
    <rPh sb="6" eb="8">
      <t>ウンテン</t>
    </rPh>
    <rPh sb="8" eb="10">
      <t>シカク</t>
    </rPh>
    <rPh sb="10" eb="11">
      <t>トウ</t>
    </rPh>
    <phoneticPr fontId="2"/>
  </si>
  <si>
    <t>建設業法第７条２号該当者</t>
    <rPh sb="0" eb="3">
      <t>ケンセツギョウ</t>
    </rPh>
    <rPh sb="3" eb="4">
      <t>ホウ</t>
    </rPh>
    <phoneticPr fontId="2"/>
  </si>
  <si>
    <t>舗装施工管理技術者</t>
    <rPh sb="0" eb="2">
      <t>ホソウ</t>
    </rPh>
    <rPh sb="2" eb="4">
      <t>セコウ</t>
    </rPh>
    <phoneticPr fontId="2"/>
  </si>
  <si>
    <t>土木（建設機械）施工管理技士</t>
    <rPh sb="3" eb="5">
      <t>ケンセツ</t>
    </rPh>
    <rPh sb="5" eb="7">
      <t>キカイ</t>
    </rPh>
    <phoneticPr fontId="2"/>
  </si>
  <si>
    <t>NO</t>
  </si>
  <si>
    <t>【技術者内訳】</t>
    <rPh sb="1" eb="4">
      <t>ギジュツシャ</t>
    </rPh>
    <rPh sb="4" eb="6">
      <t>ウチワケ</t>
    </rPh>
    <phoneticPr fontId="2"/>
  </si>
  <si>
    <t>（記入例）　　　1</t>
    <rPh sb="1" eb="3">
      <t>キニュウ</t>
    </rPh>
    <rPh sb="3" eb="4">
      <t>レイ</t>
    </rPh>
    <phoneticPr fontId="2"/>
  </si>
  <si>
    <t>計</t>
    <rPh sb="0" eb="1">
      <t>ケイ</t>
    </rPh>
    <phoneticPr fontId="2"/>
  </si>
  <si>
    <t>その他作業員</t>
    <rPh sb="2" eb="3">
      <t>タ</t>
    </rPh>
    <rPh sb="3" eb="6">
      <t>サギョウイン</t>
    </rPh>
    <phoneticPr fontId="2"/>
  </si>
  <si>
    <t>オペレーター</t>
    <phoneticPr fontId="2"/>
  </si>
  <si>
    <t>職長</t>
    <rPh sb="0" eb="2">
      <t>ショクチョウ</t>
    </rPh>
    <phoneticPr fontId="2"/>
  </si>
  <si>
    <t>編成可能総人員内訳</t>
    <rPh sb="0" eb="2">
      <t>ヘンセイ</t>
    </rPh>
    <rPh sb="2" eb="4">
      <t>カノウ</t>
    </rPh>
    <rPh sb="4" eb="7">
      <t>ソウジンイン</t>
    </rPh>
    <rPh sb="7" eb="9">
      <t>ウチワケ</t>
    </rPh>
    <phoneticPr fontId="2"/>
  </si>
  <si>
    <t>編成可能な班の数</t>
    <rPh sb="0" eb="2">
      <t>ヘンセイ</t>
    </rPh>
    <rPh sb="2" eb="4">
      <t>カノウ</t>
    </rPh>
    <rPh sb="5" eb="6">
      <t>ハン</t>
    </rPh>
    <rPh sb="7" eb="8">
      <t>カズ</t>
    </rPh>
    <phoneticPr fontId="2"/>
  </si>
  <si>
    <t>１．アスファルト舗装工事（ただし、アスファルトフィニッシャーを使用していない工事及び単価契約の工事は除く）に係る施工班体制（自社施工する場合のみ）</t>
    <rPh sb="31" eb="33">
      <t>シヨウ</t>
    </rPh>
    <rPh sb="38" eb="40">
      <t>コウジ</t>
    </rPh>
    <rPh sb="40" eb="41">
      <t>オヨ</t>
    </rPh>
    <rPh sb="42" eb="44">
      <t>タンカ</t>
    </rPh>
    <rPh sb="44" eb="46">
      <t>ケイヤク</t>
    </rPh>
    <rPh sb="47" eb="49">
      <t>コウジ</t>
    </rPh>
    <rPh sb="50" eb="51">
      <t>ノゾ</t>
    </rPh>
    <rPh sb="62" eb="64">
      <t>ジシャ</t>
    </rPh>
    <rPh sb="64" eb="66">
      <t>セコウ</t>
    </rPh>
    <rPh sb="68" eb="70">
      <t>バアイ</t>
    </rPh>
    <phoneticPr fontId="2"/>
  </si>
  <si>
    <t>　この調査票は、鹿児島市が発注するアスファルト舗装工事の指名の参考となる調査票です。　登録で舗装工事を希望する業者で、表層工を自社施工する場合は登録申請時に必ず提出して下さい。</t>
    <rPh sb="3" eb="5">
      <t>チョウサ</t>
    </rPh>
    <rPh sb="5" eb="6">
      <t>ヒョウ</t>
    </rPh>
    <rPh sb="8" eb="12">
      <t>カゴシマシ</t>
    </rPh>
    <rPh sb="13" eb="15">
      <t>ハッチュウ</t>
    </rPh>
    <rPh sb="23" eb="25">
      <t>ホソウ</t>
    </rPh>
    <rPh sb="25" eb="27">
      <t>コウジ</t>
    </rPh>
    <rPh sb="28" eb="30">
      <t>シメイ</t>
    </rPh>
    <rPh sb="31" eb="33">
      <t>サンコウ</t>
    </rPh>
    <rPh sb="36" eb="39">
      <t>チョウサヒョウ</t>
    </rPh>
    <rPh sb="43" eb="45">
      <t>トウロク</t>
    </rPh>
    <rPh sb="46" eb="48">
      <t>ホソウ</t>
    </rPh>
    <rPh sb="48" eb="50">
      <t>コウジ</t>
    </rPh>
    <rPh sb="51" eb="53">
      <t>キボウ</t>
    </rPh>
    <rPh sb="55" eb="57">
      <t>ギョウシャ</t>
    </rPh>
    <rPh sb="59" eb="61">
      <t>ヒョウソウ</t>
    </rPh>
    <rPh sb="61" eb="62">
      <t>コウ</t>
    </rPh>
    <rPh sb="63" eb="65">
      <t>ジシャ</t>
    </rPh>
    <rPh sb="65" eb="67">
      <t>セコウ</t>
    </rPh>
    <rPh sb="69" eb="71">
      <t>バアイ</t>
    </rPh>
    <rPh sb="72" eb="77">
      <t>トウロクシンセイジ</t>
    </rPh>
    <rPh sb="78" eb="79">
      <t>カナラ</t>
    </rPh>
    <rPh sb="80" eb="82">
      <t>テイシュツ</t>
    </rPh>
    <rPh sb="84" eb="85">
      <t>クダ</t>
    </rPh>
    <phoneticPr fontId="2"/>
  </si>
  <si>
    <t>アスファルト舗装工事施工体制調査票</t>
    <rPh sb="6" eb="8">
      <t>ホソウ</t>
    </rPh>
    <rPh sb="8" eb="10">
      <t>コウジ</t>
    </rPh>
    <rPh sb="10" eb="12">
      <t>セコウ</t>
    </rPh>
    <rPh sb="12" eb="14">
      <t>タイセイ</t>
    </rPh>
    <rPh sb="14" eb="17">
      <t>チョウサヒョウ</t>
    </rPh>
    <phoneticPr fontId="2"/>
  </si>
  <si>
    <t>大型　　特殊</t>
    <rPh sb="0" eb="1">
      <t>ダイ</t>
    </rPh>
    <rPh sb="1" eb="2">
      <t>カタ</t>
    </rPh>
    <phoneticPr fontId="2"/>
  </si>
  <si>
    <t>施工班体制の技術者・技能者資格保有状況</t>
    <rPh sb="0" eb="2">
      <t>セコウ</t>
    </rPh>
    <rPh sb="2" eb="3">
      <t>ハン</t>
    </rPh>
    <rPh sb="3" eb="5">
      <t>タイセイ</t>
    </rPh>
    <rPh sb="6" eb="9">
      <t>ギジュツシャ</t>
    </rPh>
    <phoneticPr fontId="2"/>
  </si>
  <si>
    <t>※技術者が16人以上いる場合に使用してください。</t>
    <rPh sb="1" eb="4">
      <t>ギジュツシャ</t>
    </rPh>
    <rPh sb="7" eb="8">
      <t>ニン</t>
    </rPh>
    <rPh sb="8" eb="10">
      <t>イジョウ</t>
    </rPh>
    <rPh sb="12" eb="14">
      <t>バアイ</t>
    </rPh>
    <rPh sb="15" eb="17">
      <t>シヨウ</t>
    </rPh>
    <phoneticPr fontId="2"/>
  </si>
  <si>
    <t>〔別　紙〕</t>
    <rPh sb="1" eb="2">
      <t>ベツ</t>
    </rPh>
    <rPh sb="3" eb="4">
      <t>カミ</t>
    </rPh>
    <phoneticPr fontId="2"/>
  </si>
  <si>
    <t>【工事用】</t>
    <rPh sb="1" eb="4">
      <t>コウジヨウ</t>
    </rPh>
    <phoneticPr fontId="2"/>
  </si>
  <si>
    <t>受付票</t>
    <rPh sb="0" eb="2">
      <t>ウケツケ</t>
    </rPh>
    <rPh sb="2" eb="3">
      <t>ヒョウ</t>
    </rPh>
    <phoneticPr fontId="2"/>
  </si>
  <si>
    <t>（契約課用）</t>
    <rPh sb="1" eb="3">
      <t>ケイヤク</t>
    </rPh>
    <rPh sb="3" eb="4">
      <t>カ</t>
    </rPh>
    <rPh sb="4" eb="5">
      <t>ヨウ</t>
    </rPh>
    <phoneticPr fontId="2"/>
  </si>
  <si>
    <t>新規</t>
    <rPh sb="0" eb="2">
      <t>シンキ</t>
    </rPh>
    <phoneticPr fontId="2"/>
  </si>
  <si>
    <t>受　付　印</t>
    <rPh sb="0" eb="1">
      <t>ウケ</t>
    </rPh>
    <rPh sb="2" eb="3">
      <t>ヅケ</t>
    </rPh>
    <rPh sb="4" eb="5">
      <t>ジルシ</t>
    </rPh>
    <phoneticPr fontId="2"/>
  </si>
  <si>
    <t>（部署名：</t>
    <rPh sb="1" eb="3">
      <t>ブショ</t>
    </rPh>
    <rPh sb="3" eb="4">
      <t>メイ</t>
    </rPh>
    <phoneticPr fontId="2"/>
  </si>
  <si>
    <t>）</t>
    <phoneticPr fontId="2"/>
  </si>
  <si>
    <t>（フリガナ：</t>
    <phoneticPr fontId="2"/>
  </si>
  <si>
    <t>会社名：</t>
    <rPh sb="0" eb="3">
      <t>カイシャメイ</t>
    </rPh>
    <phoneticPr fontId="2"/>
  </si>
  <si>
    <t>（担当者名：</t>
    <phoneticPr fontId="2"/>
  </si>
  <si>
    <t>TEL：</t>
    <phoneticPr fontId="2"/>
  </si>
  <si>
    <t>FAX：</t>
    <phoneticPr fontId="2"/>
  </si>
  <si>
    <t>（代理申請の場合）</t>
    <rPh sb="1" eb="3">
      <t>ダイリ</t>
    </rPh>
    <rPh sb="3" eb="5">
      <t>シンセイ</t>
    </rPh>
    <rPh sb="6" eb="8">
      <t>バアイ</t>
    </rPh>
    <phoneticPr fontId="2"/>
  </si>
  <si>
    <t>事務所名：</t>
    <rPh sb="0" eb="3">
      <t>ジムショ</t>
    </rPh>
    <rPh sb="3" eb="4">
      <t>メイ</t>
    </rPh>
    <phoneticPr fontId="2"/>
  </si>
  <si>
    <t>（担当者名：</t>
    <rPh sb="1" eb="3">
      <t>タントウ</t>
    </rPh>
    <rPh sb="3" eb="4">
      <t>シャ</t>
    </rPh>
    <rPh sb="4" eb="5">
      <t>メイ</t>
    </rPh>
    <phoneticPr fontId="2"/>
  </si>
  <si>
    <t>提　　出　　書　　類</t>
    <rPh sb="0" eb="1">
      <t>ツツミ</t>
    </rPh>
    <rPh sb="3" eb="4">
      <t>デ</t>
    </rPh>
    <rPh sb="6" eb="7">
      <t>ショ</t>
    </rPh>
    <rPh sb="9" eb="10">
      <t>タグイ</t>
    </rPh>
    <phoneticPr fontId="2"/>
  </si>
  <si>
    <t>県内業者</t>
    <rPh sb="0" eb="2">
      <t>ケンナイ</t>
    </rPh>
    <rPh sb="2" eb="4">
      <t>ギョウシャ</t>
    </rPh>
    <phoneticPr fontId="2"/>
  </si>
  <si>
    <t>県外業者</t>
    <rPh sb="0" eb="2">
      <t>ケンガイ</t>
    </rPh>
    <rPh sb="2" eb="4">
      <t>ギョウシャ</t>
    </rPh>
    <phoneticPr fontId="2"/>
  </si>
  <si>
    <t>指　　摘　　事　　項</t>
    <rPh sb="0" eb="1">
      <t>ユビ</t>
    </rPh>
    <rPh sb="3" eb="4">
      <t>テキ</t>
    </rPh>
    <rPh sb="6" eb="7">
      <t>コト</t>
    </rPh>
    <rPh sb="9" eb="10">
      <t>コウ</t>
    </rPh>
    <phoneticPr fontId="2"/>
  </si>
  <si>
    <t>綴じ込む書類（水色のＡ４ファイルにこの順番で綴じること）</t>
    <phoneticPr fontId="2"/>
  </si>
  <si>
    <t>入札参加資格審査申請書（様式１）</t>
    <rPh sb="0" eb="2">
      <t>ニュウサツ</t>
    </rPh>
    <rPh sb="2" eb="4">
      <t>サンカ</t>
    </rPh>
    <rPh sb="4" eb="6">
      <t>シカク</t>
    </rPh>
    <rPh sb="6" eb="8">
      <t>シンサ</t>
    </rPh>
    <rPh sb="8" eb="11">
      <t>シンセイショ</t>
    </rPh>
    <rPh sb="12" eb="14">
      <t>ヨウシキ</t>
    </rPh>
    <phoneticPr fontId="2"/>
  </si>
  <si>
    <t>不足・修正（　　　　　　　　　　　　　　　　　　　　　）</t>
    <rPh sb="0" eb="2">
      <t>フソク</t>
    </rPh>
    <rPh sb="3" eb="5">
      <t>シュウセイ</t>
    </rPh>
    <phoneticPr fontId="2"/>
  </si>
  <si>
    <t>営業所一覧表（様式２）</t>
    <rPh sb="7" eb="9">
      <t>ヨウシキ</t>
    </rPh>
    <phoneticPr fontId="2"/>
  </si>
  <si>
    <t>技術職員名簿(建設業法施行規則・別紙二）</t>
    <rPh sb="0" eb="2">
      <t>ギジュツ</t>
    </rPh>
    <rPh sb="2" eb="4">
      <t>ショクイン</t>
    </rPh>
    <rPh sb="4" eb="6">
      <t>メイボ</t>
    </rPh>
    <rPh sb="7" eb="10">
      <t>ケンセツギョウ</t>
    </rPh>
    <rPh sb="10" eb="11">
      <t>ホウ</t>
    </rPh>
    <rPh sb="11" eb="13">
      <t>セコウ</t>
    </rPh>
    <rPh sb="13" eb="15">
      <t>キソク</t>
    </rPh>
    <rPh sb="16" eb="18">
      <t>ベッシ</t>
    </rPh>
    <rPh sb="18" eb="19">
      <t>２</t>
    </rPh>
    <phoneticPr fontId="2"/>
  </si>
  <si>
    <t>建設業許可通知書等</t>
    <rPh sb="0" eb="3">
      <t>ケンセツギョウ</t>
    </rPh>
    <rPh sb="3" eb="5">
      <t>キョカ</t>
    </rPh>
    <rPh sb="5" eb="8">
      <t>ツウチショ</t>
    </rPh>
    <rPh sb="8" eb="9">
      <t>ナド</t>
    </rPh>
    <phoneticPr fontId="2"/>
  </si>
  <si>
    <r>
      <t>経営規模等評価</t>
    </r>
    <r>
      <rPr>
        <b/>
        <sz val="10"/>
        <rFont val="ＭＳ Ｐゴシック"/>
        <family val="3"/>
        <charset val="128"/>
      </rPr>
      <t>申請</t>
    </r>
    <r>
      <rPr>
        <sz val="10"/>
        <rFont val="ＭＳ Ｐゴシック"/>
        <family val="3"/>
        <charset val="128"/>
      </rPr>
      <t>書・総合評定値</t>
    </r>
    <r>
      <rPr>
        <b/>
        <sz val="10"/>
        <rFont val="ＭＳ Ｐゴシック"/>
        <family val="3"/>
        <charset val="128"/>
      </rPr>
      <t>請求</t>
    </r>
    <r>
      <rPr>
        <sz val="10"/>
        <rFont val="ＭＳ Ｐゴシック"/>
        <family val="3"/>
        <charset val="128"/>
      </rPr>
      <t>書(副本の写し)</t>
    </r>
    <rPh sb="0" eb="2">
      <t>ケイエイ</t>
    </rPh>
    <rPh sb="2" eb="4">
      <t>キボ</t>
    </rPh>
    <rPh sb="4" eb="5">
      <t>トウ</t>
    </rPh>
    <rPh sb="5" eb="7">
      <t>ヒョウカ</t>
    </rPh>
    <rPh sb="7" eb="10">
      <t>シンセイショ</t>
    </rPh>
    <rPh sb="11" eb="13">
      <t>ソウゴウ</t>
    </rPh>
    <rPh sb="13" eb="16">
      <t>ヒョウテイチ</t>
    </rPh>
    <rPh sb="16" eb="19">
      <t>セイキュウショ</t>
    </rPh>
    <rPh sb="20" eb="22">
      <t>フクホン</t>
    </rPh>
    <rPh sb="23" eb="24">
      <t>ウツ</t>
    </rPh>
    <phoneticPr fontId="2"/>
  </si>
  <si>
    <t>工事種類別完成工事高表</t>
    <rPh sb="0" eb="2">
      <t>コウジ</t>
    </rPh>
    <rPh sb="2" eb="5">
      <t>シュルイベツ</t>
    </rPh>
    <rPh sb="5" eb="7">
      <t>カンセイ</t>
    </rPh>
    <rPh sb="7" eb="9">
      <t>コウジ</t>
    </rPh>
    <rPh sb="9" eb="10">
      <t>ダカ</t>
    </rPh>
    <rPh sb="10" eb="11">
      <t>オモテ</t>
    </rPh>
    <phoneticPr fontId="2"/>
  </si>
  <si>
    <t>工事経歴書（２年分）</t>
    <rPh sb="0" eb="2">
      <t>コウジ</t>
    </rPh>
    <rPh sb="2" eb="5">
      <t>ケイレキショ</t>
    </rPh>
    <rPh sb="7" eb="9">
      <t>ネンブン</t>
    </rPh>
    <phoneticPr fontId="2"/>
  </si>
  <si>
    <t>その他の審査項目（社会性等）</t>
    <rPh sb="2" eb="3">
      <t>タ</t>
    </rPh>
    <rPh sb="4" eb="6">
      <t>シンサ</t>
    </rPh>
    <rPh sb="6" eb="8">
      <t>コウモク</t>
    </rPh>
    <rPh sb="9" eb="12">
      <t>シャカイセイ</t>
    </rPh>
    <rPh sb="12" eb="13">
      <t>ナド</t>
    </rPh>
    <phoneticPr fontId="2"/>
  </si>
  <si>
    <t>納税証明書</t>
    <rPh sb="0" eb="2">
      <t>ノウゼイ</t>
    </rPh>
    <rPh sb="2" eb="5">
      <t>ショウメイショ</t>
    </rPh>
    <phoneticPr fontId="2"/>
  </si>
  <si>
    <t>①鹿児島市税(「滞納のないことの証明」)</t>
    <rPh sb="1" eb="4">
      <t>カゴシマ</t>
    </rPh>
    <rPh sb="4" eb="6">
      <t>シゼイ</t>
    </rPh>
    <rPh sb="8" eb="10">
      <t>タイノウ</t>
    </rPh>
    <rPh sb="16" eb="18">
      <t>ショウメイ</t>
    </rPh>
    <phoneticPr fontId="2"/>
  </si>
  <si>
    <t>②消費税及び地方消費税</t>
    <rPh sb="1" eb="4">
      <t>ショウヒゼイ</t>
    </rPh>
    <rPh sb="4" eb="5">
      <t>オヨ</t>
    </rPh>
    <rPh sb="6" eb="8">
      <t>チホウ</t>
    </rPh>
    <rPh sb="8" eb="11">
      <t>ショウヒゼイ</t>
    </rPh>
    <phoneticPr fontId="2"/>
  </si>
  <si>
    <r>
      <t>印鑑証明書</t>
    </r>
    <r>
      <rPr>
        <u/>
        <sz val="11"/>
        <rFont val="ＭＳ Ｐゴシック"/>
        <family val="3"/>
        <charset val="128"/>
      </rPr>
      <t>【</t>
    </r>
    <r>
      <rPr>
        <b/>
        <u/>
        <sz val="11"/>
        <rFont val="ＭＳ Ｐゴシック"/>
        <family val="3"/>
        <charset val="128"/>
      </rPr>
      <t>原本】</t>
    </r>
    <rPh sb="0" eb="2">
      <t>インカン</t>
    </rPh>
    <rPh sb="2" eb="5">
      <t>ショウメイショ</t>
    </rPh>
    <rPh sb="6" eb="8">
      <t>ゲンポン</t>
    </rPh>
    <phoneticPr fontId="2"/>
  </si>
  <si>
    <t>使用印鑑届</t>
    <rPh sb="0" eb="2">
      <t>シヨウ</t>
    </rPh>
    <rPh sb="2" eb="4">
      <t>インカン</t>
    </rPh>
    <rPh sb="4" eb="5">
      <t>トド</t>
    </rPh>
    <phoneticPr fontId="2"/>
  </si>
  <si>
    <t>労災保険料納入証明書</t>
    <rPh sb="0" eb="2">
      <t>ロウサイ</t>
    </rPh>
    <rPh sb="2" eb="5">
      <t>ホケンリョウ</t>
    </rPh>
    <rPh sb="5" eb="7">
      <t>ノウニュウ</t>
    </rPh>
    <rPh sb="7" eb="10">
      <t>ショウメイショ</t>
    </rPh>
    <phoneticPr fontId="2"/>
  </si>
  <si>
    <t>雇用保険料納入証明書</t>
    <rPh sb="0" eb="2">
      <t>コヨウ</t>
    </rPh>
    <rPh sb="2" eb="5">
      <t>ホケンリョウ</t>
    </rPh>
    <rPh sb="5" eb="7">
      <t>ノウニュウ</t>
    </rPh>
    <rPh sb="7" eb="10">
      <t>ショウメイショ</t>
    </rPh>
    <phoneticPr fontId="2"/>
  </si>
  <si>
    <t>□適用除外</t>
    <rPh sb="1" eb="5">
      <t>テキヨウジョガイ</t>
    </rPh>
    <phoneticPr fontId="2"/>
  </si>
  <si>
    <t>経□</t>
    <rPh sb="0" eb="1">
      <t>ヘ</t>
    </rPh>
    <phoneticPr fontId="2"/>
  </si>
  <si>
    <t>健康保険加入に関する証明書</t>
    <rPh sb="0" eb="2">
      <t>ケンコウ</t>
    </rPh>
    <rPh sb="2" eb="4">
      <t>ホケン</t>
    </rPh>
    <rPh sb="4" eb="6">
      <t>カニュウ</t>
    </rPh>
    <rPh sb="7" eb="8">
      <t>カン</t>
    </rPh>
    <rPh sb="10" eb="12">
      <t>ショウメイ</t>
    </rPh>
    <rPh sb="12" eb="13">
      <t>ショ</t>
    </rPh>
    <phoneticPr fontId="2"/>
  </si>
  <si>
    <t>厚生年金加入に関する証明書</t>
    <rPh sb="0" eb="2">
      <t>コウセイ</t>
    </rPh>
    <rPh sb="2" eb="4">
      <t>ネンキン</t>
    </rPh>
    <rPh sb="4" eb="6">
      <t>カニュウ</t>
    </rPh>
    <rPh sb="7" eb="8">
      <t>カン</t>
    </rPh>
    <rPh sb="10" eb="13">
      <t>ショウメイショ</t>
    </rPh>
    <phoneticPr fontId="2"/>
  </si>
  <si>
    <t>建退共、中退共等証明</t>
    <rPh sb="0" eb="1">
      <t>ケン</t>
    </rPh>
    <rPh sb="1" eb="2">
      <t>タイ</t>
    </rPh>
    <rPh sb="2" eb="3">
      <t>トモ</t>
    </rPh>
    <rPh sb="4" eb="6">
      <t>チュウタイ</t>
    </rPh>
    <rPh sb="6" eb="8">
      <t>トモナド</t>
    </rPh>
    <rPh sb="8" eb="10">
      <t>ショウメイ</t>
    </rPh>
    <phoneticPr fontId="2"/>
  </si>
  <si>
    <t>□年金制度有</t>
    <rPh sb="1" eb="3">
      <t>ネンキン</t>
    </rPh>
    <rPh sb="3" eb="5">
      <t>セイド</t>
    </rPh>
    <rPh sb="5" eb="6">
      <t>アリ</t>
    </rPh>
    <phoneticPr fontId="2"/>
  </si>
  <si>
    <t>登記簿謄本(法人)・身分証明書(個人)</t>
    <rPh sb="0" eb="3">
      <t>トウキボ</t>
    </rPh>
    <rPh sb="3" eb="5">
      <t>トウホン</t>
    </rPh>
    <rPh sb="6" eb="8">
      <t>ホウジン</t>
    </rPh>
    <rPh sb="10" eb="12">
      <t>ミブン</t>
    </rPh>
    <rPh sb="12" eb="15">
      <t>ショウメイショ</t>
    </rPh>
    <rPh sb="16" eb="18">
      <t>コジン</t>
    </rPh>
    <phoneticPr fontId="2"/>
  </si>
  <si>
    <t>工事用機械器具一覧表（様式３）</t>
    <rPh sb="0" eb="3">
      <t>コウジヨウ</t>
    </rPh>
    <rPh sb="3" eb="5">
      <t>キカイ</t>
    </rPh>
    <rPh sb="5" eb="7">
      <t>キグ</t>
    </rPh>
    <rPh sb="7" eb="10">
      <t>イチランヒョウ</t>
    </rPh>
    <rPh sb="11" eb="13">
      <t>ヨウシキ</t>
    </rPh>
    <phoneticPr fontId="2"/>
  </si>
  <si>
    <t>本店の位置図及び社屋全景写真（様式４）</t>
    <rPh sb="0" eb="2">
      <t>ホンテン</t>
    </rPh>
    <rPh sb="3" eb="5">
      <t>イチ</t>
    </rPh>
    <rPh sb="5" eb="6">
      <t>ズ</t>
    </rPh>
    <rPh sb="6" eb="7">
      <t>オヨ</t>
    </rPh>
    <rPh sb="8" eb="10">
      <t>シャオク</t>
    </rPh>
    <rPh sb="10" eb="12">
      <t>ゼンケイ</t>
    </rPh>
    <rPh sb="12" eb="14">
      <t>シャシン</t>
    </rPh>
    <rPh sb="15" eb="17">
      <t>ヨウシキ</t>
    </rPh>
    <phoneticPr fontId="2"/>
  </si>
  <si>
    <t>誓約書</t>
    <rPh sb="0" eb="3">
      <t>セイヤクショ</t>
    </rPh>
    <phoneticPr fontId="2"/>
  </si>
  <si>
    <t>不足・修正（　　　　　　　　　　　　　　　　　　　　　）</t>
    <phoneticPr fontId="2"/>
  </si>
  <si>
    <t>綴じ込まない書類（この順番で並べること）</t>
    <phoneticPr fontId="2"/>
  </si>
  <si>
    <t>建設工事業者登録票</t>
    <rPh sb="0" eb="4">
      <t>ケンセツコウジ</t>
    </rPh>
    <rPh sb="4" eb="6">
      <t>ギョウシャ</t>
    </rPh>
    <rPh sb="6" eb="9">
      <t>トウロクヒョウ</t>
    </rPh>
    <phoneticPr fontId="2"/>
  </si>
  <si>
    <r>
      <t>　県内業者：様式</t>
    </r>
    <r>
      <rPr>
        <u/>
        <sz val="10"/>
        <rFont val="ＭＳ Ｐゴシック"/>
        <family val="3"/>
        <charset val="128"/>
      </rPr>
      <t>３</t>
    </r>
    <r>
      <rPr>
        <sz val="10"/>
        <rFont val="ＭＳ Ｐゴシック"/>
        <family val="3"/>
        <charset val="128"/>
      </rPr>
      <t>－１～３－３</t>
    </r>
    <rPh sb="1" eb="3">
      <t>ケンナイ</t>
    </rPh>
    <rPh sb="3" eb="5">
      <t>ギョウシャ</t>
    </rPh>
    <rPh sb="6" eb="8">
      <t>ヨウシキ</t>
    </rPh>
    <phoneticPr fontId="2"/>
  </si>
  <si>
    <t>　　　　　　　（　　　　　　　　　　　　　　　　　　　　　）</t>
    <phoneticPr fontId="2"/>
  </si>
  <si>
    <r>
      <t>　県外業者：様式</t>
    </r>
    <r>
      <rPr>
        <u/>
        <sz val="10"/>
        <rFont val="ＭＳ Ｐゴシック"/>
        <family val="3"/>
        <charset val="128"/>
      </rPr>
      <t>２</t>
    </r>
    <r>
      <rPr>
        <sz val="10"/>
        <rFont val="ＭＳ Ｐゴシック"/>
        <family val="3"/>
        <charset val="128"/>
      </rPr>
      <t>－１～２－２</t>
    </r>
    <rPh sb="1" eb="3">
      <t>ケンガイ</t>
    </rPh>
    <rPh sb="3" eb="5">
      <t>ギョウシャ</t>
    </rPh>
    <rPh sb="6" eb="8">
      <t>ヨウシキ</t>
    </rPh>
    <phoneticPr fontId="2"/>
  </si>
  <si>
    <t>経営規模等評価結果通知書・総合評定値通知書</t>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</si>
  <si>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技術職員名簿（様式５）</t>
    <rPh sb="0" eb="2">
      <t>ギジュツ</t>
    </rPh>
    <rPh sb="2" eb="4">
      <t>ショクイン</t>
    </rPh>
    <rPh sb="4" eb="6">
      <t>メイボ</t>
    </rPh>
    <rPh sb="7" eb="9">
      <t>ヨウシキ</t>
    </rPh>
    <phoneticPr fontId="2"/>
  </si>
  <si>
    <t>主観点数項目状況（様式６）</t>
    <rPh sb="0" eb="2">
      <t>シュカン</t>
    </rPh>
    <rPh sb="2" eb="4">
      <t>テンスウ</t>
    </rPh>
    <rPh sb="4" eb="6">
      <t>コウモク</t>
    </rPh>
    <rPh sb="6" eb="8">
      <t>ジョウキョウ</t>
    </rPh>
    <rPh sb="9" eb="11">
      <t>ヨウシキ</t>
    </rPh>
    <phoneticPr fontId="2"/>
  </si>
  <si>
    <r>
      <t>営業所、業態に関する調書（様式７）</t>
    </r>
    <r>
      <rPr>
        <sz val="8"/>
        <rFont val="ＭＳ Ｐゴシック"/>
        <family val="3"/>
        <charset val="128"/>
      </rPr>
      <t>〔市内業者のみ〕</t>
    </r>
    <rPh sb="18" eb="20">
      <t>シナイ</t>
    </rPh>
    <rPh sb="20" eb="22">
      <t>ギョウシャ</t>
    </rPh>
    <phoneticPr fontId="2"/>
  </si>
  <si>
    <t>申請書類の審査結果</t>
    <rPh sb="0" eb="2">
      <t>シンセイ</t>
    </rPh>
    <rPh sb="2" eb="4">
      <t>ショルイ</t>
    </rPh>
    <rPh sb="5" eb="7">
      <t>シンサ</t>
    </rPh>
    <rPh sb="7" eb="9">
      <t>ケッカ</t>
    </rPh>
    <phoneticPr fontId="2"/>
  </si>
  <si>
    <t>　完　備</t>
    <rPh sb="1" eb="2">
      <t>カン</t>
    </rPh>
    <rPh sb="3" eb="4">
      <t>ソナエ</t>
    </rPh>
    <phoneticPr fontId="2"/>
  </si>
  <si>
    <t>　不　備</t>
    <rPh sb="1" eb="2">
      <t>フ</t>
    </rPh>
    <rPh sb="3" eb="4">
      <t>ソナエ</t>
    </rPh>
    <phoneticPr fontId="2"/>
  </si>
  <si>
    <t>※</t>
    <phoneticPr fontId="2"/>
  </si>
  <si>
    <t>※仮受付印</t>
    <rPh sb="1" eb="2">
      <t>カリ</t>
    </rPh>
    <rPh sb="2" eb="4">
      <t>ウケツケ</t>
    </rPh>
    <rPh sb="4" eb="5">
      <t>イン</t>
    </rPh>
    <phoneticPr fontId="2"/>
  </si>
  <si>
    <t>市記入欄</t>
    <rPh sb="0" eb="1">
      <t>シ</t>
    </rPh>
    <rPh sb="1" eb="3">
      <t>キニュウ</t>
    </rPh>
    <rPh sb="3" eb="4">
      <t>ラン</t>
    </rPh>
    <phoneticPr fontId="2"/>
  </si>
  <si>
    <t>受付者：</t>
    <rPh sb="0" eb="2">
      <t>ウケツケ</t>
    </rPh>
    <rPh sb="2" eb="3">
      <t>シャ</t>
    </rPh>
    <phoneticPr fontId="2"/>
  </si>
  <si>
    <t>【再提出期限日】　　　　月　　　　日までに提出依頼済</t>
    <rPh sb="1" eb="4">
      <t>サイテイシュツ</t>
    </rPh>
    <rPh sb="4" eb="6">
      <t>キゲン</t>
    </rPh>
    <rPh sb="6" eb="7">
      <t>ビ</t>
    </rPh>
    <rPh sb="12" eb="13">
      <t>ツキ</t>
    </rPh>
    <rPh sb="17" eb="18">
      <t>ニチ</t>
    </rPh>
    <rPh sb="21" eb="23">
      <t>テイシュツ</t>
    </rPh>
    <rPh sb="23" eb="25">
      <t>イライ</t>
    </rPh>
    <rPh sb="25" eb="26">
      <t>スミ</t>
    </rPh>
    <phoneticPr fontId="2"/>
  </si>
  <si>
    <t>（仮受付者：　　　　　 ）</t>
    <rPh sb="1" eb="2">
      <t>カリ</t>
    </rPh>
    <rPh sb="2" eb="4">
      <t>ウケツケ</t>
    </rPh>
    <rPh sb="4" eb="5">
      <t>シャ</t>
    </rPh>
    <phoneticPr fontId="2"/>
  </si>
  <si>
    <t>☚登録票３－１を先に入力してください</t>
    <rPh sb="1" eb="4">
      <t>トウロクヒョウ</t>
    </rPh>
    <rPh sb="8" eb="9">
      <t>サキ</t>
    </rPh>
    <rPh sb="10" eb="12">
      <t>ニュウリョク</t>
    </rPh>
    <phoneticPr fontId="2"/>
  </si>
  <si>
    <t>☚入力してください</t>
    <rPh sb="1" eb="3">
      <t>ニュウリョク</t>
    </rPh>
    <phoneticPr fontId="2"/>
  </si>
  <si>
    <t>令和８年度鹿児島市建設工事等競争入札参加資格審査申請書</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phoneticPr fontId="2"/>
  </si>
  <si>
    <t>令和８年度建設工事
業者登録票（県内業者用）</t>
    <rPh sb="0" eb="2">
      <t>レイワ</t>
    </rPh>
    <rPh sb="3" eb="4">
      <t>ネン</t>
    </rPh>
    <rPh sb="4" eb="5">
      <t>ド</t>
    </rPh>
    <rPh sb="5" eb="7">
      <t>ケンセツ</t>
    </rPh>
    <rPh sb="7" eb="9">
      <t>コウジ</t>
    </rPh>
    <rPh sb="10" eb="12">
      <t>ギョウシャ</t>
    </rPh>
    <rPh sb="12" eb="14">
      <t>トウロク</t>
    </rPh>
    <rPh sb="14" eb="15">
      <t>ヒョウ</t>
    </rPh>
    <phoneticPr fontId="2"/>
  </si>
  <si>
    <r>
      <t>※令和７年度の建築一式工事の格付が</t>
    </r>
    <r>
      <rPr>
        <u/>
        <sz val="10.5"/>
        <color indexed="8"/>
        <rFont val="ＭＳ ゴシック"/>
        <family val="3"/>
        <charset val="128"/>
      </rPr>
      <t>Ａ級又はＢ級の業者のみ提出</t>
    </r>
    <r>
      <rPr>
        <sz val="10.5"/>
        <color indexed="8"/>
        <rFont val="ＭＳ ゴシック"/>
        <family val="3"/>
        <charset val="128"/>
      </rPr>
      <t>すること</t>
    </r>
    <rPh sb="1" eb="3">
      <t>レイワ</t>
    </rPh>
    <rPh sb="4" eb="6">
      <t>ネンド</t>
    </rPh>
    <rPh sb="5" eb="6">
      <t>ド</t>
    </rPh>
    <rPh sb="6" eb="8">
      <t>ヘイネンド</t>
    </rPh>
    <rPh sb="7" eb="9">
      <t>ケンチク</t>
    </rPh>
    <rPh sb="9" eb="11">
      <t>イッシキ</t>
    </rPh>
    <rPh sb="11" eb="13">
      <t>コウジ</t>
    </rPh>
    <rPh sb="14" eb="15">
      <t>カク</t>
    </rPh>
    <rPh sb="15" eb="16">
      <t>ヅ</t>
    </rPh>
    <rPh sb="24" eb="26">
      <t>ギョウシャ</t>
    </rPh>
    <rPh sb="28" eb="30">
      <t>テイシュツ</t>
    </rPh>
    <phoneticPr fontId="2"/>
  </si>
  <si>
    <t>平成23年4月1日以降に元請として施工した、鉄筋コンクリート造又は鉄骨鉄筋コンクリート造で、かつ地上３階建以上の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56" eb="58">
      <t>シンチク</t>
    </rPh>
    <rPh sb="59" eb="61">
      <t>カイチク</t>
    </rPh>
    <rPh sb="61" eb="62">
      <t>マタ</t>
    </rPh>
    <rPh sb="63" eb="65">
      <t>ゾウチク</t>
    </rPh>
    <rPh sb="65" eb="67">
      <t>カンセイ</t>
    </rPh>
    <rPh sb="72" eb="74">
      <t>レイワ</t>
    </rPh>
    <rPh sb="92" eb="93">
      <t>オヨ</t>
    </rPh>
    <rPh sb="94" eb="97">
      <t>ハッチュウシャ</t>
    </rPh>
    <rPh sb="98" eb="100">
      <t>ミンカン</t>
    </rPh>
    <rPh sb="101" eb="103">
      <t>コウジ</t>
    </rPh>
    <rPh sb="119" eb="120">
      <t>モット</t>
    </rPh>
    <rPh sb="121" eb="122">
      <t>オオ</t>
    </rPh>
    <rPh sb="124" eb="126">
      <t>コウジ</t>
    </rPh>
    <phoneticPr fontId="2"/>
  </si>
  <si>
    <t>平成23年4月1日以降に元請として施工した、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22" eb="24">
      <t>シンチク</t>
    </rPh>
    <rPh sb="25" eb="27">
      <t>カイチク</t>
    </rPh>
    <rPh sb="27" eb="28">
      <t>マタ</t>
    </rPh>
    <rPh sb="29" eb="31">
      <t>ゾウチク</t>
    </rPh>
    <rPh sb="31" eb="33">
      <t>カンセイ</t>
    </rPh>
    <rPh sb="38" eb="40">
      <t>レイワ</t>
    </rPh>
    <rPh sb="85" eb="86">
      <t>モット</t>
    </rPh>
    <rPh sb="87" eb="88">
      <t>オオ</t>
    </rPh>
    <rPh sb="90" eb="92">
      <t>コウジ</t>
    </rPh>
    <phoneticPr fontId="2"/>
  </si>
  <si>
    <t>※　平成23年4月1日以降に元請として施工した、新築、改築、増築、鹿児島市営住宅全面改善工事又は鹿児島市営住宅個別改善工事の完成工事（令和8年3月31日までに完成見込みの工事及び発注者が民間の工事も含む）で、かつ現場代理人、主任技術者又は監理技術者としての施工経験について記入すること。(ＪＶの場合出資比率が15%以上のものに限る）</t>
    <rPh sb="8" eb="9">
      <t>ガツ</t>
    </rPh>
    <rPh sb="10" eb="11">
      <t>ニチ</t>
    </rPh>
    <rPh sb="14" eb="16">
      <t>モトウケ</t>
    </rPh>
    <rPh sb="19" eb="21">
      <t>セコウ</t>
    </rPh>
    <rPh sb="24" eb="26">
      <t>シンチク</t>
    </rPh>
    <rPh sb="27" eb="29">
      <t>カイチク</t>
    </rPh>
    <rPh sb="30" eb="32">
      <t>ゾウチク</t>
    </rPh>
    <rPh sb="33" eb="36">
      <t>カゴシマ</t>
    </rPh>
    <rPh sb="36" eb="38">
      <t>シエイ</t>
    </rPh>
    <rPh sb="38" eb="40">
      <t>ジュウタク</t>
    </rPh>
    <rPh sb="40" eb="42">
      <t>ゼンメン</t>
    </rPh>
    <rPh sb="42" eb="44">
      <t>カイゼン</t>
    </rPh>
    <rPh sb="44" eb="46">
      <t>コウジ</t>
    </rPh>
    <rPh sb="46" eb="47">
      <t>マタ</t>
    </rPh>
    <rPh sb="55" eb="57">
      <t>コベツ</t>
    </rPh>
    <rPh sb="62" eb="64">
      <t>カンセイ</t>
    </rPh>
    <rPh sb="64" eb="66">
      <t>コウジ</t>
    </rPh>
    <rPh sb="67" eb="69">
      <t>レイワ</t>
    </rPh>
    <rPh sb="70" eb="71">
      <t>ネン</t>
    </rPh>
    <rPh sb="72" eb="73">
      <t>ガツ</t>
    </rPh>
    <rPh sb="75" eb="76">
      <t>ニチ</t>
    </rPh>
    <rPh sb="79" eb="81">
      <t>カンセイ</t>
    </rPh>
    <rPh sb="81" eb="83">
      <t>ミコ</t>
    </rPh>
    <rPh sb="85" eb="87">
      <t>コウジ</t>
    </rPh>
    <rPh sb="99" eb="100">
      <t>フク</t>
    </rPh>
    <rPh sb="136" eb="138">
      <t>キニュウ</t>
    </rPh>
    <phoneticPr fontId="2"/>
  </si>
  <si>
    <t>（４）令和元年度から令和７年度における官公庁発注の建設工事請負契約額の最高及び次位</t>
    <rPh sb="3" eb="5">
      <t>レイワ</t>
    </rPh>
    <rPh sb="5" eb="7">
      <t>ガンネン</t>
    </rPh>
    <rPh sb="7" eb="8">
      <t>ド</t>
    </rPh>
    <rPh sb="10" eb="12">
      <t>レイワ</t>
    </rPh>
    <rPh sb="13" eb="15">
      <t>ネンド</t>
    </rPh>
    <rPh sb="19" eb="22">
      <t>カンコウチョウ</t>
    </rPh>
    <rPh sb="22" eb="24">
      <t>ハッチュウ</t>
    </rPh>
    <rPh sb="25" eb="27">
      <t>ケンセツ</t>
    </rPh>
    <rPh sb="27" eb="29">
      <t>コウジ</t>
    </rPh>
    <rPh sb="29" eb="31">
      <t>ウケオイ</t>
    </rPh>
    <rPh sb="31" eb="33">
      <t>ケイヤク</t>
    </rPh>
    <rPh sb="33" eb="34">
      <t>ガク</t>
    </rPh>
    <rPh sb="35" eb="37">
      <t>サイコウ</t>
    </rPh>
    <rPh sb="37" eb="38">
      <t>オヨ</t>
    </rPh>
    <rPh sb="39" eb="41">
      <t>ジイ</t>
    </rPh>
    <phoneticPr fontId="2"/>
  </si>
  <si>
    <r>
      <t>入札参加を希望する工種ごとに、</t>
    </r>
    <r>
      <rPr>
        <b/>
        <u/>
        <sz val="10"/>
        <rFont val="ＭＳ Ｐゴシック"/>
        <family val="3"/>
        <charset val="128"/>
      </rPr>
      <t>官公庁（公社公団を含む。）発注工事で、</t>
    </r>
    <r>
      <rPr>
        <b/>
        <u/>
        <sz val="10"/>
        <color rgb="FFFF0000"/>
        <rFont val="ＭＳ Ｐゴシック"/>
        <family val="3"/>
        <charset val="128"/>
      </rPr>
      <t>令和元年度から令和７年度までに元請として完了した</t>
    </r>
    <rPh sb="0" eb="2">
      <t>ニュウサツ</t>
    </rPh>
    <rPh sb="2" eb="4">
      <t>サンカ</t>
    </rPh>
    <rPh sb="5" eb="7">
      <t>キボウ</t>
    </rPh>
    <rPh sb="9" eb="10">
      <t>コウ</t>
    </rPh>
    <rPh sb="10" eb="11">
      <t>タネ</t>
    </rPh>
    <rPh sb="15" eb="18">
      <t>カンコウチョウ</t>
    </rPh>
    <rPh sb="19" eb="21">
      <t>コウシャ</t>
    </rPh>
    <rPh sb="21" eb="23">
      <t>コウダン</t>
    </rPh>
    <rPh sb="24" eb="25">
      <t>フク</t>
    </rPh>
    <rPh sb="28" eb="30">
      <t>ハッチュウ</t>
    </rPh>
    <rPh sb="30" eb="32">
      <t>コウジ</t>
    </rPh>
    <rPh sb="34" eb="36">
      <t>レイワ</t>
    </rPh>
    <rPh sb="36" eb="38">
      <t>ガンネン</t>
    </rPh>
    <rPh sb="38" eb="39">
      <t>ド</t>
    </rPh>
    <rPh sb="41" eb="43">
      <t>レイワ</t>
    </rPh>
    <rPh sb="44" eb="46">
      <t>ネンド</t>
    </rPh>
    <phoneticPr fontId="2"/>
  </si>
  <si>
    <r>
      <rPr>
        <b/>
        <u/>
        <sz val="10"/>
        <color rgb="FFFF0000"/>
        <rFont val="ＭＳ Ｐゴシック"/>
        <family val="3"/>
        <charset val="128"/>
      </rPr>
      <t>工事</t>
    </r>
    <r>
      <rPr>
        <u/>
        <sz val="10"/>
        <color rgb="FFFF0000"/>
        <rFont val="ＭＳ Ｐゴシック"/>
        <family val="3"/>
        <charset val="128"/>
      </rPr>
      <t>（令和８年３月３１日までに完了見込みのものを含む。）</t>
    </r>
    <r>
      <rPr>
        <sz val="10"/>
        <rFont val="ＭＳ Ｐゴシック"/>
        <family val="3"/>
        <charset val="128"/>
      </rPr>
      <t>の工事請負額</t>
    </r>
    <r>
      <rPr>
        <b/>
        <u/>
        <sz val="10"/>
        <rFont val="ＭＳ Ｐゴシック"/>
        <family val="3"/>
        <charset val="128"/>
      </rPr>
      <t>（</t>
    </r>
    <r>
      <rPr>
        <b/>
        <u/>
        <sz val="10"/>
        <color rgb="FF00B0F0"/>
        <rFont val="ＭＳ Ｐゴシック"/>
        <family val="3"/>
        <charset val="128"/>
      </rPr>
      <t>消費税等を含む。</t>
    </r>
    <r>
      <rPr>
        <b/>
        <u/>
        <sz val="10"/>
        <rFont val="ＭＳ Ｐゴシック"/>
        <family val="3"/>
        <charset val="128"/>
      </rPr>
      <t>）</t>
    </r>
    <r>
      <rPr>
        <sz val="10"/>
        <rFont val="ＭＳ Ｐゴシック"/>
        <family val="3"/>
        <charset val="128"/>
      </rPr>
      <t>の最高と次位の実績を記入して下さい。</t>
    </r>
    <rPh sb="3" eb="5">
      <t>レイワ</t>
    </rPh>
    <rPh sb="6" eb="7">
      <t>ネン</t>
    </rPh>
    <rPh sb="7" eb="8">
      <t>ヘイネン</t>
    </rPh>
    <rPh sb="8" eb="9">
      <t>ガツ</t>
    </rPh>
    <rPh sb="11" eb="12">
      <t>ニチ</t>
    </rPh>
    <rPh sb="15" eb="17">
      <t>カンリョウ</t>
    </rPh>
    <rPh sb="17" eb="19">
      <t>ミコ</t>
    </rPh>
    <rPh sb="24" eb="25">
      <t>フク</t>
    </rPh>
    <rPh sb="29" eb="31">
      <t>コウジ</t>
    </rPh>
    <rPh sb="31" eb="33">
      <t>ウケオイ</t>
    </rPh>
    <rPh sb="33" eb="34">
      <t>ガク</t>
    </rPh>
    <rPh sb="35" eb="38">
      <t>ショウヒゼイ</t>
    </rPh>
    <rPh sb="38" eb="39">
      <t>トウ</t>
    </rPh>
    <phoneticPr fontId="2"/>
  </si>
  <si>
    <t>（５）直前１年（新規登録申請の場合は直前２年）の事業年度における建設工事請負契約額の最高及び次位</t>
    <rPh sb="3" eb="5">
      <t>チョクゼン</t>
    </rPh>
    <rPh sb="6" eb="7">
      <t>ネン</t>
    </rPh>
    <rPh sb="8" eb="10">
      <t>シンキ</t>
    </rPh>
    <rPh sb="10" eb="12">
      <t>トウロク</t>
    </rPh>
    <rPh sb="12" eb="14">
      <t>シンセイ</t>
    </rPh>
    <rPh sb="15" eb="17">
      <t>バアイ</t>
    </rPh>
    <rPh sb="18" eb="20">
      <t>チョクゼン</t>
    </rPh>
    <rPh sb="21" eb="22">
      <t>ネン</t>
    </rPh>
    <rPh sb="24" eb="26">
      <t>ジギョウ</t>
    </rPh>
    <rPh sb="26" eb="28">
      <t>ネンド</t>
    </rPh>
    <rPh sb="32" eb="34">
      <t>ケンセツ</t>
    </rPh>
    <rPh sb="34" eb="36">
      <t>コウジ</t>
    </rPh>
    <rPh sb="36" eb="38">
      <t>ウケオイ</t>
    </rPh>
    <rPh sb="38" eb="40">
      <t>ケイヤク</t>
    </rPh>
    <rPh sb="40" eb="41">
      <t>ガク</t>
    </rPh>
    <rPh sb="42" eb="44">
      <t>サイコウ</t>
    </rPh>
    <rPh sb="44" eb="45">
      <t>オヨ</t>
    </rPh>
    <rPh sb="46" eb="48">
      <t>ジイ</t>
    </rPh>
    <phoneticPr fontId="3"/>
  </si>
  <si>
    <r>
      <t>・</t>
    </r>
    <r>
      <rPr>
        <u/>
        <sz val="10.5"/>
        <color theme="1"/>
        <rFont val="ＭＳ Ｐゴシック"/>
        <family val="3"/>
        <charset val="128"/>
      </rPr>
      <t>「土木一式工事」、「とび・土工・コンクリート工事」、「造園工事」のいずれかの建設業許可を有し、かつ、経営事項審査を受けていること</t>
    </r>
    <r>
      <rPr>
        <sz val="10.5"/>
        <color theme="1"/>
        <rFont val="ＭＳ Ｐゴシック"/>
        <family val="3"/>
        <charset val="128"/>
      </rPr>
      <t>が条件です。
業務内容
　・道路法面伐開（除草）業務
　・公園の清掃、樹木維持管理業務
　・花壇、街路樹の維持管理業務　　　　等
各課、工事事務所等が個別で発注するこれらの業務は、この維持修繕工事の希望がなければ、入札参加資格はありません。</t>
    </r>
    <rPh sb="2" eb="4">
      <t>ドボク</t>
    </rPh>
    <rPh sb="4" eb="6">
      <t>イッシキ</t>
    </rPh>
    <rPh sb="6" eb="8">
      <t>コウジ</t>
    </rPh>
    <rPh sb="14" eb="16">
      <t>ドコウ</t>
    </rPh>
    <rPh sb="23" eb="25">
      <t>コウジ</t>
    </rPh>
    <rPh sb="28" eb="30">
      <t>ゾウエン</t>
    </rPh>
    <rPh sb="30" eb="32">
      <t>コウジ</t>
    </rPh>
    <rPh sb="39" eb="42">
      <t>ケンセツギョウ</t>
    </rPh>
    <rPh sb="42" eb="44">
      <t>キョカ</t>
    </rPh>
    <rPh sb="45" eb="46">
      <t>ユウ</t>
    </rPh>
    <rPh sb="51" eb="53">
      <t>ケイエイ</t>
    </rPh>
    <rPh sb="53" eb="55">
      <t>ジコウ</t>
    </rPh>
    <rPh sb="55" eb="57">
      <t>シンサ</t>
    </rPh>
    <rPh sb="58" eb="59">
      <t>ウ</t>
    </rPh>
    <rPh sb="66" eb="68">
      <t>ジョウケン</t>
    </rPh>
    <rPh sb="72" eb="74">
      <t>ギョウム</t>
    </rPh>
    <rPh sb="74" eb="76">
      <t>ナイヨウ</t>
    </rPh>
    <rPh sb="79" eb="81">
      <t>ドウロ</t>
    </rPh>
    <rPh sb="81" eb="82">
      <t>ノリ</t>
    </rPh>
    <rPh sb="82" eb="83">
      <t>メン</t>
    </rPh>
    <rPh sb="83" eb="84">
      <t>バツ</t>
    </rPh>
    <rPh sb="84" eb="85">
      <t>カイ</t>
    </rPh>
    <rPh sb="86" eb="88">
      <t>ジョソウ</t>
    </rPh>
    <rPh sb="89" eb="91">
      <t>ギョウム</t>
    </rPh>
    <rPh sb="94" eb="96">
      <t>コウエン</t>
    </rPh>
    <rPh sb="97" eb="99">
      <t>セイソウ</t>
    </rPh>
    <rPh sb="100" eb="102">
      <t>ジュモク</t>
    </rPh>
    <rPh sb="102" eb="104">
      <t>イジ</t>
    </rPh>
    <rPh sb="104" eb="106">
      <t>カンリ</t>
    </rPh>
    <rPh sb="106" eb="108">
      <t>ギョウム</t>
    </rPh>
    <rPh sb="111" eb="113">
      <t>カダン</t>
    </rPh>
    <rPh sb="114" eb="117">
      <t>ガイロジュ</t>
    </rPh>
    <rPh sb="118" eb="120">
      <t>イジ</t>
    </rPh>
    <rPh sb="120" eb="122">
      <t>カンリ</t>
    </rPh>
    <rPh sb="122" eb="124">
      <t>ギョウム</t>
    </rPh>
    <rPh sb="128" eb="129">
      <t>トウ</t>
    </rPh>
    <rPh sb="130" eb="131">
      <t>カク</t>
    </rPh>
    <rPh sb="131" eb="132">
      <t>カ</t>
    </rPh>
    <rPh sb="133" eb="135">
      <t>コウジ</t>
    </rPh>
    <rPh sb="135" eb="137">
      <t>ジム</t>
    </rPh>
    <rPh sb="137" eb="138">
      <t>ショ</t>
    </rPh>
    <rPh sb="138" eb="139">
      <t>トウ</t>
    </rPh>
    <rPh sb="140" eb="142">
      <t>コベツ</t>
    </rPh>
    <rPh sb="143" eb="145">
      <t>ハッチュウ</t>
    </rPh>
    <rPh sb="151" eb="153">
      <t>ギョウム</t>
    </rPh>
    <rPh sb="157" eb="159">
      <t>イジ</t>
    </rPh>
    <rPh sb="159" eb="161">
      <t>シュウゼン</t>
    </rPh>
    <rPh sb="161" eb="163">
      <t>コウジ</t>
    </rPh>
    <rPh sb="164" eb="166">
      <t>キボウ</t>
    </rPh>
    <rPh sb="172" eb="174">
      <t>ニュウサツ</t>
    </rPh>
    <rPh sb="174" eb="176">
      <t>サンカ</t>
    </rPh>
    <rPh sb="176" eb="178">
      <t>シカク</t>
    </rPh>
    <phoneticPr fontId="2"/>
  </si>
  <si>
    <t>（４）令和元年度から令和７年度に
　　おける官公庁発注の建設工事
　　請負契約額の最高及び次位</t>
    <rPh sb="3" eb="5">
      <t>レイワ</t>
    </rPh>
    <rPh sb="5" eb="7">
      <t>ガンネン</t>
    </rPh>
    <rPh sb="7" eb="8">
      <t>ド</t>
    </rPh>
    <rPh sb="10" eb="12">
      <t>レイワ</t>
    </rPh>
    <rPh sb="13" eb="15">
      <t>ネンド</t>
    </rPh>
    <rPh sb="14" eb="15">
      <t>ド</t>
    </rPh>
    <rPh sb="15" eb="17">
      <t>ヘイネンド</t>
    </rPh>
    <rPh sb="22" eb="25">
      <t>カンコウチョウ</t>
    </rPh>
    <rPh sb="25" eb="27">
      <t>ハッチュウ</t>
    </rPh>
    <rPh sb="28" eb="30">
      <t>ケンセツ</t>
    </rPh>
    <rPh sb="30" eb="32">
      <t>コウジ</t>
    </rPh>
    <rPh sb="35" eb="37">
      <t>ウケオイ</t>
    </rPh>
    <rPh sb="37" eb="39">
      <t>ケイヤク</t>
    </rPh>
    <rPh sb="39" eb="40">
      <t>ガク</t>
    </rPh>
    <rPh sb="41" eb="43">
      <t>サイコウ</t>
    </rPh>
    <rPh sb="43" eb="44">
      <t>オヨ</t>
    </rPh>
    <rPh sb="45" eb="47">
      <t>ジイ</t>
    </rPh>
    <phoneticPr fontId="2"/>
  </si>
  <si>
    <r>
      <t>・入札参加を希望する工種ごとに、官公庁（公社公団を含む）発注工事で、令和元年度から令和7年度の間に完了した工事（令和8年3月31日までに完了見込みのものを含む）の工事請負額（消費税等を含む）の最高と次位の実績を記入すること。
・「維持修繕工事」は記入しないこと。
・</t>
    </r>
    <r>
      <rPr>
        <b/>
        <u/>
        <sz val="10.5"/>
        <color theme="1"/>
        <rFont val="ＭＳ Ｐゴシック"/>
        <family val="3"/>
        <charset val="128"/>
      </rPr>
      <t>降灰除去工事及び単価契約は対象外。</t>
    </r>
    <rPh sb="1" eb="3">
      <t>ニュウサツ</t>
    </rPh>
    <rPh sb="3" eb="5">
      <t>サンカ</t>
    </rPh>
    <rPh sb="6" eb="8">
      <t>キボウ</t>
    </rPh>
    <rPh sb="10" eb="12">
      <t>コウシュ</t>
    </rPh>
    <rPh sb="16" eb="19">
      <t>カンコウチョウ</t>
    </rPh>
    <rPh sb="20" eb="22">
      <t>コウシャ</t>
    </rPh>
    <rPh sb="22" eb="24">
      <t>コウダン</t>
    </rPh>
    <rPh sb="25" eb="26">
      <t>フク</t>
    </rPh>
    <rPh sb="28" eb="30">
      <t>ハッチュウ</t>
    </rPh>
    <rPh sb="30" eb="32">
      <t>コウジ</t>
    </rPh>
    <rPh sb="34" eb="36">
      <t>レイワ</t>
    </rPh>
    <rPh sb="36" eb="38">
      <t>ガンネン</t>
    </rPh>
    <rPh sb="41" eb="43">
      <t>レイワ</t>
    </rPh>
    <rPh sb="44" eb="46">
      <t>ネンド</t>
    </rPh>
    <rPh sb="47" eb="48">
      <t>アイダ</t>
    </rPh>
    <rPh sb="49" eb="51">
      <t>カンリョウ</t>
    </rPh>
    <rPh sb="53" eb="55">
      <t>コウジ</t>
    </rPh>
    <rPh sb="56" eb="58">
      <t>レイワ</t>
    </rPh>
    <rPh sb="59" eb="60">
      <t>ネン</t>
    </rPh>
    <rPh sb="61" eb="62">
      <t>ガツ</t>
    </rPh>
    <rPh sb="64" eb="65">
      <t>ニチ</t>
    </rPh>
    <rPh sb="68" eb="70">
      <t>カンリョウ</t>
    </rPh>
    <rPh sb="70" eb="72">
      <t>ミコ</t>
    </rPh>
    <rPh sb="77" eb="78">
      <t>フク</t>
    </rPh>
    <rPh sb="81" eb="83">
      <t>コウジ</t>
    </rPh>
    <rPh sb="83" eb="85">
      <t>ウケオイ</t>
    </rPh>
    <rPh sb="85" eb="86">
      <t>ガク</t>
    </rPh>
    <rPh sb="87" eb="91">
      <t>ショウヒゼイトウ</t>
    </rPh>
    <rPh sb="92" eb="93">
      <t>フク</t>
    </rPh>
    <rPh sb="96" eb="98">
      <t>サイコウ</t>
    </rPh>
    <rPh sb="99" eb="101">
      <t>ジイ</t>
    </rPh>
    <rPh sb="102" eb="104">
      <t>ジッセキ</t>
    </rPh>
    <rPh sb="115" eb="117">
      <t>イジ</t>
    </rPh>
    <rPh sb="117" eb="119">
      <t>シュウゼン</t>
    </rPh>
    <rPh sb="119" eb="121">
      <t>コウジ</t>
    </rPh>
    <rPh sb="133" eb="135">
      <t>コウハイ</t>
    </rPh>
    <rPh sb="135" eb="137">
      <t>ジョキョ</t>
    </rPh>
    <rPh sb="137" eb="139">
      <t>コウジ</t>
    </rPh>
    <rPh sb="139" eb="140">
      <t>オヨ</t>
    </rPh>
    <rPh sb="141" eb="143">
      <t>タンカ</t>
    </rPh>
    <rPh sb="143" eb="145">
      <t>ケイヤク</t>
    </rPh>
    <rPh sb="146" eb="149">
      <t>タイショウガイ</t>
    </rPh>
    <phoneticPr fontId="2"/>
  </si>
  <si>
    <r>
      <t>・和暦（平成・令和）で記入すること。
・</t>
    </r>
    <r>
      <rPr>
        <b/>
        <u/>
        <sz val="10.5"/>
        <color indexed="8"/>
        <rFont val="ＭＳ Ｐゴシック"/>
        <family val="3"/>
        <charset val="128"/>
      </rPr>
      <t>完成年月</t>
    </r>
    <r>
      <rPr>
        <sz val="10.5"/>
        <color indexed="8"/>
        <rFont val="ＭＳ Ｐゴシック"/>
        <family val="3"/>
        <charset val="128"/>
      </rPr>
      <t>が</t>
    </r>
    <r>
      <rPr>
        <b/>
        <u/>
        <sz val="10.5"/>
        <color indexed="10"/>
        <rFont val="ＭＳ Ｐゴシック"/>
        <family val="3"/>
        <charset val="128"/>
      </rPr>
      <t>平成31年4月から令和8年3月まで</t>
    </r>
    <r>
      <rPr>
        <u/>
        <sz val="10.5"/>
        <color indexed="8"/>
        <rFont val="ＭＳ Ｐゴシック"/>
        <family val="3"/>
        <charset val="128"/>
      </rPr>
      <t>の間</t>
    </r>
    <r>
      <rPr>
        <sz val="10.5"/>
        <color indexed="8"/>
        <rFont val="ＭＳ Ｐゴシック"/>
        <family val="3"/>
        <charset val="128"/>
      </rPr>
      <t>であるか確認すること。完成年月がこの間でなければ、対象とならないので、注意すること。</t>
    </r>
    <rPh sb="1" eb="3">
      <t>ワレキ</t>
    </rPh>
    <rPh sb="4" eb="6">
      <t>ヘイセイ</t>
    </rPh>
    <rPh sb="7" eb="9">
      <t>レイワ</t>
    </rPh>
    <rPh sb="20" eb="22">
      <t>カンセイ</t>
    </rPh>
    <rPh sb="22" eb="23">
      <t>ネン</t>
    </rPh>
    <rPh sb="23" eb="24">
      <t>ツキ</t>
    </rPh>
    <rPh sb="25" eb="27">
      <t>ヘイセイ</t>
    </rPh>
    <rPh sb="29" eb="30">
      <t>ネン</t>
    </rPh>
    <rPh sb="31" eb="32">
      <t>ガツ</t>
    </rPh>
    <rPh sb="34" eb="36">
      <t>レイワ</t>
    </rPh>
    <rPh sb="37" eb="38">
      <t>ネン</t>
    </rPh>
    <rPh sb="38" eb="39">
      <t>ヘイネン</t>
    </rPh>
    <rPh sb="39" eb="40">
      <t>ガツ</t>
    </rPh>
    <rPh sb="43" eb="44">
      <t>アイダ</t>
    </rPh>
    <rPh sb="48" eb="50">
      <t>カクニン</t>
    </rPh>
    <rPh sb="55" eb="57">
      <t>カンセイ</t>
    </rPh>
    <rPh sb="57" eb="59">
      <t>ネンゲツ</t>
    </rPh>
    <rPh sb="62" eb="63">
      <t>カン</t>
    </rPh>
    <rPh sb="69" eb="71">
      <t>タイショウ</t>
    </rPh>
    <rPh sb="79" eb="81">
      <t>チュウイ</t>
    </rPh>
    <phoneticPr fontId="2"/>
  </si>
  <si>
    <t>（５）直前１年（新規登録申請する場合は
　　　直前２年）の事業年度における建設
　　　工事請負契約額の最高及び次位</t>
    <rPh sb="3" eb="5">
      <t>チョクゼン</t>
    </rPh>
    <rPh sb="6" eb="7">
      <t>ネン</t>
    </rPh>
    <rPh sb="8" eb="10">
      <t>シンキ</t>
    </rPh>
    <rPh sb="10" eb="12">
      <t>トウロク</t>
    </rPh>
    <rPh sb="12" eb="14">
      <t>シンセイ</t>
    </rPh>
    <rPh sb="16" eb="18">
      <t>バアイ</t>
    </rPh>
    <rPh sb="23" eb="25">
      <t>チョクゼン</t>
    </rPh>
    <rPh sb="26" eb="27">
      <t>ネン</t>
    </rPh>
    <rPh sb="29" eb="31">
      <t>ジギョウ</t>
    </rPh>
    <rPh sb="31" eb="33">
      <t>ネンド</t>
    </rPh>
    <rPh sb="37" eb="39">
      <t>ケンセツ</t>
    </rPh>
    <rPh sb="43" eb="45">
      <t>コウジ</t>
    </rPh>
    <rPh sb="45" eb="47">
      <t>ウケオイ</t>
    </rPh>
    <rPh sb="47" eb="49">
      <t>ケイヤク</t>
    </rPh>
    <rPh sb="49" eb="50">
      <t>ガク</t>
    </rPh>
    <rPh sb="51" eb="53">
      <t>サイコウ</t>
    </rPh>
    <rPh sb="53" eb="54">
      <t>オヨ</t>
    </rPh>
    <rPh sb="55" eb="57">
      <t>ジイ</t>
    </rPh>
    <phoneticPr fontId="2"/>
  </si>
  <si>
    <r>
      <t xml:space="preserve">・登録票３－１の（３）入札参加希望で、入札参加希望の欄に「１」を記入した工種（入札参加希望工種）のなかで、次に掲げる工事について、入札参加を希望する場合は、下記に注意して、記入すること。なお、特に希望する工事がない場合は、右上「特殊工事希望なし」の欄に○をすること。
</t>
    </r>
    <r>
      <rPr>
        <sz val="10.5"/>
        <color indexed="8"/>
        <rFont val="ＭＳ Ｐゴシック"/>
        <family val="3"/>
        <charset val="128"/>
      </rPr>
      <t>・施工実績については、</t>
    </r>
    <r>
      <rPr>
        <b/>
        <sz val="10.5"/>
        <color indexed="10"/>
        <rFont val="ＭＳ Ｐゴシック"/>
        <family val="3"/>
        <charset val="128"/>
      </rPr>
      <t>令和元年度から令和7年度までに完了</t>
    </r>
    <r>
      <rPr>
        <sz val="10.5"/>
        <color indexed="10"/>
        <rFont val="ＭＳ Ｐゴシック"/>
        <family val="3"/>
        <charset val="128"/>
      </rPr>
      <t>（令和8年3月31日までに完了見込のものを含む）</t>
    </r>
    <r>
      <rPr>
        <sz val="10.5"/>
        <color indexed="8"/>
        <rFont val="ＭＳ Ｐゴシック"/>
        <family val="3"/>
        <charset val="128"/>
      </rPr>
      <t>のものに限る。
・記入した施工実績については、契約書、工程表、注文書、設計図書等当該工事の内容が確認できるもの（自社作成の請求書は不可）の写しを添付すること。
・工事の内容がわからない場合は、実績として認められないので注意すること。
・実績を記入する場合は、発注者（官公庁の場合は「官」、民間の場合は「民」、下請の場合は「下」）に○をし、完了年度、請負額（消費税等を含む）を記入すること。なお、単位は千円単位で、千円未満の額は切り捨てること。また、請け負った工事の一部分にあたる場合は、おおよそでもよいので、その特殊工事にあたる部分の額を記入すること。
・その他にある「アスベスト除去等工事」の状況については、アスベスト除去等工事を希望する業者で当該工事の実績がある業者は必ず記入すること。</t>
    </r>
    <rPh sb="1" eb="4">
      <t>トウロクヒョウ</t>
    </rPh>
    <rPh sb="11" eb="13">
      <t>ニュウサツ</t>
    </rPh>
    <rPh sb="13" eb="15">
      <t>サンカ</t>
    </rPh>
    <rPh sb="15" eb="17">
      <t>キボウ</t>
    </rPh>
    <rPh sb="19" eb="21">
      <t>ニュウサツ</t>
    </rPh>
    <rPh sb="21" eb="23">
      <t>サンカ</t>
    </rPh>
    <rPh sb="23" eb="25">
      <t>キボウ</t>
    </rPh>
    <rPh sb="26" eb="27">
      <t>ラン</t>
    </rPh>
    <rPh sb="36" eb="38">
      <t>コウシュ</t>
    </rPh>
    <rPh sb="39" eb="41">
      <t>ニュウサツ</t>
    </rPh>
    <rPh sb="41" eb="43">
      <t>サンカ</t>
    </rPh>
    <rPh sb="43" eb="45">
      <t>キボウ</t>
    </rPh>
    <rPh sb="45" eb="47">
      <t>コウシュ</t>
    </rPh>
    <rPh sb="53" eb="54">
      <t>ツギ</t>
    </rPh>
    <rPh sb="55" eb="56">
      <t>カカ</t>
    </rPh>
    <rPh sb="58" eb="60">
      <t>コウジ</t>
    </rPh>
    <rPh sb="65" eb="67">
      <t>ニュウサツ</t>
    </rPh>
    <rPh sb="67" eb="69">
      <t>サンカ</t>
    </rPh>
    <rPh sb="70" eb="72">
      <t>キボウ</t>
    </rPh>
    <rPh sb="74" eb="76">
      <t>バアイ</t>
    </rPh>
    <rPh sb="78" eb="80">
      <t>カキ</t>
    </rPh>
    <rPh sb="81" eb="83">
      <t>チュウイ</t>
    </rPh>
    <rPh sb="96" eb="97">
      <t>トク</t>
    </rPh>
    <rPh sb="98" eb="100">
      <t>キボウ</t>
    </rPh>
    <rPh sb="102" eb="104">
      <t>コウジ</t>
    </rPh>
    <rPh sb="107" eb="109">
      <t>バアイ</t>
    </rPh>
    <rPh sb="111" eb="113">
      <t>ミギウエ</t>
    </rPh>
    <rPh sb="114" eb="116">
      <t>トクシュ</t>
    </rPh>
    <rPh sb="116" eb="118">
      <t>コウジ</t>
    </rPh>
    <rPh sb="118" eb="120">
      <t>キボウ</t>
    </rPh>
    <rPh sb="124" eb="125">
      <t>ラン</t>
    </rPh>
    <rPh sb="135" eb="137">
      <t>セコウ</t>
    </rPh>
    <rPh sb="137" eb="139">
      <t>ジッセキ</t>
    </rPh>
    <rPh sb="152" eb="154">
      <t>レイワ</t>
    </rPh>
    <rPh sb="155" eb="157">
      <t>ネンド</t>
    </rPh>
    <rPh sb="160" eb="162">
      <t>カンリョウ</t>
    </rPh>
    <rPh sb="163" eb="165">
      <t>レイワ</t>
    </rPh>
    <rPh sb="166" eb="167">
      <t>ネン</t>
    </rPh>
    <rPh sb="168" eb="169">
      <t>ガツ</t>
    </rPh>
    <rPh sb="171" eb="172">
      <t>ニチ</t>
    </rPh>
    <rPh sb="175" eb="177">
      <t>カンリョウ</t>
    </rPh>
    <rPh sb="177" eb="179">
      <t>ミコ</t>
    </rPh>
    <rPh sb="183" eb="184">
      <t>フク</t>
    </rPh>
    <rPh sb="190" eb="191">
      <t>カギ</t>
    </rPh>
    <rPh sb="199" eb="201">
      <t>セコウ</t>
    </rPh>
    <rPh sb="201" eb="203">
      <t>ジッセキ</t>
    </rPh>
    <rPh sb="209" eb="212">
      <t>ケイヤクショ</t>
    </rPh>
    <rPh sb="213" eb="215">
      <t>コウテイ</t>
    </rPh>
    <rPh sb="215" eb="216">
      <t>ヒョウ</t>
    </rPh>
    <rPh sb="217" eb="220">
      <t>チュウモンショ</t>
    </rPh>
    <rPh sb="221" eb="223">
      <t>セッケイ</t>
    </rPh>
    <rPh sb="223" eb="225">
      <t>トショ</t>
    </rPh>
    <rPh sb="225" eb="226">
      <t>トウ</t>
    </rPh>
    <rPh sb="226" eb="228">
      <t>トウガイ</t>
    </rPh>
    <rPh sb="228" eb="230">
      <t>コウジ</t>
    </rPh>
    <rPh sb="231" eb="233">
      <t>ナイヨウ</t>
    </rPh>
    <rPh sb="234" eb="236">
      <t>カクニン</t>
    </rPh>
    <rPh sb="242" eb="244">
      <t>ジシャ</t>
    </rPh>
    <rPh sb="244" eb="246">
      <t>サクセイ</t>
    </rPh>
    <rPh sb="247" eb="250">
      <t>セイキュウショ</t>
    </rPh>
    <rPh sb="251" eb="253">
      <t>フカ</t>
    </rPh>
    <rPh sb="255" eb="256">
      <t>ウツ</t>
    </rPh>
    <rPh sb="258" eb="260">
      <t>テンプ</t>
    </rPh>
    <rPh sb="267" eb="269">
      <t>コウジ</t>
    </rPh>
    <rPh sb="270" eb="272">
      <t>ナイヨウ</t>
    </rPh>
    <rPh sb="278" eb="280">
      <t>バアイ</t>
    </rPh>
    <rPh sb="287" eb="288">
      <t>ミト</t>
    </rPh>
    <rPh sb="295" eb="297">
      <t>チュウイ</t>
    </rPh>
    <rPh sb="304" eb="306">
      <t>ジッセキ</t>
    </rPh>
    <rPh sb="311" eb="313">
      <t>バアイ</t>
    </rPh>
    <rPh sb="315" eb="318">
      <t>ハッチュウシャ</t>
    </rPh>
    <rPh sb="319" eb="322">
      <t>カンコウチョウ</t>
    </rPh>
    <rPh sb="323" eb="325">
      <t>バアイ</t>
    </rPh>
    <rPh sb="327" eb="328">
      <t>カン</t>
    </rPh>
    <rPh sb="330" eb="332">
      <t>ミンカン</t>
    </rPh>
    <rPh sb="333" eb="335">
      <t>バアイ</t>
    </rPh>
    <rPh sb="337" eb="338">
      <t>ミン</t>
    </rPh>
    <rPh sb="340" eb="342">
      <t>シタウケ</t>
    </rPh>
    <rPh sb="343" eb="345">
      <t>バアイ</t>
    </rPh>
    <rPh sb="347" eb="348">
      <t>シタ</t>
    </rPh>
    <rPh sb="355" eb="357">
      <t>カンリョウ</t>
    </rPh>
    <rPh sb="357" eb="359">
      <t>ネンド</t>
    </rPh>
    <rPh sb="360" eb="362">
      <t>ウケオイ</t>
    </rPh>
    <rPh sb="362" eb="363">
      <t>ガク</t>
    </rPh>
    <rPh sb="364" eb="368">
      <t>ショウヒゼイトウ</t>
    </rPh>
    <rPh sb="369" eb="370">
      <t>フク</t>
    </rPh>
    <rPh sb="383" eb="385">
      <t>タンイ</t>
    </rPh>
    <rPh sb="386" eb="388">
      <t>センエン</t>
    </rPh>
    <rPh sb="388" eb="390">
      <t>タンイ</t>
    </rPh>
    <rPh sb="392" eb="394">
      <t>センエン</t>
    </rPh>
    <rPh sb="394" eb="396">
      <t>ミマン</t>
    </rPh>
    <rPh sb="397" eb="398">
      <t>ガク</t>
    </rPh>
    <rPh sb="399" eb="400">
      <t>キ</t>
    </rPh>
    <rPh sb="401" eb="402">
      <t>ス</t>
    </rPh>
    <rPh sb="410" eb="411">
      <t>ウ</t>
    </rPh>
    <rPh sb="412" eb="413">
      <t>オ</t>
    </rPh>
    <rPh sb="415" eb="417">
      <t>コウジ</t>
    </rPh>
    <rPh sb="418" eb="421">
      <t>イチブブン</t>
    </rPh>
    <rPh sb="425" eb="427">
      <t>バアイ</t>
    </rPh>
    <rPh sb="442" eb="444">
      <t>トクシュ</t>
    </rPh>
    <rPh sb="444" eb="446">
      <t>コウジ</t>
    </rPh>
    <rPh sb="450" eb="452">
      <t>ブブン</t>
    </rPh>
    <rPh sb="453" eb="454">
      <t>ガク</t>
    </rPh>
    <rPh sb="466" eb="467">
      <t>タ</t>
    </rPh>
    <rPh sb="483" eb="485">
      <t>ジョウキョウ</t>
    </rPh>
    <rPh sb="502" eb="504">
      <t>キボウ</t>
    </rPh>
    <rPh sb="506" eb="508">
      <t>ギョウシャ</t>
    </rPh>
    <rPh sb="509" eb="511">
      <t>トウガイ</t>
    </rPh>
    <rPh sb="524" eb="526">
      <t>キニュウ</t>
    </rPh>
    <phoneticPr fontId="2"/>
  </si>
  <si>
    <t>令和8年度において、</t>
    <rPh sb="0" eb="2">
      <t>レイワ</t>
    </rPh>
    <phoneticPr fontId="2"/>
  </si>
  <si>
    <r>
      <t>・法定雇用義務があり、法定雇用率を達成する人数を超える人数を雇用している場合、「超過している」に○を記載し、障害者雇用状況報告書（</t>
    </r>
    <r>
      <rPr>
        <sz val="18"/>
        <color indexed="10"/>
        <rFont val="ＭＳ Ｐゴシック"/>
        <family val="3"/>
        <charset val="128"/>
      </rPr>
      <t>令和7年6月1日時点</t>
    </r>
    <r>
      <rPr>
        <sz val="18"/>
        <rFont val="ＭＳ Ｐゴシック"/>
        <family val="3"/>
        <charset val="128"/>
      </rPr>
      <t>のもので、労働局又は公共職業安定所の受付印があるもの。同報告書を電子申請により提出する事業所は、電子申請の申請用紙を印刷したもの。）の写しを添付すること。
・超過していない場合、添付書類は不要。</t>
    </r>
    <rPh sb="1" eb="3">
      <t>ホウテイ</t>
    </rPh>
    <rPh sb="3" eb="5">
      <t>コヨウ</t>
    </rPh>
    <rPh sb="5" eb="7">
      <t>ギム</t>
    </rPh>
    <rPh sb="11" eb="13">
      <t>ホウテイ</t>
    </rPh>
    <rPh sb="13" eb="15">
      <t>コヨウ</t>
    </rPh>
    <rPh sb="15" eb="16">
      <t>リツ</t>
    </rPh>
    <rPh sb="17" eb="19">
      <t>タッセイ</t>
    </rPh>
    <rPh sb="21" eb="23">
      <t>ニンズウ</t>
    </rPh>
    <rPh sb="24" eb="25">
      <t>コ</t>
    </rPh>
    <rPh sb="27" eb="29">
      <t>ニンズウ</t>
    </rPh>
    <rPh sb="30" eb="32">
      <t>コヨウ</t>
    </rPh>
    <rPh sb="36" eb="38">
      <t>バアイ</t>
    </rPh>
    <rPh sb="40" eb="42">
      <t>チョウカ</t>
    </rPh>
    <rPh sb="50" eb="52">
      <t>キサイ</t>
    </rPh>
    <rPh sb="54" eb="57">
      <t>ショウガイシャ</t>
    </rPh>
    <rPh sb="57" eb="59">
      <t>コヨウ</t>
    </rPh>
    <rPh sb="59" eb="61">
      <t>ジョウキョウ</t>
    </rPh>
    <rPh sb="61" eb="64">
      <t>ホウコクショ</t>
    </rPh>
    <rPh sb="65" eb="67">
      <t>レイワ</t>
    </rPh>
    <rPh sb="73" eb="75">
      <t>ジテン</t>
    </rPh>
    <rPh sb="80" eb="82">
      <t>ロウドウ</t>
    </rPh>
    <rPh sb="82" eb="83">
      <t>キョク</t>
    </rPh>
    <rPh sb="83" eb="84">
      <t>マタ</t>
    </rPh>
    <rPh sb="85" eb="87">
      <t>コウキョウ</t>
    </rPh>
    <rPh sb="87" eb="89">
      <t>ショクギョウ</t>
    </rPh>
    <rPh sb="89" eb="91">
      <t>アンテイ</t>
    </rPh>
    <rPh sb="91" eb="92">
      <t>ショ</t>
    </rPh>
    <rPh sb="93" eb="95">
      <t>ウケツケ</t>
    </rPh>
    <rPh sb="95" eb="96">
      <t>イン</t>
    </rPh>
    <rPh sb="102" eb="103">
      <t>ドウ</t>
    </rPh>
    <rPh sb="103" eb="106">
      <t>ホウコクショ</t>
    </rPh>
    <rPh sb="107" eb="109">
      <t>デンシ</t>
    </rPh>
    <rPh sb="109" eb="111">
      <t>シンセイ</t>
    </rPh>
    <rPh sb="114" eb="116">
      <t>テイシュツ</t>
    </rPh>
    <rPh sb="118" eb="121">
      <t>ジギョウショ</t>
    </rPh>
    <rPh sb="123" eb="125">
      <t>デンシ</t>
    </rPh>
    <rPh sb="125" eb="127">
      <t>シンセイ</t>
    </rPh>
    <rPh sb="128" eb="130">
      <t>シンセイ</t>
    </rPh>
    <rPh sb="130" eb="132">
      <t>ヨウシ</t>
    </rPh>
    <rPh sb="133" eb="135">
      <t>インサツ</t>
    </rPh>
    <rPh sb="142" eb="143">
      <t>ウツ</t>
    </rPh>
    <rPh sb="145" eb="147">
      <t>テンプ</t>
    </rPh>
    <rPh sb="154" eb="156">
      <t>チョウカ</t>
    </rPh>
    <rPh sb="161" eb="163">
      <t>バアイ</t>
    </rPh>
    <rPh sb="164" eb="166">
      <t>テンプ</t>
    </rPh>
    <rPh sb="166" eb="168">
      <t>ショルイ</t>
    </rPh>
    <rPh sb="169" eb="171">
      <t>フヨウ</t>
    </rPh>
    <phoneticPr fontId="2"/>
  </si>
  <si>
    <r>
      <t>・法定雇用義務があり、かつ法定雇用人数を超過している場合、障害者雇用状況報告書に記載の数を記載すること。
・法定雇用義務はないが、障害者等を雇用している場合は、</t>
    </r>
    <r>
      <rPr>
        <sz val="18"/>
        <color indexed="10"/>
        <rFont val="ＭＳ Ｐゴシック"/>
        <family val="3"/>
        <charset val="128"/>
      </rPr>
      <t>令和7年6月1日時点</t>
    </r>
    <r>
      <rPr>
        <sz val="18"/>
        <rFont val="ＭＳ Ｐゴシック"/>
        <family val="3"/>
        <charset val="128"/>
      </rPr>
      <t>の常用雇用労働者の数を記入すること。</t>
    </r>
    <rPh sb="1" eb="3">
      <t>ホウテイ</t>
    </rPh>
    <rPh sb="3" eb="5">
      <t>コヨウ</t>
    </rPh>
    <rPh sb="5" eb="7">
      <t>ギム</t>
    </rPh>
    <rPh sb="13" eb="15">
      <t>ホウテイ</t>
    </rPh>
    <rPh sb="15" eb="17">
      <t>コヨウ</t>
    </rPh>
    <rPh sb="17" eb="19">
      <t>ニンズ</t>
    </rPh>
    <rPh sb="20" eb="22">
      <t>チョウカ</t>
    </rPh>
    <rPh sb="26" eb="28">
      <t>バアイ</t>
    </rPh>
    <rPh sb="29" eb="32">
      <t>ショウガイシャ</t>
    </rPh>
    <rPh sb="32" eb="34">
      <t>コヨウ</t>
    </rPh>
    <rPh sb="34" eb="36">
      <t>ジョウキョウ</t>
    </rPh>
    <rPh sb="36" eb="39">
      <t>ホウコクショ</t>
    </rPh>
    <rPh sb="40" eb="42">
      <t>キサイ</t>
    </rPh>
    <rPh sb="45" eb="47">
      <t>キサイ</t>
    </rPh>
    <rPh sb="54" eb="56">
      <t>ホウテイ</t>
    </rPh>
    <rPh sb="56" eb="58">
      <t>コヨウ</t>
    </rPh>
    <rPh sb="58" eb="60">
      <t>ギム</t>
    </rPh>
    <rPh sb="65" eb="68">
      <t>ショウガイシャ</t>
    </rPh>
    <rPh sb="68" eb="69">
      <t>トウ</t>
    </rPh>
    <rPh sb="70" eb="72">
      <t>コヨウ</t>
    </rPh>
    <rPh sb="76" eb="78">
      <t>バアイ</t>
    </rPh>
    <rPh sb="80" eb="82">
      <t>レイワ</t>
    </rPh>
    <rPh sb="83" eb="84">
      <t>ネン</t>
    </rPh>
    <rPh sb="85" eb="86">
      <t>ガツ</t>
    </rPh>
    <rPh sb="87" eb="88">
      <t>ニチ</t>
    </rPh>
    <rPh sb="88" eb="90">
      <t>ジテン</t>
    </rPh>
    <rPh sb="101" eb="103">
      <t>キニュウ</t>
    </rPh>
    <phoneticPr fontId="2"/>
  </si>
  <si>
    <r>
      <t>・法定雇用義務があり、かつ法定雇用人数を超過している場合、障害者雇用状況報告書に記載の数を記載し、</t>
    </r>
    <r>
      <rPr>
        <u/>
        <sz val="18"/>
        <rFont val="ＭＳ Ｐゴシック"/>
        <family val="3"/>
        <charset val="128"/>
      </rPr>
      <t>身体障害者手帳、精神障害者保健福祉手帳又は療育手帳</t>
    </r>
    <r>
      <rPr>
        <sz val="18"/>
        <rFont val="ＭＳ Ｐゴシック"/>
        <family val="3"/>
        <charset val="128"/>
      </rPr>
      <t>の写し、及び</t>
    </r>
    <r>
      <rPr>
        <u/>
        <sz val="18"/>
        <rFont val="ＭＳ Ｐゴシック"/>
        <family val="3"/>
        <charset val="128"/>
      </rPr>
      <t>常用雇用の確認ができるもの</t>
    </r>
    <r>
      <rPr>
        <sz val="18"/>
        <rFont val="ＭＳ Ｐゴシック"/>
        <family val="3"/>
        <charset val="128"/>
      </rPr>
      <t>※１を添付すること。
・法定雇用義務はないが、</t>
    </r>
    <r>
      <rPr>
        <sz val="18"/>
        <color indexed="10"/>
        <rFont val="ＭＳ Ｐゴシック"/>
        <family val="3"/>
        <charset val="128"/>
      </rPr>
      <t>令和7年6月1日時点</t>
    </r>
    <r>
      <rPr>
        <sz val="18"/>
        <rFont val="ＭＳ Ｐゴシック"/>
        <family val="3"/>
        <charset val="128"/>
      </rPr>
      <t>の常用雇用労働者のうち、身体障害者手帳等の交付を受けている者がいる場合、その人数を記載し、身体障害者手帳等、及び常用雇用の確認ができるもの※１の写しを添付すること。ただし、常用雇用の確認ができるもの※１について、項目６「本市内居住の従業員の雇用状況」で市内居住及び常用雇用を確認できる書面（当該障害者を含む）の写しを提出している場合は提出不要。
身体障害者手帳等の交付を受けている者が後期高齢者医療制度に該当し、常用雇用の確認ができるものが添付できない場合は、事業所名の記載がある直近３ヶ月分の出勤簿及び賃金台帳等の写しを添付すること。
※添付書類については内容確認後に契約課で処分します。要配慮個人情報（障害の有無等）の収集は行いません。</t>
    </r>
    <rPh sb="17" eb="19">
      <t>ニンズ</t>
    </rPh>
    <rPh sb="20" eb="22">
      <t>チョウカ</t>
    </rPh>
    <rPh sb="45" eb="47">
      <t>キサイ</t>
    </rPh>
    <rPh sb="78" eb="79">
      <t>オヨ</t>
    </rPh>
    <rPh sb="97" eb="98">
      <t>トウ</t>
    </rPh>
    <rPh sb="100" eb="102">
      <t>ホウテイ</t>
    </rPh>
    <rPh sb="102" eb="104">
      <t>コヨウ</t>
    </rPh>
    <rPh sb="104" eb="106">
      <t>ギム</t>
    </rPh>
    <rPh sb="111" eb="113">
      <t>レイワ</t>
    </rPh>
    <rPh sb="140" eb="141">
      <t>トウ</t>
    </rPh>
    <rPh sb="154" eb="156">
      <t>バアイ</t>
    </rPh>
    <rPh sb="162" eb="164">
      <t>キサイ</t>
    </rPh>
    <rPh sb="166" eb="168">
      <t>ケンコウ</t>
    </rPh>
    <rPh sb="171" eb="173">
      <t>テチョウ</t>
    </rPh>
    <rPh sb="173" eb="174">
      <t>トウ</t>
    </rPh>
    <rPh sb="175" eb="176">
      <t>ウツ</t>
    </rPh>
    <rPh sb="271" eb="273">
      <t>トウガイ</t>
    </rPh>
    <rPh sb="277" eb="278">
      <t>フク</t>
    </rPh>
    <rPh sb="307" eb="308">
      <t>トウ</t>
    </rPh>
    <rPh sb="309" eb="311">
      <t>コウフ</t>
    </rPh>
    <rPh sb="312" eb="313">
      <t>ウ</t>
    </rPh>
    <rPh sb="317" eb="318">
      <t>モノ</t>
    </rPh>
    <rPh sb="319" eb="321">
      <t>コウキ</t>
    </rPh>
    <rPh sb="321" eb="324">
      <t>コウレイシャ</t>
    </rPh>
    <rPh sb="324" eb="326">
      <t>イリョウ</t>
    </rPh>
    <rPh sb="326" eb="328">
      <t>セイド</t>
    </rPh>
    <rPh sb="329" eb="331">
      <t>ガイトウ</t>
    </rPh>
    <rPh sb="333" eb="335">
      <t>ケンコウ</t>
    </rPh>
    <rPh sb="353" eb="355">
      <t>バアイ</t>
    </rPh>
    <rPh sb="357" eb="360">
      <t>ジギョウショ</t>
    </rPh>
    <rPh sb="360" eb="361">
      <t>メイ</t>
    </rPh>
    <rPh sb="362" eb="364">
      <t>キサイ</t>
    </rPh>
    <rPh sb="367" eb="369">
      <t>チョッキン</t>
    </rPh>
    <rPh sb="371" eb="372">
      <t>ゲツ</t>
    </rPh>
    <rPh sb="372" eb="373">
      <t>ブン</t>
    </rPh>
    <rPh sb="374" eb="376">
      <t>シュッキン</t>
    </rPh>
    <rPh sb="376" eb="377">
      <t>ボ</t>
    </rPh>
    <rPh sb="377" eb="378">
      <t>オヨ</t>
    </rPh>
    <rPh sb="379" eb="381">
      <t>チンギン</t>
    </rPh>
    <rPh sb="381" eb="383">
      <t>ダイチョウ</t>
    </rPh>
    <rPh sb="385" eb="386">
      <t>ウツ</t>
    </rPh>
    <rPh sb="397" eb="399">
      <t>テンプ</t>
    </rPh>
    <rPh sb="399" eb="401">
      <t>ショルイ</t>
    </rPh>
    <rPh sb="412" eb="415">
      <t>ケイヤクカ</t>
    </rPh>
    <rPh sb="422" eb="423">
      <t>ヨウ</t>
    </rPh>
    <rPh sb="423" eb="425">
      <t>ハイリョ</t>
    </rPh>
    <rPh sb="425" eb="427">
      <t>コジン</t>
    </rPh>
    <rPh sb="427" eb="429">
      <t>ジョウホウ</t>
    </rPh>
    <rPh sb="430" eb="432">
      <t>ショウガイ</t>
    </rPh>
    <rPh sb="433" eb="435">
      <t>ウム</t>
    </rPh>
    <rPh sb="435" eb="436">
      <t>ナド</t>
    </rPh>
    <rPh sb="438" eb="440">
      <t>シュウシュウ</t>
    </rPh>
    <rPh sb="441" eb="442">
      <t>オコナ</t>
    </rPh>
    <phoneticPr fontId="2"/>
  </si>
  <si>
    <r>
      <t>・「新規学卒者」とは、</t>
    </r>
    <r>
      <rPr>
        <sz val="18"/>
        <color rgb="FFFF0000"/>
        <rFont val="ＭＳ Ｐゴシック"/>
        <family val="3"/>
        <charset val="128"/>
      </rPr>
      <t>令和7</t>
    </r>
    <r>
      <rPr>
        <sz val="18"/>
        <color indexed="10"/>
        <rFont val="ＭＳ Ｐゴシック"/>
        <family val="3"/>
        <charset val="128"/>
      </rPr>
      <t>年1月1日から令和7年12月31日まで</t>
    </r>
    <r>
      <rPr>
        <sz val="18"/>
        <rFont val="ＭＳ Ｐゴシック"/>
        <family val="3"/>
        <charset val="128"/>
      </rPr>
      <t>の間（一年間）に雇用された者で、学校教育法に規定する学校又は専修学校を卒業した者のことをいう。
・「雇用」とは、卒業から３年以内に採用し、かつ申請日現在で常用雇用をしている場合をいう。
・新規学卒者を雇用していない場合は、「新規学卒者を雇用していない」欄に○を記載すること。
・新規学卒者を雇用している場合は、その者の氏名、卒業年月日及び採用年月日を記載し、卒業証書又は卒業証明書、及び常用雇用の確認ができるもの※１の写しを添付すること。ただし、常用雇用の確認ができるもの※１について、項目６「本市内居住の従業員の雇用状況」で市内居住及び常用雇用を確認できる書面（当該新規学卒者を含む）の写しを提出している場合は提出不要。</t>
    </r>
    <rPh sb="11" eb="13">
      <t>レイワ</t>
    </rPh>
    <rPh sb="21" eb="23">
      <t>レイワ</t>
    </rPh>
    <rPh sb="36" eb="37">
      <t>イチ</t>
    </rPh>
    <rPh sb="37" eb="39">
      <t>ネンカン</t>
    </rPh>
    <rPh sb="133" eb="135">
      <t>コヨウ</t>
    </rPh>
    <rPh sb="140" eb="142">
      <t>バアイ</t>
    </rPh>
    <rPh sb="159" eb="160">
      <t>ラン</t>
    </rPh>
    <rPh sb="163" eb="165">
      <t>キサイ</t>
    </rPh>
    <rPh sb="172" eb="174">
      <t>シンキ</t>
    </rPh>
    <rPh sb="174" eb="177">
      <t>ガクソツシャ</t>
    </rPh>
    <rPh sb="178" eb="180">
      <t>コヨウ</t>
    </rPh>
    <rPh sb="184" eb="186">
      <t>バアイ</t>
    </rPh>
    <rPh sb="192" eb="194">
      <t>シメイ</t>
    </rPh>
    <rPh sb="195" eb="197">
      <t>ソツギョウ</t>
    </rPh>
    <rPh sb="197" eb="200">
      <t>ネンガッピ</t>
    </rPh>
    <rPh sb="200" eb="201">
      <t>オヨ</t>
    </rPh>
    <rPh sb="202" eb="204">
      <t>サイヨウ</t>
    </rPh>
    <rPh sb="204" eb="207">
      <t>ネンガッピ</t>
    </rPh>
    <rPh sb="208" eb="210">
      <t>キサイ</t>
    </rPh>
    <rPh sb="212" eb="214">
      <t>ソツギョウ</t>
    </rPh>
    <rPh sb="214" eb="216">
      <t>ショウショ</t>
    </rPh>
    <rPh sb="216" eb="217">
      <t>マタ</t>
    </rPh>
    <rPh sb="218" eb="220">
      <t>ソツギョウ</t>
    </rPh>
    <rPh sb="220" eb="222">
      <t>ショウメイ</t>
    </rPh>
    <rPh sb="222" eb="223">
      <t>ショ</t>
    </rPh>
    <rPh sb="224" eb="225">
      <t>オヨ</t>
    </rPh>
    <rPh sb="242" eb="243">
      <t>ウツ</t>
    </rPh>
    <rPh sb="245" eb="247">
      <t>テンプ</t>
    </rPh>
    <rPh sb="317" eb="322">
      <t>シンキガクソツシャ</t>
    </rPh>
    <phoneticPr fontId="2"/>
  </si>
  <si>
    <r>
      <t>・実施したものについては、新聞記事（記事の部分だけでなく掲載紙、掲載日が確認できるもの）、主催者・管理者等からの証明書（任意様式で可・参考様式あり）、写真（日付、活動内容及び事業所として実施（参加）していることが判断できるもの）など、活動内容等が確認できるものを添付すること（事業所自身で作成した証明書（事実の申立書、事実に相違ないことの誓約書等）は不可）。
・主催者・管理者等がいる場合は、写真添付ではなく、証明書、新聞記事等を添付すること。
・証明年月日は、実施日以降であれば可（令和7年12月1日以降の証明日である必要はない）。
・</t>
    </r>
    <r>
      <rPr>
        <u/>
        <sz val="18"/>
        <rFont val="ＭＳ Ｐゴシック"/>
        <family val="3"/>
        <charset val="128"/>
      </rPr>
      <t>同一イベント等の活動で、複数日数にわたる場合は、１回とみなす。</t>
    </r>
    <rPh sb="152" eb="154">
      <t>ジジツ</t>
    </rPh>
    <rPh sb="155" eb="158">
      <t>モウシタテショ</t>
    </rPh>
    <rPh sb="159" eb="161">
      <t>ジジツ</t>
    </rPh>
    <rPh sb="162" eb="164">
      <t>ソウイ</t>
    </rPh>
    <rPh sb="169" eb="172">
      <t>セイヤクショ</t>
    </rPh>
    <rPh sb="172" eb="173">
      <t>ナド</t>
    </rPh>
    <rPh sb="242" eb="244">
      <t>レイワ</t>
    </rPh>
    <rPh sb="254" eb="256">
      <t>ショウメイ</t>
    </rPh>
    <rPh sb="256" eb="257">
      <t>ヒ</t>
    </rPh>
    <rPh sb="260" eb="262">
      <t>ヒツヨウ</t>
    </rPh>
    <phoneticPr fontId="2"/>
  </si>
  <si>
    <t>令和8年２月に申請する事例</t>
    <rPh sb="0" eb="2">
      <t>レイワ</t>
    </rPh>
    <rPh sb="3" eb="4">
      <t>ネン</t>
    </rPh>
    <rPh sb="5" eb="6">
      <t>ガツ</t>
    </rPh>
    <rPh sb="7" eb="9">
      <t>シンセイ</t>
    </rPh>
    <rPh sb="11" eb="13">
      <t>ジレイ</t>
    </rPh>
    <phoneticPr fontId="2"/>
  </si>
  <si>
    <t>R6</t>
  </si>
  <si>
    <t>R7</t>
  </si>
  <si>
    <t>R8</t>
  </si>
  <si>
    <t>R8</t>
    <phoneticPr fontId="101"/>
  </si>
  <si>
    <t>・保護観察等対象者の雇用に関する確認（申請）書の雇用期間欄：令和６年８月１日から令和６年１１月３０日まで</t>
    <rPh sb="24" eb="26">
      <t>コヨウ</t>
    </rPh>
    <rPh sb="26" eb="28">
      <t>キカン</t>
    </rPh>
    <rPh sb="28" eb="29">
      <t>ラン</t>
    </rPh>
    <rPh sb="30" eb="32">
      <t>レイワ</t>
    </rPh>
    <rPh sb="33" eb="34">
      <t>ネン</t>
    </rPh>
    <rPh sb="35" eb="36">
      <t>ガツ</t>
    </rPh>
    <rPh sb="37" eb="38">
      <t>ニチ</t>
    </rPh>
    <rPh sb="40" eb="42">
      <t>レイワ</t>
    </rPh>
    <rPh sb="43" eb="44">
      <t>ネン</t>
    </rPh>
    <rPh sb="46" eb="47">
      <t>ガツ</t>
    </rPh>
    <rPh sb="49" eb="50">
      <t>ニチ</t>
    </rPh>
    <phoneticPr fontId="101"/>
  </si>
  <si>
    <t>・申請書（様式6）主観点数項目状況の雇用期間欄：令和６年８月１日～令和６年１１月３０日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</si>
  <si>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・保護観察等対象者の雇用に関する確認（申請）書の雇用期間欄：令和７年７月１日から令和７年７月３１日まで</t>
    <rPh sb="24" eb="26">
      <t>コヨウ</t>
    </rPh>
    <rPh sb="26" eb="28">
      <t>キカン</t>
    </rPh>
    <rPh sb="28" eb="29">
      <t>ラン</t>
    </rPh>
    <rPh sb="30" eb="32">
      <t>レイワ</t>
    </rPh>
    <rPh sb="33" eb="34">
      <t>ネン</t>
    </rPh>
    <rPh sb="35" eb="36">
      <t>ガツ</t>
    </rPh>
    <rPh sb="37" eb="38">
      <t>ニチ</t>
    </rPh>
    <rPh sb="40" eb="42">
      <t>レイワ</t>
    </rPh>
    <rPh sb="43" eb="44">
      <t>ネン</t>
    </rPh>
    <rPh sb="45" eb="46">
      <t>ガツ</t>
    </rPh>
    <rPh sb="48" eb="49">
      <t>ニチ</t>
    </rPh>
    <phoneticPr fontId="101"/>
  </si>
  <si>
    <t>・申請書（様式6）主観点数項目状況の雇用期間欄：令和７年７月１日～令和７年１０月３１日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</si>
  <si>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・保護観察等対象者の雇用に関する確認（申請）書の雇用期間欄：令和５年１２月１日から令和６年１月３１日まで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6" eb="47">
      <t>ガツ</t>
    </rPh>
    <rPh sb="49" eb="50">
      <t>ニチ</t>
    </rPh>
    <phoneticPr fontId="101"/>
  </si>
  <si>
    <t>・保護観察等対象者の雇用に関する確認（申請）書の雇用期間欄：令和６年１２月１日から令和６年１２月３１日まで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7" eb="48">
      <t>ガツ</t>
    </rPh>
    <rPh sb="50" eb="51">
      <t>ニチ</t>
    </rPh>
    <phoneticPr fontId="101"/>
  </si>
  <si>
    <t>・申請書（様式6）主観点数項目状況の雇用期間欄：令和６年１２月１日～令和７年２月２８日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</si>
  <si>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※令和７年１２月３１日までに３か月以上の雇用がないため対象外</t>
    <rPh sb="10" eb="11">
      <t>ニチ</t>
    </rPh>
    <phoneticPr fontId="101"/>
  </si>
  <si>
    <r>
      <t>①　</t>
    </r>
    <r>
      <rPr>
        <u/>
        <sz val="10"/>
        <color indexed="8"/>
        <rFont val="ＭＳ Ｐゴシック"/>
        <family val="3"/>
        <charset val="128"/>
      </rPr>
      <t>「（３）入札参加希望」欄で「1」を記入した工種のうち</t>
    </r>
    <r>
      <rPr>
        <sz val="10"/>
        <color indexed="8"/>
        <rFont val="ＭＳ Ｐゴシック"/>
        <family val="3"/>
        <charset val="128"/>
      </rPr>
      <t>、入札参加を希望する特殊工事</t>
    </r>
    <r>
      <rPr>
        <u/>
        <sz val="10"/>
        <color indexed="8"/>
        <rFont val="ＭＳ Ｐゴシック"/>
        <family val="3"/>
        <charset val="128"/>
      </rPr>
      <t>（解体工事を含む。）</t>
    </r>
    <r>
      <rPr>
        <sz val="10"/>
        <color indexed="8"/>
        <rFont val="ＭＳ Ｐゴシック"/>
        <family val="3"/>
        <charset val="128"/>
      </rPr>
      <t>に○をし、〔　〕に当該工事の</t>
    </r>
    <r>
      <rPr>
        <sz val="10"/>
        <color rgb="FFFF0000"/>
        <rFont val="ＭＳ Ｐゴシック"/>
        <family val="3"/>
        <charset val="128"/>
      </rPr>
      <t>最高実績額</t>
    </r>
    <r>
      <rPr>
        <sz val="10"/>
        <color indexed="8"/>
        <rFont val="ＭＳ Ｐゴシック"/>
        <family val="3"/>
        <charset val="128"/>
      </rPr>
      <t>（消費税含む）及び完成年度を記入するとともに、その工事の官公庁元請・民間元請・下請の別に○をすること。また、</t>
    </r>
    <r>
      <rPr>
        <u/>
        <sz val="10"/>
        <color indexed="8"/>
        <rFont val="ＭＳ Ｐゴシック"/>
        <family val="3"/>
        <charset val="128"/>
      </rPr>
      <t>契約書・工程表・注文書、設計図書等当該工事の内容が確認できる書類（自社で作成した請求書は不可）の写しを必ず添付すること（工事実績は、</t>
    </r>
    <r>
      <rPr>
        <u/>
        <sz val="10"/>
        <color rgb="FFFF0000"/>
        <rFont val="ＭＳ Ｐゴシック"/>
        <family val="3"/>
        <charset val="128"/>
      </rPr>
      <t>令和元年度から令和７年度までに完了（令和８年３月３１日までに完了見込みのものを含む</t>
    </r>
    <r>
      <rPr>
        <sz val="10"/>
        <color rgb="FFFF0000"/>
        <rFont val="ＭＳ Ｐゴシック"/>
        <family val="3"/>
        <charset val="128"/>
      </rPr>
      <t>。）</t>
    </r>
    <r>
      <rPr>
        <sz val="10"/>
        <color indexed="8"/>
        <rFont val="ＭＳ Ｐゴシック"/>
        <family val="3"/>
        <charset val="128"/>
      </rPr>
      <t>のものに限る。）　　単位：千円
②　希望工種によっては、必要な許可等の条件がありますので、別紙提出要領を必ずお読みください。</t>
    </r>
    <rPh sb="6" eb="8">
      <t>ニュウサツ</t>
    </rPh>
    <rPh sb="8" eb="10">
      <t>サンカ</t>
    </rPh>
    <rPh sb="10" eb="12">
      <t>キボウ</t>
    </rPh>
    <rPh sb="13" eb="14">
      <t>ラン</t>
    </rPh>
    <rPh sb="19" eb="21">
      <t>キニュウ</t>
    </rPh>
    <rPh sb="29" eb="31">
      <t>ニュウサツ</t>
    </rPh>
    <rPh sb="31" eb="33">
      <t>サンカ</t>
    </rPh>
    <rPh sb="34" eb="36">
      <t>キボウ</t>
    </rPh>
    <rPh sb="38" eb="40">
      <t>トクシュ</t>
    </rPh>
    <rPh sb="40" eb="42">
      <t>コウジ</t>
    </rPh>
    <rPh sb="43" eb="45">
      <t>カイタイ</t>
    </rPh>
    <rPh sb="45" eb="47">
      <t>コウジ</t>
    </rPh>
    <rPh sb="48" eb="49">
      <t>フク</t>
    </rPh>
    <rPh sb="61" eb="63">
      <t>トウガイ</t>
    </rPh>
    <rPh sb="63" eb="65">
      <t>コウジ</t>
    </rPh>
    <rPh sb="66" eb="68">
      <t>サイコウ</t>
    </rPh>
    <rPh sb="68" eb="70">
      <t>ジッセキ</t>
    </rPh>
    <rPh sb="70" eb="71">
      <t>ガク</t>
    </rPh>
    <rPh sb="72" eb="75">
      <t>ショウヒゼイ</t>
    </rPh>
    <rPh sb="75" eb="76">
      <t>フク</t>
    </rPh>
    <rPh sb="78" eb="79">
      <t>オヨ</t>
    </rPh>
    <rPh sb="80" eb="82">
      <t>カンセイ</t>
    </rPh>
    <rPh sb="82" eb="84">
      <t>ネンド</t>
    </rPh>
    <rPh sb="96" eb="98">
      <t>コウジ</t>
    </rPh>
    <rPh sb="105" eb="107">
      <t>ミンカン</t>
    </rPh>
    <rPh sb="107" eb="109">
      <t>モトウケ</t>
    </rPh>
    <rPh sb="125" eb="128">
      <t>ケイヤクショ</t>
    </rPh>
    <rPh sb="131" eb="132">
      <t>ヒョウ</t>
    </rPh>
    <rPh sb="133" eb="136">
      <t>チュウモンショ</t>
    </rPh>
    <rPh sb="137" eb="139">
      <t>セッケイ</t>
    </rPh>
    <rPh sb="139" eb="141">
      <t>トショ</t>
    </rPh>
    <rPh sb="141" eb="142">
      <t>トウ</t>
    </rPh>
    <rPh sb="142" eb="144">
      <t>トウガイ</t>
    </rPh>
    <rPh sb="144" eb="146">
      <t>コウジ</t>
    </rPh>
    <rPh sb="147" eb="149">
      <t>ナイヨウ</t>
    </rPh>
    <rPh sb="150" eb="152">
      <t>カクニン</t>
    </rPh>
    <rPh sb="158" eb="160">
      <t>ジシャ</t>
    </rPh>
    <rPh sb="161" eb="163">
      <t>サクセイ</t>
    </rPh>
    <rPh sb="165" eb="168">
      <t>セイキュウショ</t>
    </rPh>
    <rPh sb="169" eb="171">
      <t>フカ</t>
    </rPh>
    <rPh sb="173" eb="174">
      <t>ウツ</t>
    </rPh>
    <rPh sb="185" eb="187">
      <t>コウジ</t>
    </rPh>
    <rPh sb="187" eb="189">
      <t>ジッセキ</t>
    </rPh>
    <rPh sb="198" eb="200">
      <t>レイワ</t>
    </rPh>
    <rPh sb="206" eb="208">
      <t>カンリョウ</t>
    </rPh>
    <rPh sb="209" eb="211">
      <t>レイワ</t>
    </rPh>
    <rPh sb="212" eb="213">
      <t>ネン</t>
    </rPh>
    <rPh sb="214" eb="215">
      <t>ガツ</t>
    </rPh>
    <rPh sb="217" eb="218">
      <t>ニチ</t>
    </rPh>
    <rPh sb="221" eb="223">
      <t>カンリョウ</t>
    </rPh>
    <rPh sb="223" eb="225">
      <t>ミコ</t>
    </rPh>
    <rPh sb="230" eb="231">
      <t>フク</t>
    </rPh>
    <rPh sb="238" eb="239">
      <t>カギ</t>
    </rPh>
    <rPh sb="252" eb="254">
      <t>キボウ</t>
    </rPh>
    <rPh sb="254" eb="256">
      <t>コウシュ</t>
    </rPh>
    <rPh sb="262" eb="264">
      <t>ヒツヨウ</t>
    </rPh>
    <rPh sb="265" eb="267">
      <t>キョカ</t>
    </rPh>
    <rPh sb="267" eb="268">
      <t>トウ</t>
    </rPh>
    <rPh sb="269" eb="271">
      <t>ジョウケン</t>
    </rPh>
    <rPh sb="279" eb="281">
      <t>ベッシ</t>
    </rPh>
    <rPh sb="281" eb="283">
      <t>テイシュツ</t>
    </rPh>
    <rPh sb="283" eb="285">
      <t>ヨウリョウ</t>
    </rPh>
    <rPh sb="286" eb="287">
      <t>カナラ</t>
    </rPh>
    <rPh sb="289" eb="290">
      <t>ヨ</t>
    </rPh>
    <phoneticPr fontId="2"/>
  </si>
  <si>
    <r>
      <t>・令和７・８年度の有資格業者（</t>
    </r>
    <r>
      <rPr>
        <sz val="10.5"/>
        <color rgb="FFFF0000"/>
        <rFont val="ＭＳ Ｐゴシック"/>
        <family val="3"/>
        <charset val="128"/>
      </rPr>
      <t>令和７年７月１日</t>
    </r>
    <r>
      <rPr>
        <sz val="10.5"/>
        <color theme="1"/>
        <rFont val="ＭＳ Ｐゴシック"/>
        <family val="3"/>
        <charset val="128"/>
      </rPr>
      <t>付けの有資格決定通知書又は登録通知書を受領している者）は、１の欄に、それ以外の業者は、２の欄に○を記入すること。</t>
    </r>
    <rPh sb="15" eb="17">
      <t>レイワ</t>
    </rPh>
    <rPh sb="34" eb="35">
      <t>マタ</t>
    </rPh>
    <rPh sb="36" eb="41">
      <t>トウロクツウチショ</t>
    </rPh>
    <phoneticPr fontId="2"/>
  </si>
  <si>
    <r>
      <rPr>
        <sz val="10.5"/>
        <color rgb="FFFF0000"/>
        <rFont val="ＭＳ Ｐゴシック"/>
        <family val="3"/>
        <charset val="128"/>
      </rPr>
      <t>・【様式５　技術職員名簿】を先に作成すること。</t>
    </r>
    <r>
      <rPr>
        <sz val="10.5"/>
        <rFont val="ＭＳ Ｐゴシック"/>
        <family val="3"/>
        <charset val="128"/>
      </rPr>
      <t>作成すると（２）①工種、（２）②１級、２級、その他、（３）④技術者数、登録票３－２の（４）及び（５）工種（工種コード）にも反映されます。</t>
    </r>
    <r>
      <rPr>
        <sz val="10.5"/>
        <color theme="1"/>
        <rFont val="ＭＳ Ｐゴシック"/>
        <family val="3"/>
        <charset val="128"/>
      </rPr>
      <t xml:space="preserve">
・工種コードの小さいほうから順に選択すること。</t>
    </r>
    <rPh sb="2" eb="4">
      <t>ヨウシキ</t>
    </rPh>
    <rPh sb="6" eb="8">
      <t>ギジュツ</t>
    </rPh>
    <rPh sb="8" eb="10">
      <t>ショクイン</t>
    </rPh>
    <rPh sb="10" eb="12">
      <t>メイボ</t>
    </rPh>
    <rPh sb="14" eb="15">
      <t>サキ</t>
    </rPh>
    <rPh sb="16" eb="18">
      <t>サクセイ</t>
    </rPh>
    <rPh sb="23" eb="25">
      <t>サクセイ</t>
    </rPh>
    <rPh sb="32" eb="34">
      <t>コウシュ</t>
    </rPh>
    <rPh sb="40" eb="41">
      <t>キュウ</t>
    </rPh>
    <rPh sb="43" eb="44">
      <t>キュウ</t>
    </rPh>
    <rPh sb="47" eb="48">
      <t>ホカ</t>
    </rPh>
    <rPh sb="53" eb="56">
      <t>ギジュツシャ</t>
    </rPh>
    <rPh sb="56" eb="57">
      <t>スウ</t>
    </rPh>
    <rPh sb="58" eb="60">
      <t>トウロク</t>
    </rPh>
    <rPh sb="60" eb="61">
      <t>ヒョウ</t>
    </rPh>
    <rPh sb="68" eb="69">
      <t>オヨ</t>
    </rPh>
    <rPh sb="73" eb="75">
      <t>コウシュ</t>
    </rPh>
    <rPh sb="76" eb="78">
      <t>コウシュ</t>
    </rPh>
    <rPh sb="84" eb="86">
      <t>ハンエイ</t>
    </rPh>
    <rPh sb="93" eb="95">
      <t>コウシュ</t>
    </rPh>
    <rPh sb="99" eb="100">
      <t>チイ</t>
    </rPh>
    <rPh sb="106" eb="107">
      <t>ジュン</t>
    </rPh>
    <rPh sb="108" eb="110">
      <t>センタク</t>
    </rPh>
    <phoneticPr fontId="2"/>
  </si>
  <si>
    <r>
      <rPr>
        <sz val="10.5"/>
        <color rgb="FFFF0000"/>
        <rFont val="ＭＳ Ｐゴシック"/>
        <family val="3"/>
        <charset val="128"/>
      </rPr>
      <t xml:space="preserve">・【様式５　技術職員名簿】を先に作成すること。
</t>
    </r>
    <r>
      <rPr>
        <sz val="10.5"/>
        <color theme="1"/>
        <rFont val="ＭＳ Ｐゴシック"/>
        <family val="3"/>
        <charset val="128"/>
      </rPr>
      <t>・「（３）入札参加希望」の欄で希望した工種（５工種まで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。）について記入すること。
</t>
    </r>
    <rPh sb="29" eb="31">
      <t>ニュウサツ</t>
    </rPh>
    <rPh sb="31" eb="33">
      <t>サンカ</t>
    </rPh>
    <rPh sb="33" eb="35">
      <t>キボウ</t>
    </rPh>
    <rPh sb="37" eb="38">
      <t>ラン</t>
    </rPh>
    <rPh sb="39" eb="41">
      <t>キボウ</t>
    </rPh>
    <rPh sb="43" eb="45">
      <t>コウシュ</t>
    </rPh>
    <rPh sb="47" eb="49">
      <t>コウシュ</t>
    </rPh>
    <rPh sb="52" eb="53">
      <t>タダ</t>
    </rPh>
    <rPh sb="59" eb="61">
      <t>ドコウ</t>
    </rPh>
    <rPh sb="68" eb="70">
      <t>コウジ</t>
    </rPh>
    <rPh sb="73" eb="75">
      <t>カイタイ</t>
    </rPh>
    <rPh sb="75" eb="77">
      <t>コウジ</t>
    </rPh>
    <rPh sb="79" eb="81">
      <t>リョウホウ</t>
    </rPh>
    <rPh sb="82" eb="84">
      <t>キボウ</t>
    </rPh>
    <rPh sb="86" eb="88">
      <t>バアイ</t>
    </rPh>
    <rPh sb="89" eb="90">
      <t>カギ</t>
    </rPh>
    <rPh sb="93" eb="95">
      <t>コウシュ</t>
    </rPh>
    <rPh sb="104" eb="106">
      <t>キニュウ</t>
    </rPh>
    <phoneticPr fontId="2"/>
  </si>
  <si>
    <r>
      <rPr>
        <sz val="10.5"/>
        <color rgb="FFFF0000"/>
        <rFont val="ＭＳ Ｐゴシック"/>
        <family val="3"/>
        <charset val="128"/>
      </rPr>
      <t>・【様式５　技術職員名簿】を先に作成すること。</t>
    </r>
    <r>
      <rPr>
        <sz val="10.5"/>
        <color indexed="8"/>
        <rFont val="ＭＳ Ｐゴシック"/>
        <family val="3"/>
        <charset val="128"/>
      </rPr>
      <t xml:space="preserve">
・技術職員名簿の工種ごとの「１」、「２」、「３」の数がこの欄の「１級」「２級」「その他」のそれぞれの人数にあたるので、その数字を記入すること。
</t>
    </r>
    <rPh sb="16" eb="18">
      <t>サクセイ</t>
    </rPh>
    <rPh sb="25" eb="27">
      <t>ギジュツ</t>
    </rPh>
    <rPh sb="27" eb="29">
      <t>ショクイン</t>
    </rPh>
    <rPh sb="29" eb="31">
      <t>メイボ</t>
    </rPh>
    <rPh sb="32" eb="34">
      <t>コウシュ</t>
    </rPh>
    <rPh sb="49" eb="50">
      <t>カズ</t>
    </rPh>
    <rPh sb="53" eb="54">
      <t>ラン</t>
    </rPh>
    <rPh sb="57" eb="58">
      <t>キュウ</t>
    </rPh>
    <rPh sb="61" eb="62">
      <t>キュウ</t>
    </rPh>
    <rPh sb="66" eb="67">
      <t>タ</t>
    </rPh>
    <rPh sb="74" eb="76">
      <t>ニンズウ</t>
    </rPh>
    <rPh sb="85" eb="87">
      <t>スウジ</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</si>
  <si>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 xml:space="preserve">
・希望ができるのは、５工種まで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
</t>
    </r>
    <r>
      <rPr>
        <b/>
        <sz val="10.5"/>
        <color rgb="FFFF0000"/>
        <rFont val="ＭＳ Ｐゴシック"/>
        <family val="3"/>
        <charset val="128"/>
      </rPr>
      <t>・土木一式工事、建築一式工事、電気工事、管工事、舗装工事及び造園工事の６工種は、「経営事項審査」の平均完成工事高がなければ希望できない。</t>
    </r>
    <r>
      <rPr>
        <sz val="10.5"/>
        <color indexed="8"/>
        <rFont val="ＭＳ Ｐゴシック"/>
        <family val="3"/>
        <charset val="128"/>
      </rPr>
      <t xml:space="preserve">
</t>
    </r>
    <r>
      <rPr>
        <u/>
        <sz val="10.5"/>
        <color indexed="8"/>
        <rFont val="ＭＳ Ｐゴシック"/>
        <family val="3"/>
        <charset val="128"/>
      </rPr>
      <t xml:space="preserve">
</t>
    </r>
    <r>
      <rPr>
        <sz val="10.5"/>
        <color indexed="8"/>
        <rFont val="ＭＳ Ｐゴシック"/>
        <family val="3"/>
        <charset val="128"/>
      </rPr>
      <t>※希望工種数の上限</t>
    </r>
    <r>
      <rPr>
        <u/>
        <sz val="10.5"/>
        <color indexed="8"/>
        <rFont val="ＭＳ Ｐゴシック"/>
        <family val="3"/>
        <charset val="128"/>
      </rPr>
      <t xml:space="preserve">
</t>
    </r>
    <r>
      <rPr>
        <sz val="10.5"/>
        <color indexed="8"/>
        <rFont val="ＭＳ Ｐゴシック"/>
        <family val="3"/>
        <charset val="128"/>
      </rPr>
      <t>　</t>
    </r>
    <r>
      <rPr>
        <u/>
        <sz val="10.5"/>
        <color indexed="8"/>
        <rFont val="ＭＳ Ｐゴシック"/>
        <family val="3"/>
        <charset val="128"/>
      </rPr>
      <t>「とび・土工・コンクリート工事」と「解体工事」の両方を希望する場合に限り、上限を６工種とする。</t>
    </r>
    <rPh sb="25" eb="27">
      <t>キボウ</t>
    </rPh>
    <rPh sb="35" eb="37">
      <t>コウシュ</t>
    </rPh>
    <rPh sb="67" eb="69">
      <t>リョウホウ</t>
    </rPh>
    <rPh sb="89" eb="91">
      <t>ドボク</t>
    </rPh>
    <rPh sb="91" eb="93">
      <t>イッシキ</t>
    </rPh>
    <rPh sb="93" eb="95">
      <t>コウジ</t>
    </rPh>
    <rPh sb="96" eb="98">
      <t>ケンチク</t>
    </rPh>
    <rPh sb="98" eb="100">
      <t>イッシキ</t>
    </rPh>
    <rPh sb="100" eb="102">
      <t>コウジ</t>
    </rPh>
    <rPh sb="103" eb="105">
      <t>デンキ</t>
    </rPh>
    <rPh sb="105" eb="107">
      <t>コウジ</t>
    </rPh>
    <rPh sb="108" eb="109">
      <t>クダ</t>
    </rPh>
    <rPh sb="109" eb="111">
      <t>コウジ</t>
    </rPh>
    <rPh sb="112" eb="114">
      <t>ホソウ</t>
    </rPh>
    <rPh sb="114" eb="116">
      <t>コウジ</t>
    </rPh>
    <rPh sb="116" eb="117">
      <t>オヨ</t>
    </rPh>
    <rPh sb="118" eb="120">
      <t>ゾウエン</t>
    </rPh>
    <rPh sb="120" eb="122">
      <t>コウジ</t>
    </rPh>
    <rPh sb="124" eb="126">
      <t>コウシュ</t>
    </rPh>
    <rPh sb="129" eb="131">
      <t>ケイエイ</t>
    </rPh>
    <rPh sb="131" eb="133">
      <t>ジコウ</t>
    </rPh>
    <rPh sb="133" eb="135">
      <t>シンサ</t>
    </rPh>
    <rPh sb="137" eb="139">
      <t>ヘイキン</t>
    </rPh>
    <rPh sb="139" eb="141">
      <t>カンセイ</t>
    </rPh>
    <rPh sb="141" eb="143">
      <t>コウジ</t>
    </rPh>
    <rPh sb="143" eb="144">
      <t>タカ</t>
    </rPh>
    <rPh sb="149" eb="151">
      <t>キボウ</t>
    </rPh>
    <rPh sb="159" eb="161">
      <t>キボウ</t>
    </rPh>
    <rPh sb="161" eb="163">
      <t>コウシュ</t>
    </rPh>
    <rPh sb="163" eb="164">
      <t>スウ</t>
    </rPh>
    <rPh sb="165" eb="167">
      <t>ジョウゲン</t>
    </rPh>
    <rPh sb="193" eb="195">
      <t>リョウホウ</t>
    </rPh>
    <rPh sb="203" eb="204">
      <t>カギ</t>
    </rPh>
    <rPh sb="206" eb="208">
      <t>ジョウゲン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</si>
  <si>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・工種コードは、業者登録票（県内業者用）３－１の（３）の建設工事の種類の欄の４桁の数字。
・官公庁実績がない場合でも、この欄は記入すること。</t>
    </r>
    <rPh sb="28" eb="30">
      <t>ギジュツ</t>
    </rPh>
    <rPh sb="30" eb="32">
      <t>ショクイン</t>
    </rPh>
    <rPh sb="32" eb="34">
      <t>メイボ</t>
    </rPh>
    <rPh sb="36" eb="37">
      <t>サキ</t>
    </rPh>
    <rPh sb="38" eb="40">
      <t>サクセイ</t>
    </rPh>
    <rPh sb="70" eb="72">
      <t>コウシュ</t>
    </rPh>
    <rPh sb="77" eb="79">
      <t>ギョウシャ</t>
    </rPh>
    <rPh sb="83" eb="85">
      <t>ケンナイ</t>
    </rPh>
    <rPh sb="115" eb="118">
      <t>カンコウチョウ</t>
    </rPh>
    <rPh sb="118" eb="120">
      <t>ジッセキ</t>
    </rPh>
    <rPh sb="123" eb="125">
      <t>バアイ</t>
    </rPh>
    <rPh sb="130" eb="131">
      <t>ラン</t>
    </rPh>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</si>
  <si>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技術職員名簿】を先に作成していれば、技術者数）の欄は自動的に表示される。</t>
    </r>
    <r>
      <rPr>
        <sz val="10.5"/>
        <color rgb="FFFF0000"/>
        <rFont val="ＭＳ Ｐゴシック"/>
        <family val="3"/>
        <charset val="128"/>
      </rPr>
      <t xml:space="preserve">
</t>
    </r>
    <r>
      <rPr>
        <sz val="10.5"/>
        <color theme="1"/>
        <rFont val="ＭＳ Ｐゴシック"/>
        <family val="3"/>
        <charset val="128"/>
      </rPr>
      <t>・希望する工種のみ記入すること。
・技術職員名簿の工種ごとの「１」、「２」、「３」の数がこの欄の「１級」「２級」「その他」のそれぞれの人数にあたるので、その数字を記入すること。</t>
    </r>
    <rPh sb="46" eb="49">
      <t>ギジュツシャ</t>
    </rPh>
    <rPh sb="49" eb="50">
      <t>スウ</t>
    </rPh>
    <rPh sb="66" eb="68">
      <t>キボウ</t>
    </rPh>
    <rPh sb="70" eb="72">
      <t>コウシュ</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</si>
  <si>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・登録票３－１の（３）の建設工事の種類の欄の４桁の数字。
・工事経歴がない場合でも、この欄は記入すること。</t>
    </r>
    <rPh sb="99" eb="101">
      <t>コウジ</t>
    </rPh>
    <rPh sb="101" eb="103">
      <t>ケイレキ</t>
    </rPh>
    <rPh sb="106" eb="108">
      <t>バアイ</t>
    </rPh>
    <rPh sb="113" eb="114">
      <t>ラン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</si>
  <si>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・入札参加を希望する工種について、今回提出する「経営規模等評価結果通知書・総合評定値通知書」の完成工事高と一致するように記入すること。
・「維持修繕工事」は記入しないこと。</t>
    </r>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</si>
  <si>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技術職員名簿】を先に作成していれば、工種（工種コード）の欄は自動的に表示される。</t>
    </r>
    <r>
      <rPr>
        <sz val="10.5"/>
        <color theme="1"/>
        <rFont val="ＭＳ Ｐゴシック"/>
        <family val="3"/>
        <charset val="128"/>
      </rPr>
      <t xml:space="preserve">
・工種コードは、業者登録票（県内業者用）３－１の（３）の建設工事の種類の欄の４桁の数字。
・完成工事高がない場合でも、この欄は記入すること。</t>
    </r>
    <rPh sb="70" eb="72">
      <t>コウシュ</t>
    </rPh>
    <rPh sb="77" eb="79">
      <t>ギョウシャ</t>
    </rPh>
    <rPh sb="83" eb="85">
      <t>ケンナイ</t>
    </rPh>
    <rPh sb="85" eb="88">
      <t>ギョウシャヨウ</t>
    </rPh>
    <rPh sb="115" eb="117">
      <t>カンセイ</t>
    </rPh>
    <rPh sb="117" eb="119">
      <t>コウジ</t>
    </rPh>
    <rPh sb="119" eb="120">
      <t>タカ</t>
    </rPh>
    <rPh sb="123" eb="125">
      <t>バアイ</t>
    </rPh>
    <rPh sb="130" eb="131">
      <t>ラン</t>
    </rPh>
    <phoneticPr fontId="2"/>
  </si>
  <si>
    <r>
      <t>・コンクリート補修については、施工実績が</t>
    </r>
    <r>
      <rPr>
        <sz val="10.5"/>
        <color rgb="FFFF0000"/>
        <rFont val="ＭＳ Ｐゴシック"/>
        <family val="3"/>
        <charset val="128"/>
      </rPr>
      <t>必要</t>
    </r>
    <r>
      <rPr>
        <sz val="10.5"/>
        <color theme="1"/>
        <rFont val="ＭＳ Ｐゴシック"/>
        <family val="3"/>
        <charset val="128"/>
      </rPr>
      <t>。
・伸縮継手については、施工実績が</t>
    </r>
    <r>
      <rPr>
        <sz val="10.5"/>
        <color rgb="FFFF0000"/>
        <rFont val="ＭＳ Ｐゴシック"/>
        <family val="3"/>
        <charset val="128"/>
      </rPr>
      <t>必要</t>
    </r>
    <r>
      <rPr>
        <sz val="10.5"/>
        <color theme="1"/>
        <rFont val="ＭＳ Ｐゴシック"/>
        <family val="3"/>
        <charset val="128"/>
      </rPr>
      <t>。
・水路補修もコンクリート補修と同様の工事内容であることが確認できる場合は、実績に含むことができる。</t>
    </r>
    <rPh sb="7" eb="9">
      <t>ホシュウ</t>
    </rPh>
    <rPh sb="15" eb="17">
      <t>セコウ</t>
    </rPh>
    <rPh sb="17" eb="19">
      <t>ジッセキ</t>
    </rPh>
    <rPh sb="20" eb="22">
      <t>ヒツヨウ</t>
    </rPh>
    <rPh sb="25" eb="27">
      <t>シンシュク</t>
    </rPh>
    <rPh sb="27" eb="28">
      <t>ツ</t>
    </rPh>
    <rPh sb="28" eb="29">
      <t>テ</t>
    </rPh>
    <rPh sb="35" eb="37">
      <t>セコウ</t>
    </rPh>
    <rPh sb="37" eb="39">
      <t>ジッセキ</t>
    </rPh>
    <rPh sb="40" eb="42">
      <t>ヒツヨウ</t>
    </rPh>
    <rPh sb="45" eb="47">
      <t>スイロ</t>
    </rPh>
    <rPh sb="47" eb="49">
      <t>ホシュウ</t>
    </rPh>
    <rPh sb="56" eb="58">
      <t>ホシュウ</t>
    </rPh>
    <rPh sb="59" eb="61">
      <t>ドウヨウ</t>
    </rPh>
    <rPh sb="62" eb="64">
      <t>コウジ</t>
    </rPh>
    <rPh sb="64" eb="66">
      <t>ナイヨウ</t>
    </rPh>
    <rPh sb="72" eb="74">
      <t>カクニン</t>
    </rPh>
    <rPh sb="77" eb="79">
      <t>バアイ</t>
    </rPh>
    <rPh sb="81" eb="83">
      <t>ジッセキ</t>
    </rPh>
    <rPh sb="84" eb="85">
      <t>フク</t>
    </rPh>
    <phoneticPr fontId="2"/>
  </si>
  <si>
    <t>0000000000</t>
    <phoneticPr fontId="2"/>
  </si>
  <si>
    <t>●●建設㈱</t>
    <rPh sb="2" eb="4">
      <t>ケンセツ</t>
    </rPh>
    <phoneticPr fontId="2"/>
  </si>
  <si>
    <t>●●　●●</t>
    <phoneticPr fontId="2"/>
  </si>
  <si>
    <t>257</t>
    <phoneticPr fontId="2"/>
  </si>
  <si>
    <t>8．1．5</t>
    <phoneticPr fontId="2"/>
  </si>
  <si>
    <t>令和　７　</t>
    <rPh sb="0" eb="2">
      <t>レイワ</t>
    </rPh>
    <phoneticPr fontId="2"/>
  </si>
  <si>
    <t>一般社団法人鹿児島県建設業協会鹿児島支部</t>
  </si>
  <si>
    <t>一般社団法人鹿児島県建設業協会谷山支部</t>
  </si>
  <si>
    <t>鹿児島市特殊工事技術協会</t>
  </si>
  <si>
    <t>桜島地域建設防災対策協議会</t>
  </si>
  <si>
    <t>鹿児島電気工事業協同組合</t>
  </si>
  <si>
    <t>一般社団法人鹿児島県建築協会鹿児島支部</t>
  </si>
  <si>
    <t>鹿児島市管工事協同組合</t>
  </si>
  <si>
    <t>一般社団法人鹿児島県ビルメンテナンス協会</t>
  </si>
  <si>
    <t>鹿児島県ビルメンテナンス協同組合</t>
  </si>
  <si>
    <t>鹿児島県空調設備工業会</t>
  </si>
  <si>
    <t>鹿児島県ペストコントロール協会</t>
  </si>
  <si>
    <t>入札参加希望工種　入力チェック用</t>
    <rPh sb="0" eb="2">
      <t>ニュウサツ</t>
    </rPh>
    <rPh sb="2" eb="4">
      <t>サンカ</t>
    </rPh>
    <rPh sb="4" eb="6">
      <t>キボウ</t>
    </rPh>
    <rPh sb="6" eb="8">
      <t>コウシュ</t>
    </rPh>
    <rPh sb="9" eb="11">
      <t>ニュウリョク</t>
    </rPh>
    <rPh sb="15" eb="16">
      <t>ヨウ</t>
    </rPh>
    <phoneticPr fontId="2"/>
  </si>
  <si>
    <t>希望工種数</t>
    <rPh sb="0" eb="2">
      <t>キボウ</t>
    </rPh>
    <rPh sb="2" eb="4">
      <t>コウシュ</t>
    </rPh>
    <rPh sb="4" eb="5">
      <t>カズ</t>
    </rPh>
    <phoneticPr fontId="2"/>
  </si>
  <si>
    <t>とび</t>
    <phoneticPr fontId="2"/>
  </si>
  <si>
    <t>とび土工・解体の希望状況</t>
    <rPh sb="2" eb="4">
      <t>ドコウ</t>
    </rPh>
    <rPh sb="5" eb="7">
      <t>カイタイ</t>
    </rPh>
    <rPh sb="8" eb="10">
      <t>キボウ</t>
    </rPh>
    <rPh sb="10" eb="12">
      <t>ジョウキョウ</t>
    </rPh>
    <phoneticPr fontId="2"/>
  </si>
  <si>
    <t>維持修繕判定</t>
    <rPh sb="0" eb="2">
      <t>イジ</t>
    </rPh>
    <rPh sb="2" eb="4">
      <t>シュウゼン</t>
    </rPh>
    <rPh sb="4" eb="6">
      <t>ハンテイ</t>
    </rPh>
    <phoneticPr fontId="2"/>
  </si>
  <si>
    <r>
      <t>（注２）入札参加希望ができるのは、</t>
    </r>
    <r>
      <rPr>
        <b/>
        <sz val="9"/>
        <color rgb="FFFF0000"/>
        <rFont val="ＭＳ Ｐゴシック"/>
        <family val="3"/>
        <charset val="128"/>
      </rPr>
      <t>５工種</t>
    </r>
    <r>
      <rPr>
        <sz val="9"/>
        <rFont val="ＭＳ Ｐゴシック"/>
        <family val="3"/>
        <charset val="128"/>
      </rPr>
      <t>まで（但し、「とび・土工・コンクリート工事」と「解体工事」の両方を希望する場合に限り、６工種まで）。</t>
    </r>
    <rPh sb="1" eb="2">
      <t>チュウ</t>
    </rPh>
    <rPh sb="4" eb="6">
      <t>ニュウサツ</t>
    </rPh>
    <rPh sb="6" eb="8">
      <t>サンカ</t>
    </rPh>
    <rPh sb="50" eb="51">
      <t>リョウ</t>
    </rPh>
    <phoneticPr fontId="2"/>
  </si>
  <si>
    <t>年間委任状（委任を行う県外業者のみ）</t>
    <rPh sb="0" eb="2">
      <t>ネンカン</t>
    </rPh>
    <rPh sb="2" eb="5">
      <t>イニンジョウ</t>
    </rPh>
    <rPh sb="6" eb="8">
      <t>イニン</t>
    </rPh>
    <rPh sb="9" eb="10">
      <t>オコナ</t>
    </rPh>
    <rPh sb="11" eb="13">
      <t>ケンガイ</t>
    </rPh>
    <rPh sb="13" eb="15">
      <t>ギョウシャ</t>
    </rPh>
    <phoneticPr fontId="2"/>
  </si>
  <si>
    <t>□</t>
    <phoneticPr fontId="2"/>
  </si>
  <si>
    <t>☑</t>
    <phoneticPr fontId="2"/>
  </si>
  <si>
    <t>①建設業許可番号</t>
    <rPh sb="1" eb="4">
      <t>ケンセツギョウ</t>
    </rPh>
    <rPh sb="4" eb="6">
      <t>キョカ</t>
    </rPh>
    <rPh sb="6" eb="8">
      <t>バンゴウ</t>
    </rPh>
    <phoneticPr fontId="2"/>
  </si>
  <si>
    <r>
      <t>・</t>
    </r>
    <r>
      <rPr>
        <sz val="10.5"/>
        <color rgb="FFFF0000"/>
        <rFont val="ＭＳ Ｐゴシック"/>
        <family val="3"/>
        <charset val="128"/>
      </rPr>
      <t>本市に本店を有する業者は記入しないこと。</t>
    </r>
    <r>
      <rPr>
        <sz val="10.5"/>
        <color theme="1"/>
        <rFont val="ＭＳ Ｐゴシック"/>
        <family val="3"/>
        <charset val="128"/>
      </rPr>
      <t xml:space="preserve">
・本店が本市外にあり、本市に納税義務のある営業所等を有する場合は「１」に、有しない場合は「２」に○をすること。</t>
    </r>
    <rPh sb="1" eb="2">
      <t>ホン</t>
    </rPh>
    <rPh sb="2" eb="3">
      <t>シ</t>
    </rPh>
    <rPh sb="4" eb="6">
      <t>ホンテン</t>
    </rPh>
    <rPh sb="7" eb="8">
      <t>ユウ</t>
    </rPh>
    <rPh sb="10" eb="12">
      <t>ギョウシャ</t>
    </rPh>
    <rPh sb="23" eb="25">
      <t>ホンテン</t>
    </rPh>
    <rPh sb="26" eb="27">
      <t>ホン</t>
    </rPh>
    <rPh sb="27" eb="29">
      <t>シガイ</t>
    </rPh>
    <rPh sb="33" eb="34">
      <t>ホン</t>
    </rPh>
    <rPh sb="34" eb="35">
      <t>シ</t>
    </rPh>
    <rPh sb="36" eb="38">
      <t>ノウゼイ</t>
    </rPh>
    <rPh sb="38" eb="40">
      <t>ギム</t>
    </rPh>
    <rPh sb="43" eb="46">
      <t>エイギョウショ</t>
    </rPh>
    <rPh sb="46" eb="47">
      <t>トウ</t>
    </rPh>
    <rPh sb="48" eb="49">
      <t>ユウ</t>
    </rPh>
    <rPh sb="51" eb="53">
      <t>バアイ</t>
    </rPh>
    <rPh sb="59" eb="60">
      <t>ユウ</t>
    </rPh>
    <rPh sb="63" eb="65">
      <t>バアイ</t>
    </rPh>
    <phoneticPr fontId="2"/>
  </si>
  <si>
    <r>
      <t>・</t>
    </r>
    <r>
      <rPr>
        <b/>
        <u/>
        <sz val="10.5"/>
        <color theme="1"/>
        <rFont val="ＭＳ Ｐゴシック"/>
        <family val="3"/>
        <charset val="128"/>
      </rPr>
      <t>消費税等を含んだ工事請負額</t>
    </r>
    <r>
      <rPr>
        <sz val="10.5"/>
        <color theme="1"/>
        <rFont val="ＭＳ Ｐゴシック"/>
        <family val="3"/>
        <charset val="128"/>
      </rPr>
      <t>を千円未満は切り捨てて、千円単位で記入すること。
・ＪＶの場合は出資割合に応じた金額を記入すること。（出資割合を確認できる書類を添付すること）</t>
    </r>
    <rPh sb="1" eb="5">
      <t>ショウヒゼイトウ</t>
    </rPh>
    <rPh sb="6" eb="7">
      <t>フク</t>
    </rPh>
    <rPh sb="9" eb="11">
      <t>コウジ</t>
    </rPh>
    <rPh sb="11" eb="13">
      <t>ウケオイ</t>
    </rPh>
    <rPh sb="13" eb="14">
      <t>ガク</t>
    </rPh>
    <rPh sb="15" eb="17">
      <t>センエン</t>
    </rPh>
    <rPh sb="17" eb="19">
      <t>ミマン</t>
    </rPh>
    <rPh sb="20" eb="21">
      <t>キ</t>
    </rPh>
    <rPh sb="22" eb="23">
      <t>ス</t>
    </rPh>
    <rPh sb="26" eb="28">
      <t>センエン</t>
    </rPh>
    <rPh sb="28" eb="30">
      <t>タンイ</t>
    </rPh>
    <rPh sb="43" eb="45">
      <t>バアイ</t>
    </rPh>
    <rPh sb="46" eb="48">
      <t>シュッシ</t>
    </rPh>
    <rPh sb="48" eb="50">
      <t>ワリアイ</t>
    </rPh>
    <rPh sb="51" eb="52">
      <t>オウ</t>
    </rPh>
    <rPh sb="54" eb="56">
      <t>キンガク</t>
    </rPh>
    <rPh sb="57" eb="59">
      <t>キニュウ</t>
    </rPh>
    <rPh sb="65" eb="67">
      <t>シュッシ</t>
    </rPh>
    <rPh sb="67" eb="69">
      <t>ワリアイ</t>
    </rPh>
    <phoneticPr fontId="2"/>
  </si>
  <si>
    <r>
      <t>・入札参加を希望する工種ごとに、今回提出した「工事経歴書」の中（官公庁を含めた全体の中から抽出）から請負代金（消費税等を含まない）の最高と次位の実績を記入すること。
・「維持修繕工事」は記入しないこと。
・</t>
    </r>
    <r>
      <rPr>
        <b/>
        <u/>
        <sz val="10.5"/>
        <color theme="1"/>
        <rFont val="ＭＳ Ｐゴシック"/>
        <family val="3"/>
        <charset val="128"/>
      </rPr>
      <t>降灰除去工事及び単価契約は対象外</t>
    </r>
    <r>
      <rPr>
        <sz val="10.5"/>
        <color theme="1"/>
        <rFont val="ＭＳ Ｐゴシック"/>
        <family val="3"/>
        <charset val="128"/>
      </rPr>
      <t xml:space="preserve">
・更新の場合は直前１年、新規の業者は直前２年の事業年度における</t>
    </r>
    <r>
      <rPr>
        <b/>
        <u/>
        <sz val="10.5"/>
        <color theme="1"/>
        <rFont val="ＭＳ Ｐゴシック"/>
        <family val="3"/>
        <charset val="128"/>
      </rPr>
      <t>実績</t>
    </r>
    <r>
      <rPr>
        <sz val="10.5"/>
        <color theme="1"/>
        <rFont val="ＭＳ Ｐゴシック"/>
        <family val="3"/>
        <charset val="128"/>
      </rPr>
      <t>を記入すること。</t>
    </r>
    <rPh sb="1" eb="3">
      <t>ニュウサツ</t>
    </rPh>
    <rPh sb="3" eb="5">
      <t>サンカ</t>
    </rPh>
    <rPh sb="6" eb="8">
      <t>キボウ</t>
    </rPh>
    <rPh sb="10" eb="12">
      <t>コウシュ</t>
    </rPh>
    <rPh sb="16" eb="18">
      <t>コンカイ</t>
    </rPh>
    <rPh sb="18" eb="20">
      <t>テイシュツ</t>
    </rPh>
    <rPh sb="23" eb="25">
      <t>コウジ</t>
    </rPh>
    <rPh sb="25" eb="28">
      <t>ケイレキショ</t>
    </rPh>
    <rPh sb="30" eb="31">
      <t>ナカ</t>
    </rPh>
    <rPh sb="32" eb="35">
      <t>カンコウチョウ</t>
    </rPh>
    <rPh sb="36" eb="37">
      <t>フク</t>
    </rPh>
    <rPh sb="39" eb="41">
      <t>ゼンタイ</t>
    </rPh>
    <rPh sb="42" eb="43">
      <t>ナカ</t>
    </rPh>
    <rPh sb="45" eb="47">
      <t>チュウシュツ</t>
    </rPh>
    <rPh sb="50" eb="52">
      <t>ウケオイ</t>
    </rPh>
    <rPh sb="52" eb="54">
      <t>ダイキン</t>
    </rPh>
    <rPh sb="55" eb="59">
      <t>ショウヒゼイトウ</t>
    </rPh>
    <rPh sb="60" eb="61">
      <t>フク</t>
    </rPh>
    <rPh sb="66" eb="68">
      <t>サイコウ</t>
    </rPh>
    <rPh sb="69" eb="71">
      <t>ジイ</t>
    </rPh>
    <rPh sb="72" eb="74">
      <t>ジッセキ</t>
    </rPh>
    <rPh sb="85" eb="87">
      <t>イジ</t>
    </rPh>
    <rPh sb="87" eb="89">
      <t>シュウゼン</t>
    </rPh>
    <rPh sb="89" eb="91">
      <t>コウジ</t>
    </rPh>
    <rPh sb="103" eb="105">
      <t>コウハイ</t>
    </rPh>
    <rPh sb="105" eb="107">
      <t>ジョキョ</t>
    </rPh>
    <rPh sb="107" eb="109">
      <t>コウジ</t>
    </rPh>
    <rPh sb="109" eb="110">
      <t>オヨ</t>
    </rPh>
    <rPh sb="111" eb="113">
      <t>タンカ</t>
    </rPh>
    <rPh sb="113" eb="115">
      <t>ケイヤク</t>
    </rPh>
    <rPh sb="116" eb="119">
      <t>タイショウガイ</t>
    </rPh>
    <rPh sb="121" eb="123">
      <t>コウシン</t>
    </rPh>
    <rPh sb="124" eb="126">
      <t>バアイ</t>
    </rPh>
    <rPh sb="132" eb="134">
      <t>シンキ</t>
    </rPh>
    <rPh sb="135" eb="137">
      <t>ギョウシャ</t>
    </rPh>
    <rPh sb="138" eb="140">
      <t>チョクゼン</t>
    </rPh>
    <rPh sb="141" eb="142">
      <t>ネン</t>
    </rPh>
    <phoneticPr fontId="2"/>
  </si>
  <si>
    <r>
      <t>・施工実績が</t>
    </r>
    <r>
      <rPr>
        <sz val="10.5"/>
        <color rgb="FFFF0000"/>
        <rFont val="ＭＳ Ｐゴシック"/>
        <family val="3"/>
        <charset val="128"/>
      </rPr>
      <t>必要</t>
    </r>
    <r>
      <rPr>
        <sz val="10.5"/>
        <color theme="1"/>
        <rFont val="ＭＳ Ｐゴシック"/>
        <family val="3"/>
        <charset val="128"/>
      </rPr>
      <t xml:space="preserve">
　</t>
    </r>
    <r>
      <rPr>
        <sz val="9"/>
        <color indexed="8"/>
        <rFont val="ＭＳ Ｐゴシック"/>
        <family val="3"/>
        <charset val="128"/>
      </rPr>
      <t>（発注にあたっては、本市水道局の給水区域内であれば、鹿児島市水道局の指定給水装置工事事業者及び指定排水設備工事事業者であることが要件となります。証明書等の添付は不要。）</t>
    </r>
    <rPh sb="1" eb="3">
      <t>セコウ</t>
    </rPh>
    <rPh sb="3" eb="5">
      <t>ジッセキ</t>
    </rPh>
    <rPh sb="6" eb="8">
      <t>ヒツヨウ</t>
    </rPh>
    <rPh sb="11" eb="13">
      <t>ハッチュウ</t>
    </rPh>
    <rPh sb="20" eb="21">
      <t>ホン</t>
    </rPh>
    <rPh sb="21" eb="22">
      <t>シ</t>
    </rPh>
    <rPh sb="22" eb="25">
      <t>スイドウキョク</t>
    </rPh>
    <rPh sb="26" eb="28">
      <t>キュウスイ</t>
    </rPh>
    <rPh sb="28" eb="30">
      <t>クイキ</t>
    </rPh>
    <rPh sb="30" eb="31">
      <t>ナイ</t>
    </rPh>
    <rPh sb="36" eb="40">
      <t>カゴシマシ</t>
    </rPh>
    <rPh sb="40" eb="43">
      <t>スイドウキョク</t>
    </rPh>
    <rPh sb="52" eb="55">
      <t>ジギョウシャ</t>
    </rPh>
    <rPh sb="55" eb="56">
      <t>オヨ</t>
    </rPh>
    <rPh sb="57" eb="59">
      <t>シテイ</t>
    </rPh>
    <rPh sb="59" eb="61">
      <t>ハイスイ</t>
    </rPh>
    <rPh sb="61" eb="63">
      <t>セツビ</t>
    </rPh>
    <rPh sb="63" eb="65">
      <t>コウジ</t>
    </rPh>
    <rPh sb="65" eb="67">
      <t>ジギョウ</t>
    </rPh>
    <rPh sb="67" eb="68">
      <t>シャ</t>
    </rPh>
    <rPh sb="74" eb="76">
      <t>ヨウケン</t>
    </rPh>
    <rPh sb="82" eb="85">
      <t>ショウメイショ</t>
    </rPh>
    <rPh sb="85" eb="86">
      <t>ナド</t>
    </rPh>
    <rPh sb="87" eb="89">
      <t>テンプ</t>
    </rPh>
    <rPh sb="90" eb="92">
      <t>フヨウ</t>
    </rPh>
    <phoneticPr fontId="2"/>
  </si>
  <si>
    <t>入札参加希望の工種数判定</t>
    <rPh sb="0" eb="2">
      <t>ニュウサツ</t>
    </rPh>
    <rPh sb="2" eb="4">
      <t>サンカ</t>
    </rPh>
    <rPh sb="4" eb="6">
      <t>キボウ</t>
    </rPh>
    <rPh sb="7" eb="9">
      <t>コウシュ</t>
    </rPh>
    <rPh sb="9" eb="10">
      <t>カズ</t>
    </rPh>
    <rPh sb="10" eb="12">
      <t>ハンテイ</t>
    </rPh>
    <phoneticPr fontId="2"/>
  </si>
  <si>
    <t>（申請書様式６・記入要領項目１３関係様式）</t>
  </si>
  <si>
    <t>保護観察等対象者の雇用に関する確認（申請）書</t>
  </si>
  <si>
    <t>令和　　年　　月　　日</t>
  </si>
  <si>
    <t>　鹿児島保護観察所長　殿</t>
  </si>
  <si>
    <t>商号又は名称　</t>
  </si>
  <si>
    <t>代表者職氏名　</t>
  </si>
  <si>
    <t>鹿児島市の建設工事競争入札参加資格審査に必要なため、下記の期間雇用した者が保護観察等対象者であることを確認していただきますよう申請します。</t>
  </si>
  <si>
    <t>記</t>
  </si>
  <si>
    <t>雇用期間</t>
  </si>
  <si>
    <t>　　上記記載の内容に相違ないことを確認します。</t>
  </si>
  <si>
    <t>　　令和　　　年　　　月　　　日</t>
  </si>
  <si>
    <t>鹿児島保護観察所長　　　　印</t>
  </si>
  <si>
    <t>　２　令和５年１月１日から令和６年１２月３１日までの間において、保護観察等
　　　対象者（同一者）を連続して３か月以上雇用していること。</t>
    <phoneticPr fontId="2"/>
  </si>
  <si>
    <t>注１　保護観察等対象者とは、更生保護法第４８条に規定する保護観察対象者又は
　　　第８５条及び第８６条に規定する更生緊急保護対象者をいう。</t>
    <phoneticPr fontId="2"/>
  </si>
  <si>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　から　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t>
    </r>
    <r>
      <rPr>
        <sz val="10.5"/>
        <color rgb="FFFF0000"/>
        <rFont val="ＭＳ 明朝"/>
        <family val="1"/>
        <charset val="128"/>
      </rPr>
      <t>○○</t>
    </r>
    <r>
      <rPr>
        <sz val="10.5"/>
        <rFont val="ＭＳ 明朝"/>
        <family val="1"/>
        <charset val="128"/>
      </rPr>
      <t>日　まで
　　　　　　　　　　（保護観察期間中の雇用期間を記載すること）</t>
    </r>
    <phoneticPr fontId="2"/>
  </si>
  <si>
    <t>ボランティア活動確認（申請）書</t>
  </si>
  <si>
    <t>（ボランティア活動主催機関の長）</t>
  </si>
  <si>
    <t>（活動場所の施設管理者等）</t>
  </si>
  <si>
    <t>日　時</t>
  </si>
  <si>
    <t>　　　　年　　月　　日　　：　　～　　：　　（　　　時間）</t>
  </si>
  <si>
    <t>場　所</t>
  </si>
  <si>
    <r>
      <t>(</t>
    </r>
    <r>
      <rPr>
        <sz val="10.5"/>
        <rFont val="ＭＳ 明朝"/>
        <family val="1"/>
        <charset val="128"/>
      </rPr>
      <t>鹿児島市</t>
    </r>
    <r>
      <rPr>
        <sz val="10.5"/>
        <rFont val="Century"/>
        <family val="1"/>
      </rPr>
      <t>)</t>
    </r>
  </si>
  <si>
    <t>参加人数</t>
  </si>
  <si>
    <t>人</t>
  </si>
  <si>
    <t>活動内容</t>
  </si>
  <si>
    <t>　鹿児島市の建設工事競争入札参加資格審査に必要なため、下記ボランティア活動に当社が参加したことを確認していただきますよう申請します。</t>
    <phoneticPr fontId="2"/>
  </si>
  <si>
    <t>印</t>
    <phoneticPr fontId="2"/>
  </si>
  <si>
    <t>（申請書様式６・記入要領項目８関係様式）</t>
  </si>
  <si>
    <t>鹿児島市消防団員雇用状況確認（申請）書</t>
  </si>
  <si>
    <t>鹿児島市消防局警防課長　殿</t>
  </si>
  <si>
    <t>所在地　　　</t>
  </si>
  <si>
    <t>代表者職氏名</t>
  </si>
  <si>
    <t>分　団　名</t>
  </si>
  <si>
    <t>氏　　　名</t>
  </si>
  <si>
    <t>生年月日</t>
  </si>
  <si>
    <t>－－－－－－－－－－－－－－－－－－－－－－－－－－－－－－－－－－－－－－－－</t>
  </si>
  <si>
    <t>上記記載の内容に相違ないことを確認します。</t>
  </si>
  <si>
    <t>　　　　　　　　　　　　　　　　　　　　　　　　鹿児島市山下町１５番１号　</t>
  </si>
  <si>
    <t>　鹿児島市の建設工事競争入札参加資格審査に必要なため、下記の期間雇用した者が保護観察等対象者であることを確認していただきますよう申請します。</t>
    <phoneticPr fontId="2"/>
  </si>
  <si>
    <t>　２　令和６年１月１日から令和７年１２月３１日までの間において、保護観察等
　　　対象者（同一者）を連続して３か月以上雇用していること。</t>
    <phoneticPr fontId="2"/>
  </si>
  <si>
    <t>所 　在 　地　</t>
  </si>
  <si>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t>
    </r>
  </si>
  <si>
    <r>
      <t>所 　在 　地　</t>
    </r>
    <r>
      <rPr>
        <sz val="10.5"/>
        <color rgb="FFFF0000"/>
        <rFont val="ＭＳ 明朝"/>
        <family val="1"/>
        <charset val="128"/>
      </rPr>
      <t>○○○町○○番○○号</t>
    </r>
    <phoneticPr fontId="2"/>
  </si>
  <si>
    <r>
      <t>商号又は名称　</t>
    </r>
    <r>
      <rPr>
        <sz val="10.5"/>
        <color rgb="FFFF0000"/>
        <rFont val="ＭＳ 明朝"/>
        <family val="1"/>
        <charset val="128"/>
      </rPr>
      <t>○○○○（株）</t>
    </r>
  </si>
  <si>
    <r>
      <t>代表者職氏名　</t>
    </r>
    <r>
      <rPr>
        <sz val="10.5"/>
        <color rgb="FFFF0000"/>
        <rFont val="ＭＳ 明朝"/>
        <family val="1"/>
        <charset val="128"/>
      </rPr>
      <t>代表取締役　○○○　○○</t>
    </r>
  </si>
  <si>
    <t>【建設工事】</t>
    <rPh sb="1" eb="3">
      <t>ケンセツ</t>
    </rPh>
    <rPh sb="3" eb="5">
      <t>コウジ</t>
    </rPh>
    <phoneticPr fontId="2"/>
  </si>
  <si>
    <t>受付票（本様式）</t>
    <rPh sb="0" eb="2">
      <t>ウケツケ</t>
    </rPh>
    <rPh sb="2" eb="3">
      <t>ヒョウ</t>
    </rPh>
    <rPh sb="4" eb="5">
      <t>ホン</t>
    </rPh>
    <rPh sb="5" eb="7">
      <t>ヨウシキ</t>
    </rPh>
    <phoneticPr fontId="2"/>
  </si>
  <si>
    <t>工事経歴書（直前１年分）</t>
    <rPh sb="0" eb="2">
      <t>コウジ</t>
    </rPh>
    <rPh sb="2" eb="5">
      <t>ケイレキショ</t>
    </rPh>
    <rPh sb="6" eb="8">
      <t>チョクゼン</t>
    </rPh>
    <rPh sb="9" eb="11">
      <t>ネンブン</t>
    </rPh>
    <phoneticPr fontId="2"/>
  </si>
  <si>
    <t>不足・修正（　　　　　　　　　　　　　　　　　　　　　　　　　　）</t>
    <rPh sb="0" eb="2">
      <t>フソク</t>
    </rPh>
    <rPh sb="3" eb="5">
      <t>シュウセイ</t>
    </rPh>
    <phoneticPr fontId="2"/>
  </si>
  <si>
    <t>鹿児島市税「滞納がないことの証明書」</t>
    <rPh sb="0" eb="4">
      <t>シ</t>
    </rPh>
    <rPh sb="4" eb="5">
      <t>ゼイ</t>
    </rPh>
    <rPh sb="6" eb="8">
      <t>タイノウ</t>
    </rPh>
    <rPh sb="14" eb="16">
      <t>ショウメイ</t>
    </rPh>
    <rPh sb="16" eb="17">
      <t>ショ</t>
    </rPh>
    <phoneticPr fontId="2"/>
  </si>
  <si>
    <r>
      <rPr>
        <sz val="10"/>
        <rFont val="ＭＳ Ｐゴシック"/>
        <family val="3"/>
        <charset val="128"/>
      </rPr>
      <t>建設工事業者登録票</t>
    </r>
    <r>
      <rPr>
        <sz val="6"/>
        <rFont val="ＭＳ Ｐゴシック"/>
        <family val="3"/>
        <charset val="128"/>
      </rPr>
      <t>（県内:様式3-1～3-3、県外:様式2-1～2-2）</t>
    </r>
    <rPh sb="0" eb="2">
      <t>ケンセツ</t>
    </rPh>
    <rPh sb="2" eb="4">
      <t>コウジ</t>
    </rPh>
    <rPh sb="4" eb="6">
      <t>ギョウシャ</t>
    </rPh>
    <rPh sb="6" eb="8">
      <t>トウロク</t>
    </rPh>
    <rPh sb="8" eb="9">
      <t>ヒョウ</t>
    </rPh>
    <rPh sb="10" eb="12">
      <t>ケンナイ</t>
    </rPh>
    <rPh sb="13" eb="15">
      <t>ヨウシキ</t>
    </rPh>
    <rPh sb="23" eb="25">
      <t>ケンガイ</t>
    </rPh>
    <rPh sb="26" eb="28">
      <t>ヨウシキ</t>
    </rPh>
    <phoneticPr fontId="2"/>
  </si>
  <si>
    <r>
      <t>経営規模等評価</t>
    </r>
    <r>
      <rPr>
        <u/>
        <sz val="11"/>
        <rFont val="ＭＳ Ｐゴシック"/>
        <family val="3"/>
        <charset val="128"/>
      </rPr>
      <t>結果通知書</t>
    </r>
    <r>
      <rPr>
        <sz val="11"/>
        <rFont val="ＭＳ Ｐゴシック"/>
        <family val="3"/>
        <charset val="128"/>
      </rPr>
      <t>・総合評定値</t>
    </r>
    <r>
      <rPr>
        <u/>
        <sz val="11"/>
        <rFont val="ＭＳ Ｐゴシック"/>
        <family val="3"/>
        <charset val="128"/>
      </rPr>
      <t>通知書</t>
    </r>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</si>
  <si>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t>
    <rPh sb="0" eb="2">
      <t>ギジュツ</t>
    </rPh>
    <rPh sb="2" eb="4">
      <t>ショクイン</t>
    </rPh>
    <rPh sb="4" eb="6">
      <t>メイボ</t>
    </rPh>
    <phoneticPr fontId="2"/>
  </si>
  <si>
    <t>建設業法施行規則様式 別紙二</t>
    <rPh sb="0" eb="3">
      <t>ケンセツギョウ</t>
    </rPh>
    <rPh sb="3" eb="4">
      <t>ホウ</t>
    </rPh>
    <rPh sb="4" eb="6">
      <t>セコウ</t>
    </rPh>
    <rPh sb="6" eb="8">
      <t>キソク</t>
    </rPh>
    <rPh sb="8" eb="10">
      <t>ヨウシキ</t>
    </rPh>
    <rPh sb="11" eb="13">
      <t>ベッシ</t>
    </rPh>
    <rPh sb="13" eb="14">
      <t>２</t>
    </rPh>
    <phoneticPr fontId="2"/>
  </si>
  <si>
    <t>本市様式５</t>
    <rPh sb="0" eb="1">
      <t>ホン</t>
    </rPh>
    <rPh sb="1" eb="2">
      <t>シ</t>
    </rPh>
    <rPh sb="2" eb="4">
      <t>ヨウシキ</t>
    </rPh>
    <phoneticPr fontId="2"/>
  </si>
  <si>
    <t>アスファルト舗装工事施工体制調査票（様式９）</t>
    <phoneticPr fontId="2"/>
  </si>
  <si>
    <t>　　　完　備　</t>
    <rPh sb="3" eb="4">
      <t>カン</t>
    </rPh>
    <rPh sb="5" eb="6">
      <t>ソナエ</t>
    </rPh>
    <phoneticPr fontId="2"/>
  </si>
  <si>
    <t>　　　　　　　不　備　　　　　</t>
    <rPh sb="7" eb="8">
      <t>フ</t>
    </rPh>
    <rPh sb="9" eb="10">
      <t>ソナエ</t>
    </rPh>
    <phoneticPr fontId="2"/>
  </si>
  <si>
    <t>【測量・建設コンサルタント業務等】</t>
    <rPh sb="1" eb="3">
      <t>ソクリョウ</t>
    </rPh>
    <rPh sb="4" eb="6">
      <t>ケンセツ</t>
    </rPh>
    <rPh sb="13" eb="15">
      <t>ギョウム</t>
    </rPh>
    <rPh sb="15" eb="16">
      <t>トウ</t>
    </rPh>
    <phoneticPr fontId="2"/>
  </si>
  <si>
    <t>受付票（本様式）</t>
    <rPh sb="0" eb="2">
      <t>ウケツケ</t>
    </rPh>
    <rPh sb="2" eb="3">
      <t>ヒョウ</t>
    </rPh>
    <phoneticPr fontId="2"/>
  </si>
  <si>
    <t>測量等実績調書（直前１年分）</t>
    <rPh sb="0" eb="2">
      <t>ソクリョウ</t>
    </rPh>
    <rPh sb="2" eb="3">
      <t>トウ</t>
    </rPh>
    <rPh sb="3" eb="5">
      <t>ジッセキ</t>
    </rPh>
    <rPh sb="5" eb="7">
      <t>チョウショ</t>
    </rPh>
    <rPh sb="8" eb="10">
      <t>チョクゼン</t>
    </rPh>
    <rPh sb="11" eb="13">
      <t>ネンブン</t>
    </rPh>
    <phoneticPr fontId="2"/>
  </si>
  <si>
    <t>登録証明書（測量：測量業者登録、建築：建築士事務所）</t>
    <rPh sb="0" eb="2">
      <t>トウロク</t>
    </rPh>
    <rPh sb="2" eb="4">
      <t>ショウメイ</t>
    </rPh>
    <rPh sb="4" eb="5">
      <t>ショ</t>
    </rPh>
    <rPh sb="6" eb="8">
      <t>ソクリョウ</t>
    </rPh>
    <rPh sb="9" eb="11">
      <t>ソクリョウ</t>
    </rPh>
    <rPh sb="11" eb="13">
      <t>ギョウシャ</t>
    </rPh>
    <rPh sb="13" eb="15">
      <t>トウロク</t>
    </rPh>
    <rPh sb="16" eb="18">
      <t>ケンチク</t>
    </rPh>
    <rPh sb="19" eb="22">
      <t>ケンチクシ</t>
    </rPh>
    <rPh sb="22" eb="24">
      <t>ジム</t>
    </rPh>
    <rPh sb="24" eb="25">
      <t>ショ</t>
    </rPh>
    <phoneticPr fontId="2"/>
  </si>
  <si>
    <t>測量・建設コンサルタント業務等業者登録票</t>
    <rPh sb="0" eb="2">
      <t>ソクリョウ</t>
    </rPh>
    <rPh sb="3" eb="5">
      <t>ケンセツ</t>
    </rPh>
    <rPh sb="12" eb="15">
      <t>ギョウムトウ</t>
    </rPh>
    <rPh sb="15" eb="17">
      <t>ギョウシャ</t>
    </rPh>
    <rPh sb="17" eb="19">
      <t>トウロク</t>
    </rPh>
    <rPh sb="19" eb="20">
      <t>ヒョウ</t>
    </rPh>
    <phoneticPr fontId="2"/>
  </si>
  <si>
    <t>既存建築物耐震診断受講者登録証等</t>
    <rPh sb="0" eb="2">
      <t>キゾン</t>
    </rPh>
    <rPh sb="2" eb="4">
      <t>ケンチク</t>
    </rPh>
    <rPh sb="4" eb="5">
      <t>ブツ</t>
    </rPh>
    <rPh sb="5" eb="7">
      <t>タイシン</t>
    </rPh>
    <rPh sb="7" eb="9">
      <t>シンダン</t>
    </rPh>
    <rPh sb="9" eb="12">
      <t>ジュコウシャ</t>
    </rPh>
    <rPh sb="12" eb="14">
      <t>トウロク</t>
    </rPh>
    <rPh sb="14" eb="15">
      <t>ショウ</t>
    </rPh>
    <rPh sb="15" eb="16">
      <t>トウ</t>
    </rPh>
    <phoneticPr fontId="2"/>
  </si>
  <si>
    <t>（建築コンサルのRC造耐震診断希望者のみ）</t>
    <rPh sb="1" eb="3">
      <t>ケンチク</t>
    </rPh>
    <rPh sb="10" eb="11">
      <t>ゾウ</t>
    </rPh>
    <rPh sb="11" eb="13">
      <t>タイシン</t>
    </rPh>
    <rPh sb="13" eb="15">
      <t>シンダン</t>
    </rPh>
    <rPh sb="15" eb="18">
      <t>キボウシャ</t>
    </rPh>
    <phoneticPr fontId="2"/>
  </si>
  <si>
    <t>　　　　　　　（　　　　　　　　　　　　　　　　　　　　　　　　　　）</t>
    <phoneticPr fontId="2"/>
  </si>
  <si>
    <t>建築仕上診断技術者登録証（外壁調査希望者のみ）</t>
    <rPh sb="0" eb="2">
      <t>ケンチク</t>
    </rPh>
    <rPh sb="2" eb="4">
      <t>シア</t>
    </rPh>
    <rPh sb="4" eb="6">
      <t>シンダン</t>
    </rPh>
    <rPh sb="6" eb="9">
      <t>ギジュツシャ</t>
    </rPh>
    <rPh sb="9" eb="11">
      <t>トウロク</t>
    </rPh>
    <rPh sb="11" eb="12">
      <t>ショウ</t>
    </rPh>
    <rPh sb="13" eb="15">
      <t>ガイヘキ</t>
    </rPh>
    <rPh sb="15" eb="17">
      <t>チョウサ</t>
    </rPh>
    <rPh sb="17" eb="20">
      <t>キボウシャ</t>
    </rPh>
    <phoneticPr fontId="2"/>
  </si>
  <si>
    <r>
      <t>土木ｺﾝｻﾙ技術士等調書</t>
    </r>
    <r>
      <rPr>
        <sz val="8"/>
        <rFont val="ＭＳ Ｐゴシック"/>
        <family val="3"/>
        <charset val="128"/>
      </rPr>
      <t>（土木ｺﾝｻﾙ希望者のみ）</t>
    </r>
    <rPh sb="0" eb="2">
      <t>ドボク</t>
    </rPh>
    <rPh sb="6" eb="10">
      <t>ギジュツシナド</t>
    </rPh>
    <rPh sb="10" eb="12">
      <t>チョウショ</t>
    </rPh>
    <rPh sb="13" eb="15">
      <t>ドボク</t>
    </rPh>
    <rPh sb="19" eb="22">
      <t>キボウシャ</t>
    </rPh>
    <phoneticPr fontId="2"/>
  </si>
  <si>
    <t>希望業務・技術士等調書（別表１）</t>
    <rPh sb="0" eb="2">
      <t>キボウ</t>
    </rPh>
    <rPh sb="2" eb="4">
      <t>ギョウム</t>
    </rPh>
    <rPh sb="5" eb="7">
      <t>ギジュツ</t>
    </rPh>
    <rPh sb="7" eb="8">
      <t>シ</t>
    </rPh>
    <rPh sb="8" eb="9">
      <t>トウ</t>
    </rPh>
    <rPh sb="9" eb="11">
      <t>チョウショ</t>
    </rPh>
    <rPh sb="12" eb="14">
      <t>ベッピョウ</t>
    </rPh>
    <phoneticPr fontId="2"/>
  </si>
  <si>
    <t>技術士等の技術者名簿（別表２）</t>
    <rPh sb="0" eb="2">
      <t>ギジュツ</t>
    </rPh>
    <rPh sb="2" eb="3">
      <t>シ</t>
    </rPh>
    <rPh sb="3" eb="4">
      <t>トウ</t>
    </rPh>
    <rPh sb="5" eb="8">
      <t>ギジュツシャ</t>
    </rPh>
    <rPh sb="8" eb="10">
      <t>メイボ</t>
    </rPh>
    <rPh sb="11" eb="13">
      <t>ベッピョウ</t>
    </rPh>
    <phoneticPr fontId="2"/>
  </si>
  <si>
    <t>実務経験経歴書（別表３）</t>
    <rPh sb="0" eb="2">
      <t>ジツム</t>
    </rPh>
    <rPh sb="2" eb="4">
      <t>ケイケン</t>
    </rPh>
    <rPh sb="4" eb="7">
      <t>ケイレキショ</t>
    </rPh>
    <rPh sb="8" eb="10">
      <t>ベッピョウ</t>
    </rPh>
    <phoneticPr fontId="2"/>
  </si>
  <si>
    <t>建築関係建設コンサルタント（設備）技術職員状況調べ</t>
    <rPh sb="0" eb="2">
      <t>ケンチク</t>
    </rPh>
    <rPh sb="2" eb="4">
      <t>カンケイ</t>
    </rPh>
    <rPh sb="4" eb="6">
      <t>ケンセツ</t>
    </rPh>
    <rPh sb="14" eb="16">
      <t>セツビ</t>
    </rPh>
    <rPh sb="17" eb="19">
      <t>ギジュツ</t>
    </rPh>
    <rPh sb="19" eb="21">
      <t>ショクイン</t>
    </rPh>
    <rPh sb="21" eb="23">
      <t>ジョウキョウ</t>
    </rPh>
    <rPh sb="23" eb="24">
      <t>シラ</t>
    </rPh>
    <phoneticPr fontId="2"/>
  </si>
  <si>
    <t>（設備コンサル希望者のみ）（別表４～５）</t>
    <rPh sb="1" eb="3">
      <t>セツビ</t>
    </rPh>
    <rPh sb="7" eb="10">
      <t>キボウシャ</t>
    </rPh>
    <rPh sb="14" eb="16">
      <t>ベッピョウ</t>
    </rPh>
    <phoneticPr fontId="2"/>
  </si>
  <si>
    <t>令和８年度鹿児島市建設工事等競争入札参加資格審査申請書（登録中間年）</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rPh sb="28" eb="30">
      <t>トウロク</t>
    </rPh>
    <rPh sb="30" eb="32">
      <t>チュウカン</t>
    </rPh>
    <rPh sb="32" eb="33">
      <t>ネン</t>
    </rPh>
    <phoneticPr fontId="2"/>
  </si>
  <si>
    <t>建築一式工事の施工実績に関する調書（様式８）</t>
    <rPh sb="0" eb="2">
      <t>ケンチク</t>
    </rPh>
    <rPh sb="2" eb="4">
      <t>イッシキ</t>
    </rPh>
    <rPh sb="4" eb="6">
      <t>コウジ</t>
    </rPh>
    <rPh sb="7" eb="9">
      <t>セコウ</t>
    </rPh>
    <rPh sb="9" eb="11">
      <t>ジッセキ</t>
    </rPh>
    <rPh sb="12" eb="13">
      <t>カン</t>
    </rPh>
    <rPh sb="15" eb="17">
      <t>チョウショ</t>
    </rPh>
    <rPh sb="18" eb="20">
      <t>ヨウシキ</t>
    </rPh>
    <phoneticPr fontId="2"/>
  </si>
  <si>
    <t>アスファルト舗装工事施工体制調査票（様式９）</t>
    <rPh sb="6" eb="8">
      <t>ホソウ</t>
    </rPh>
    <rPh sb="8" eb="10">
      <t>コウジ</t>
    </rPh>
    <rPh sb="10" eb="12">
      <t>セコウ</t>
    </rPh>
    <rPh sb="12" eb="14">
      <t>タイセイ</t>
    </rPh>
    <rPh sb="14" eb="17">
      <t>チョウサヒョウ</t>
    </rPh>
    <rPh sb="18" eb="20">
      <t>ヨウシキ</t>
    </rPh>
    <phoneticPr fontId="2"/>
  </si>
  <si>
    <t>ファイル番号</t>
    <rPh sb="4" eb="6">
      <t>バンゴウ</t>
    </rPh>
    <phoneticPr fontId="2"/>
  </si>
  <si>
    <t>令和　　年　　月　　日　～　令和　　年　　月　　日</t>
    <rPh sb="0" eb="2">
      <t>レイワ</t>
    </rPh>
    <rPh sb="14" eb="16">
      <t>レイワ</t>
    </rPh>
    <phoneticPr fontId="2"/>
  </si>
  <si>
    <t>保護観察対象者等（同一者）の雇用</t>
    <rPh sb="0" eb="2">
      <t>ホゴ</t>
    </rPh>
    <rPh sb="2" eb="4">
      <t>カンサツ</t>
    </rPh>
    <rPh sb="4" eb="7">
      <t>タイショウシャ</t>
    </rPh>
    <rPh sb="7" eb="8">
      <t>ナド</t>
    </rPh>
    <rPh sb="9" eb="11">
      <t>ドウイツ</t>
    </rPh>
    <rPh sb="11" eb="12">
      <t>シャ</t>
    </rPh>
    <rPh sb="14" eb="16">
      <t>コヨウ</t>
    </rPh>
    <phoneticPr fontId="2"/>
  </si>
  <si>
    <t>（保護観察対象者・更生緊急保護対象者）</t>
    <rPh sb="1" eb="3">
      <t>ホゴ</t>
    </rPh>
    <rPh sb="3" eb="5">
      <t>カンサツ</t>
    </rPh>
    <rPh sb="5" eb="8">
      <t>タイショウシャ</t>
    </rPh>
    <rPh sb="9" eb="11">
      <t>コウセイ</t>
    </rPh>
    <rPh sb="11" eb="13">
      <t>キンキュウ</t>
    </rPh>
    <rPh sb="13" eb="15">
      <t>ホゴ</t>
    </rPh>
    <rPh sb="15" eb="17">
      <t>タイショウ</t>
    </rPh>
    <rPh sb="17" eb="18">
      <t>シャ</t>
    </rPh>
    <phoneticPr fontId="2"/>
  </si>
  <si>
    <t>・「１．更新」に○をした業者は、有資格決定通知書（又は登録通知書）もしくは今回送付した案内ハガキに記入されている業者コードを記入すること。
・「２．新規」に○をした業者は記入しないこと。</t>
    <rPh sb="4" eb="6">
      <t>コウシン</t>
    </rPh>
    <rPh sb="12" eb="14">
      <t>ギョウシャ</t>
    </rPh>
    <rPh sb="16" eb="17">
      <t>ユウ</t>
    </rPh>
    <rPh sb="17" eb="19">
      <t>シカク</t>
    </rPh>
    <rPh sb="19" eb="21">
      <t>ケッテイ</t>
    </rPh>
    <rPh sb="21" eb="24">
      <t>ツウチショ</t>
    </rPh>
    <rPh sb="25" eb="26">
      <t>マタ</t>
    </rPh>
    <rPh sb="27" eb="29">
      <t>トウロク</t>
    </rPh>
    <rPh sb="29" eb="32">
      <t>ツウチショ</t>
    </rPh>
    <rPh sb="37" eb="39">
      <t>コンカイ</t>
    </rPh>
    <rPh sb="39" eb="41">
      <t>ソウフ</t>
    </rPh>
    <rPh sb="43" eb="45">
      <t>アンナイ</t>
    </rPh>
    <rPh sb="56" eb="58">
      <t>ギョウシャ</t>
    </rPh>
    <rPh sb="74" eb="76">
      <t>シンキ</t>
    </rPh>
    <rPh sb="82" eb="84">
      <t>ギョウシャ</t>
    </rPh>
    <phoneticPr fontId="2"/>
  </si>
  <si>
    <r>
      <t>※１　常用雇用の確認できるもの　
常用雇用の確認できるものの例：日本年金機構又は保険組合が発行する標準報酬決定通知書（健康保険・厚生年金保険資格取得確認および標準報酬決定通知書等）、雇用保険資格取得等確認通知書（事業主通知用）、雇用保険被保険者証などの写し。</t>
    </r>
    <r>
      <rPr>
        <sz val="18"/>
        <color rgb="FFFF0000"/>
        <rFont val="ＭＳ Ｐゴシック"/>
        <family val="3"/>
        <charset val="128"/>
      </rPr>
      <t>健康保険被保険者証は対象外。</t>
    </r>
    <r>
      <rPr>
        <sz val="18"/>
        <rFont val="ＭＳ Ｐゴシック"/>
        <family val="3"/>
        <charset val="128"/>
      </rPr>
      <t>　標準報酬決定通知書等の添付の際は、被保険者整理番号、基礎年金番号をマスキング(黒塗り)すること。</t>
    </r>
    <rPh sb="17" eb="19">
      <t>ジョウヨウ</t>
    </rPh>
    <rPh sb="19" eb="21">
      <t>コヨウ</t>
    </rPh>
    <rPh sb="22" eb="24">
      <t>カクニン</t>
    </rPh>
    <rPh sb="30" eb="31">
      <t>レイ</t>
    </rPh>
    <rPh sb="106" eb="115">
      <t>コヨウホケンヒホケンシャショウ</t>
    </rPh>
    <rPh sb="126" eb="127">
      <t>ウツ</t>
    </rPh>
    <rPh sb="139" eb="142">
      <t>タイショウガイ</t>
    </rPh>
    <rPh sb="153" eb="154">
      <t>トウ</t>
    </rPh>
    <rPh sb="155" eb="157">
      <t>テンプ</t>
    </rPh>
    <rPh sb="158" eb="159">
      <t>サイ</t>
    </rPh>
    <rPh sb="161" eb="169">
      <t>ヒホケンシャセイリバンゴウ</t>
    </rPh>
    <rPh sb="170" eb="174">
      <t>キソネンキン</t>
    </rPh>
    <rPh sb="174" eb="176">
      <t>バンゴウ</t>
    </rPh>
    <phoneticPr fontId="2"/>
  </si>
  <si>
    <r>
      <t>・</t>
    </r>
    <r>
      <rPr>
        <u/>
        <sz val="18"/>
        <color rgb="FFFF0000"/>
        <rFont val="ＭＳ Ｐゴシック"/>
        <family val="3"/>
        <charset val="128"/>
      </rPr>
      <t>令和7年</t>
    </r>
    <r>
      <rPr>
        <u/>
        <sz val="18"/>
        <color indexed="10"/>
        <rFont val="ＭＳ Ｐゴシック"/>
        <family val="3"/>
        <charset val="128"/>
      </rPr>
      <t>1月1日から令和7年12月31日まで</t>
    </r>
    <r>
      <rPr>
        <u/>
        <sz val="18"/>
        <rFont val="ＭＳ Ｐゴシック"/>
        <family val="3"/>
        <charset val="128"/>
      </rPr>
      <t>の間（一年間）に、事業所として実施（参加）したものについて、記載すること（個人参加は不可）。</t>
    </r>
    <r>
      <rPr>
        <sz val="18"/>
        <rFont val="ＭＳ Ｐゴシック"/>
        <family val="3"/>
        <charset val="128"/>
      </rPr>
      <t xml:space="preserve">
・活動場所は鹿児島市内の公共施設等に限る。
・</t>
    </r>
    <r>
      <rPr>
        <u/>
        <sz val="18"/>
        <rFont val="ＭＳ Ｐゴシック"/>
        <family val="3"/>
        <charset val="128"/>
      </rPr>
      <t>対象となる活動内容例（但し、競技大会（運営等）や賞品があるものは除く。）</t>
    </r>
    <r>
      <rPr>
        <sz val="18"/>
        <rFont val="ＭＳ Ｐゴシック"/>
        <family val="3"/>
        <charset val="128"/>
      </rPr>
      <t xml:space="preserve">
　　　・道の日、橋の日、海の日等の愛護活動
　　　・道路、河川、水路、海岸、学校等の清掃作業（</t>
    </r>
    <r>
      <rPr>
        <u val="double"/>
        <sz val="18"/>
        <rFont val="ＭＳ Ｐゴシック"/>
        <family val="3"/>
        <charset val="128"/>
      </rPr>
      <t>本社等の軒先部分のみの清掃など</t>
    </r>
    <r>
      <rPr>
        <sz val="18"/>
        <rFont val="ＭＳ Ｐゴシック"/>
        <family val="3"/>
        <charset val="128"/>
      </rPr>
      <t>、
　　　　</t>
    </r>
    <r>
      <rPr>
        <u val="double"/>
        <sz val="18"/>
        <rFont val="ＭＳ Ｐゴシック"/>
        <family val="3"/>
        <charset val="128"/>
      </rPr>
      <t>社会通念上ボランティア清掃と言い難いものを除く</t>
    </r>
    <r>
      <rPr>
        <sz val="18"/>
        <rFont val="ＭＳ Ｐゴシック"/>
        <family val="3"/>
        <charset val="128"/>
      </rPr>
      <t>。）
　　　・学校、社会福祉施設等の設備点検・補修（無償のものに限る）
　　　・公園施設等の遊具点検・補修（無償のものに限る）
　　　・学校行事、地域のイベント活動等に係る会場設営、重機提供等
　　　・通学路等の安全パトロール
　　　・行方不明者の捜索活動
　　　・インターンシップの受入
　　　</t>
    </r>
    <rPh sb="1" eb="3">
      <t>レイワ</t>
    </rPh>
    <rPh sb="4" eb="5">
      <t>ネン</t>
    </rPh>
    <rPh sb="6" eb="7">
      <t>ガツ</t>
    </rPh>
    <rPh sb="8" eb="9">
      <t>ニチ</t>
    </rPh>
    <rPh sb="17" eb="18">
      <t>ガツ</t>
    </rPh>
    <rPh sb="20" eb="21">
      <t>ニチ</t>
    </rPh>
    <rPh sb="24" eb="25">
      <t>カン</t>
    </rPh>
    <rPh sb="26" eb="27">
      <t>イチ</t>
    </rPh>
    <rPh sb="27" eb="29">
      <t>ネンカン</t>
    </rPh>
    <rPh sb="32" eb="35">
      <t>ジギョウショ</t>
    </rPh>
    <rPh sb="38" eb="40">
      <t>ジッシ</t>
    </rPh>
    <rPh sb="41" eb="43">
      <t>サンカ</t>
    </rPh>
    <rPh sb="52" eb="54">
      <t>キサイ</t>
    </rPh>
    <rPh sb="59" eb="61">
      <t>コジン</t>
    </rPh>
    <rPh sb="61" eb="63">
      <t>サンカ</t>
    </rPh>
    <rPh sb="64" eb="66">
      <t>フカ</t>
    </rPh>
    <rPh sb="70" eb="72">
      <t>カツドウ</t>
    </rPh>
    <rPh sb="72" eb="74">
      <t>バショ</t>
    </rPh>
    <rPh sb="75" eb="79">
      <t>シ</t>
    </rPh>
    <rPh sb="79" eb="80">
      <t>ナイ</t>
    </rPh>
    <rPh sb="81" eb="83">
      <t>コウキョウ</t>
    </rPh>
    <rPh sb="83" eb="85">
      <t>シセツ</t>
    </rPh>
    <rPh sb="85" eb="86">
      <t>トウ</t>
    </rPh>
    <rPh sb="87" eb="88">
      <t>カギ</t>
    </rPh>
    <rPh sb="92" eb="94">
      <t>タイショウ</t>
    </rPh>
    <rPh sb="97" eb="99">
      <t>カツドウ</t>
    </rPh>
    <rPh sb="99" eb="101">
      <t>ナイヨウ</t>
    </rPh>
    <rPh sb="101" eb="102">
      <t>レイ</t>
    </rPh>
    <rPh sb="103" eb="104">
      <t>タダ</t>
    </rPh>
    <rPh sb="106" eb="108">
      <t>キョウギ</t>
    </rPh>
    <rPh sb="108" eb="110">
      <t>タイカイ</t>
    </rPh>
    <rPh sb="112" eb="114">
      <t>ウンエイ</t>
    </rPh>
    <rPh sb="114" eb="115">
      <t>ナド</t>
    </rPh>
    <rPh sb="116" eb="118">
      <t>ショウヒン</t>
    </rPh>
    <rPh sb="124" eb="125">
      <t>ノゾ</t>
    </rPh>
    <rPh sb="133" eb="134">
      <t>ミチ</t>
    </rPh>
    <rPh sb="135" eb="136">
      <t>ヒ</t>
    </rPh>
    <rPh sb="137" eb="138">
      <t>ハシ</t>
    </rPh>
    <rPh sb="139" eb="140">
      <t>ヒ</t>
    </rPh>
    <rPh sb="141" eb="142">
      <t>ウミ</t>
    </rPh>
    <rPh sb="143" eb="144">
      <t>ヒ</t>
    </rPh>
    <rPh sb="144" eb="145">
      <t>トウ</t>
    </rPh>
    <rPh sb="146" eb="148">
      <t>アイゴ</t>
    </rPh>
    <rPh sb="148" eb="150">
      <t>カツドウ</t>
    </rPh>
    <rPh sb="155" eb="157">
      <t>ドウロ</t>
    </rPh>
    <rPh sb="158" eb="160">
      <t>カセン</t>
    </rPh>
    <rPh sb="161" eb="163">
      <t>スイロ</t>
    </rPh>
    <rPh sb="164" eb="166">
      <t>カイガン</t>
    </rPh>
    <rPh sb="167" eb="169">
      <t>ガッコウ</t>
    </rPh>
    <rPh sb="169" eb="170">
      <t>トウ</t>
    </rPh>
    <rPh sb="171" eb="173">
      <t>セイソウ</t>
    </rPh>
    <rPh sb="173" eb="175">
      <t>サギョウ</t>
    </rPh>
    <rPh sb="197" eb="199">
      <t>シャカイ</t>
    </rPh>
    <rPh sb="199" eb="202">
      <t>ツウネンジョウ</t>
    </rPh>
    <rPh sb="208" eb="210">
      <t>セイソウ</t>
    </rPh>
    <rPh sb="211" eb="212">
      <t>イ</t>
    </rPh>
    <rPh sb="213" eb="214">
      <t>ガタ</t>
    </rPh>
    <rPh sb="218" eb="219">
      <t>ノゾ</t>
    </rPh>
    <rPh sb="227" eb="229">
      <t>ガッコウ</t>
    </rPh>
    <rPh sb="230" eb="232">
      <t>シャカイ</t>
    </rPh>
    <rPh sb="232" eb="234">
      <t>フクシ</t>
    </rPh>
    <rPh sb="234" eb="236">
      <t>シセツ</t>
    </rPh>
    <rPh sb="236" eb="237">
      <t>トウ</t>
    </rPh>
    <rPh sb="238" eb="240">
      <t>セツビ</t>
    </rPh>
    <rPh sb="240" eb="242">
      <t>テンケン</t>
    </rPh>
    <rPh sb="243" eb="245">
      <t>ホシュウ</t>
    </rPh>
    <rPh sb="246" eb="248">
      <t>ムショウ</t>
    </rPh>
    <rPh sb="252" eb="253">
      <t>カギ</t>
    </rPh>
    <rPh sb="260" eb="262">
      <t>コウエン</t>
    </rPh>
    <rPh sb="262" eb="265">
      <t>シセツトウ</t>
    </rPh>
    <rPh sb="266" eb="268">
      <t>ユウグ</t>
    </rPh>
    <rPh sb="268" eb="270">
      <t>テンケン</t>
    </rPh>
    <rPh sb="271" eb="273">
      <t>ホシュウ</t>
    </rPh>
    <rPh sb="274" eb="276">
      <t>ムショウ</t>
    </rPh>
    <rPh sb="280" eb="281">
      <t>カギ</t>
    </rPh>
    <rPh sb="288" eb="290">
      <t>ガッコウ</t>
    </rPh>
    <rPh sb="290" eb="292">
      <t>ギョウジ</t>
    </rPh>
    <rPh sb="293" eb="295">
      <t>チイキ</t>
    </rPh>
    <rPh sb="300" eb="302">
      <t>カツドウ</t>
    </rPh>
    <rPh sb="302" eb="303">
      <t>トウ</t>
    </rPh>
    <rPh sb="304" eb="305">
      <t>カカ</t>
    </rPh>
    <rPh sb="306" eb="308">
      <t>カイジョウ</t>
    </rPh>
    <rPh sb="308" eb="310">
      <t>セツエイ</t>
    </rPh>
    <rPh sb="311" eb="313">
      <t>ジュウキ</t>
    </rPh>
    <rPh sb="313" eb="315">
      <t>テイキョウ</t>
    </rPh>
    <rPh sb="315" eb="316">
      <t>トウ</t>
    </rPh>
    <rPh sb="321" eb="324">
      <t>ツウガクロ</t>
    </rPh>
    <rPh sb="324" eb="325">
      <t>トウ</t>
    </rPh>
    <rPh sb="326" eb="328">
      <t>アンゼン</t>
    </rPh>
    <rPh sb="338" eb="340">
      <t>ユクエ</t>
    </rPh>
    <rPh sb="340" eb="342">
      <t>フメイ</t>
    </rPh>
    <rPh sb="342" eb="343">
      <t>シャ</t>
    </rPh>
    <rPh sb="344" eb="346">
      <t>ソウサク</t>
    </rPh>
    <rPh sb="346" eb="348">
      <t>カツドウ</t>
    </rPh>
    <rPh sb="362" eb="364">
      <t>ウケイレ</t>
    </rPh>
    <phoneticPr fontId="2"/>
  </si>
  <si>
    <t>対象者</t>
    <rPh sb="0" eb="3">
      <t>タイショウシャ</t>
    </rPh>
    <phoneticPr fontId="2"/>
  </si>
  <si>
    <t>※令和７年１月１日から令和７年１２月３１日までの期間内に鹿児島市内で実施したボランティア活動を記載すること。</t>
    <phoneticPr fontId="2"/>
  </si>
  <si>
    <t>R６</t>
    <phoneticPr fontId="101"/>
  </si>
  <si>
    <t>R７</t>
    <phoneticPr fontId="101"/>
  </si>
  <si>
    <t>R８</t>
    <phoneticPr fontId="101"/>
  </si>
  <si>
    <t>・編成可能な班の数は、貴社独自で編成できる最大の班数を、編成可能総人員内訳にはその際の人数を記入し、その内訳を【技術者内訳】に記入すること。（実務経験年数は、アスファルト舗装工事に従事した各職種ごとに経験年数を記入すること。）
・合計人数が、編成可能総人員に対応しているか確認し、16人以上いる場合は、16人目以降を別紙に記入すること。
・「舗装施工管理技術者」については、その資格証を添付すること。</t>
    <rPh sb="1" eb="3">
      <t>ヘンセイ</t>
    </rPh>
    <rPh sb="3" eb="5">
      <t>カノウ</t>
    </rPh>
    <rPh sb="6" eb="7">
      <t>ハン</t>
    </rPh>
    <rPh sb="8" eb="9">
      <t>カズ</t>
    </rPh>
    <rPh sb="11" eb="13">
      <t>キシャ</t>
    </rPh>
    <rPh sb="13" eb="15">
      <t>ドクジ</t>
    </rPh>
    <rPh sb="16" eb="18">
      <t>ヘンセイ</t>
    </rPh>
    <rPh sb="21" eb="23">
      <t>サイダイ</t>
    </rPh>
    <rPh sb="24" eb="25">
      <t>ハン</t>
    </rPh>
    <rPh sb="25" eb="26">
      <t>カズ</t>
    </rPh>
    <rPh sb="28" eb="30">
      <t>ヘンセイ</t>
    </rPh>
    <rPh sb="30" eb="32">
      <t>カノウ</t>
    </rPh>
    <rPh sb="32" eb="35">
      <t>ソウジンイン</t>
    </rPh>
    <rPh sb="35" eb="37">
      <t>ウチワケ</t>
    </rPh>
    <rPh sb="41" eb="42">
      <t>サイ</t>
    </rPh>
    <rPh sb="43" eb="45">
      <t>ニンズウ</t>
    </rPh>
    <rPh sb="46" eb="48">
      <t>キニュウ</t>
    </rPh>
    <rPh sb="52" eb="54">
      <t>ウチワケ</t>
    </rPh>
    <rPh sb="56" eb="59">
      <t>ギジュツシャ</t>
    </rPh>
    <rPh sb="59" eb="61">
      <t>ウチワケ</t>
    </rPh>
    <rPh sb="63" eb="65">
      <t>キニュウ</t>
    </rPh>
    <rPh sb="115" eb="117">
      <t>ゴウケイ</t>
    </rPh>
    <rPh sb="117" eb="119">
      <t>ニンズウ</t>
    </rPh>
    <rPh sb="136" eb="138">
      <t>カクニン</t>
    </rPh>
    <rPh sb="171" eb="173">
      <t>ホソウ</t>
    </rPh>
    <rPh sb="173" eb="175">
      <t>セコウ</t>
    </rPh>
    <rPh sb="175" eb="177">
      <t>カンリ</t>
    </rPh>
    <rPh sb="177" eb="179">
      <t>ギジュツ</t>
    </rPh>
    <rPh sb="179" eb="180">
      <t>シャ</t>
    </rPh>
    <rPh sb="189" eb="191">
      <t>シカク</t>
    </rPh>
    <rPh sb="191" eb="192">
      <t>ショウ</t>
    </rPh>
    <rPh sb="193" eb="195">
      <t>テンプ</t>
    </rPh>
    <phoneticPr fontId="2"/>
  </si>
  <si>
    <r>
      <t>※「自社施工する体制」とは、オペレーター・スクリードマン・レーキマン等の技術者・技能者を有する舗装班を自社の常用雇用の社員等のみで編成できることをいう。</t>
    </r>
    <r>
      <rPr>
        <u/>
        <sz val="10"/>
        <rFont val="ＭＳ Ｐゴシック"/>
        <family val="3"/>
        <charset val="128"/>
      </rPr>
      <t>フィニッシャー等をオペレーター付でチャーターする場合などは、下請施工に該当するため、自社施工に含まれないので記入しないこと。</t>
    </r>
    <rPh sb="2" eb="4">
      <t>ジシャ</t>
    </rPh>
    <rPh sb="4" eb="6">
      <t>セコウ</t>
    </rPh>
    <rPh sb="8" eb="10">
      <t>タイセイ</t>
    </rPh>
    <rPh sb="34" eb="35">
      <t>トウ</t>
    </rPh>
    <rPh sb="36" eb="39">
      <t>ギジュツシャ</t>
    </rPh>
    <rPh sb="40" eb="43">
      <t>ギノウシャ</t>
    </rPh>
    <rPh sb="44" eb="45">
      <t>ユウ</t>
    </rPh>
    <rPh sb="47" eb="49">
      <t>ホソウ</t>
    </rPh>
    <rPh sb="49" eb="50">
      <t>ハン</t>
    </rPh>
    <rPh sb="51" eb="53">
      <t>ジシャ</t>
    </rPh>
    <rPh sb="54" eb="56">
      <t>ジョウヨウ</t>
    </rPh>
    <rPh sb="56" eb="58">
      <t>コヨウ</t>
    </rPh>
    <rPh sb="59" eb="61">
      <t>シャイン</t>
    </rPh>
    <rPh sb="61" eb="62">
      <t>ナド</t>
    </rPh>
    <rPh sb="65" eb="67">
      <t>ヘンセイ</t>
    </rPh>
    <rPh sb="83" eb="84">
      <t>トウ</t>
    </rPh>
    <rPh sb="91" eb="92">
      <t>ツ</t>
    </rPh>
    <rPh sb="100" eb="102">
      <t>バアイ</t>
    </rPh>
    <rPh sb="106" eb="108">
      <t>シタウ</t>
    </rPh>
    <rPh sb="108" eb="110">
      <t>セコウ</t>
    </rPh>
    <rPh sb="111" eb="113">
      <t>ガイトウ</t>
    </rPh>
    <rPh sb="118" eb="120">
      <t>ジシャ</t>
    </rPh>
    <rPh sb="120" eb="122">
      <t>セコウ</t>
    </rPh>
    <rPh sb="123" eb="124">
      <t>フク</t>
    </rPh>
    <rPh sb="130" eb="132">
      <t>キニュウ</t>
    </rPh>
    <phoneticPr fontId="2"/>
  </si>
  <si>
    <t>年</t>
    <rPh sb="0" eb="1">
      <t>ネン</t>
    </rPh>
    <phoneticPr fontId="2"/>
  </si>
  <si>
    <t>・加入しているものの番号に○をすること。
・１，２いずれにも未加入の場合は３に○をすること。（但し、新規申請の場合は、別紙理由書を記入し、提出すること。会社が退職金規程等を有する場合は、その写しを添付すること。）</t>
    <rPh sb="1" eb="3">
      <t>カニュウ</t>
    </rPh>
    <rPh sb="10" eb="12">
      <t>バンゴウ</t>
    </rPh>
    <rPh sb="30" eb="33">
      <t>ミカニュウ</t>
    </rPh>
    <rPh sb="34" eb="36">
      <t>バアイ</t>
    </rPh>
    <rPh sb="47" eb="48">
      <t>タダ</t>
    </rPh>
    <rPh sb="50" eb="52">
      <t>シンキ</t>
    </rPh>
    <rPh sb="52" eb="54">
      <t>シンセイ</t>
    </rPh>
    <rPh sb="55" eb="57">
      <t>バアイ</t>
    </rPh>
    <rPh sb="59" eb="61">
      <t>ベッシ</t>
    </rPh>
    <rPh sb="61" eb="64">
      <t>リユウショ</t>
    </rPh>
    <rPh sb="65" eb="67">
      <t>キニュウ</t>
    </rPh>
    <rPh sb="69" eb="71">
      <t>テイシュツ</t>
    </rPh>
    <rPh sb="76" eb="78">
      <t>カイシャ</t>
    </rPh>
    <rPh sb="79" eb="82">
      <t>タイショクキン</t>
    </rPh>
    <rPh sb="84" eb="85">
      <t>トウ</t>
    </rPh>
    <rPh sb="86" eb="87">
      <t>ユウ</t>
    </rPh>
    <rPh sb="89" eb="91">
      <t>バアイ</t>
    </rPh>
    <rPh sb="95" eb="96">
      <t>ウツ</t>
    </rPh>
    <rPh sb="98" eb="100">
      <t>テンプ</t>
    </rPh>
    <phoneticPr fontId="2"/>
  </si>
  <si>
    <r>
      <t>・「協力雇用主会等」へ登録していない場合は、「協力雇用主会等へ登録していない」欄に○を記載すること。
・申請日現在において、「鹿児島県協力雇用主会」又は「ＮＰＯ法人鹿児島県就労支援事業者機構（二種会員）」の登録の有無について○を記載すること。
・鹿児島県協力雇用主会及びＮＰＯ法人鹿児島県就労支援事業者機構（二種会員）両方への登録は、重複加点しない。
・協力雇用主会等への登録がある時は、令和6年1月1日から令和7年12月31日までの間（二年間）に、保護観察等対象者（同一者）を保護観察等の期間を含めて、3か月以上連続して雇用した実績の有無について○を記載し、「有」の場合は、実際に雇用した期間を記載し、「保護観察等対象者の雇用に関する確認（申請）書」（様式あり。記入例を熟読のこと）を添付すること。</t>
    </r>
    <r>
      <rPr>
        <u/>
        <sz val="18"/>
        <rFont val="ＭＳ Ｐゴシック"/>
        <family val="3"/>
        <charset val="128"/>
      </rPr>
      <t>保護観察等の期間中の雇用期間が３か月に満たない場合は、後日確認をさせていただきます。</t>
    </r>
    <rPh sb="2" eb="4">
      <t>キョウリョク</t>
    </rPh>
    <rPh sb="4" eb="7">
      <t>コヨウヌシ</t>
    </rPh>
    <rPh sb="7" eb="8">
      <t>カイ</t>
    </rPh>
    <rPh sb="8" eb="9">
      <t>トウ</t>
    </rPh>
    <rPh sb="11" eb="13">
      <t>トウロク</t>
    </rPh>
    <rPh sb="18" eb="20">
      <t>バアイ</t>
    </rPh>
    <rPh sb="23" eb="25">
      <t>キョウリョク</t>
    </rPh>
    <rPh sb="25" eb="28">
      <t>コヨウヌシ</t>
    </rPh>
    <rPh sb="28" eb="29">
      <t>カイ</t>
    </rPh>
    <rPh sb="29" eb="30">
      <t>トウ</t>
    </rPh>
    <rPh sb="31" eb="33">
      <t>トウロク</t>
    </rPh>
    <rPh sb="39" eb="40">
      <t>ラン</t>
    </rPh>
    <rPh sb="43" eb="45">
      <t>キサイ</t>
    </rPh>
    <rPh sb="52" eb="54">
      <t>シンセイ</t>
    </rPh>
    <rPh sb="54" eb="55">
      <t>ビ</t>
    </rPh>
    <rPh sb="55" eb="57">
      <t>ゲンザイ</t>
    </rPh>
    <rPh sb="63" eb="67">
      <t>カゴシマケン</t>
    </rPh>
    <rPh sb="67" eb="69">
      <t>キョウリョク</t>
    </rPh>
    <rPh sb="69" eb="72">
      <t>コヨウヌシ</t>
    </rPh>
    <rPh sb="72" eb="73">
      <t>カイ</t>
    </rPh>
    <rPh sb="74" eb="75">
      <t>マタ</t>
    </rPh>
    <rPh sb="80" eb="82">
      <t>ホウジン</t>
    </rPh>
    <rPh sb="82" eb="86">
      <t>カゴシマケン</t>
    </rPh>
    <rPh sb="86" eb="88">
      <t>シュウロウ</t>
    </rPh>
    <rPh sb="88" eb="90">
      <t>シエン</t>
    </rPh>
    <rPh sb="90" eb="93">
      <t>ジギョウシャ</t>
    </rPh>
    <rPh sb="93" eb="95">
      <t>キコウ</t>
    </rPh>
    <rPh sb="96" eb="98">
      <t>ニシュ</t>
    </rPh>
    <rPh sb="98" eb="100">
      <t>カイイン</t>
    </rPh>
    <rPh sb="103" eb="105">
      <t>トウロク</t>
    </rPh>
    <rPh sb="106" eb="108">
      <t>ウム</t>
    </rPh>
    <rPh sb="114" eb="116">
      <t>キサイ</t>
    </rPh>
    <rPh sb="123" eb="127">
      <t>カゴシマケン</t>
    </rPh>
    <rPh sb="127" eb="129">
      <t>キョウリョク</t>
    </rPh>
    <rPh sb="129" eb="132">
      <t>コヨウヌシ</t>
    </rPh>
    <rPh sb="132" eb="133">
      <t>カイ</t>
    </rPh>
    <rPh sb="133" eb="134">
      <t>オヨ</t>
    </rPh>
    <rPh sb="138" eb="140">
      <t>ホウジン</t>
    </rPh>
    <rPh sb="140" eb="144">
      <t>カゴシマケン</t>
    </rPh>
    <rPh sb="144" eb="146">
      <t>シュウロウ</t>
    </rPh>
    <rPh sb="146" eb="148">
      <t>シエン</t>
    </rPh>
    <rPh sb="148" eb="151">
      <t>ジギョウシャ</t>
    </rPh>
    <rPh sb="151" eb="153">
      <t>キコウ</t>
    </rPh>
    <rPh sb="154" eb="156">
      <t>ニシュ</t>
    </rPh>
    <rPh sb="156" eb="158">
      <t>カイイン</t>
    </rPh>
    <rPh sb="159" eb="161">
      <t>リョウホウ</t>
    </rPh>
    <rPh sb="163" eb="165">
      <t>トウロク</t>
    </rPh>
    <rPh sb="167" eb="169">
      <t>チョウフク</t>
    </rPh>
    <rPh sb="169" eb="171">
      <t>カテン</t>
    </rPh>
    <rPh sb="192" eb="193">
      <t>トキ</t>
    </rPh>
    <rPh sb="195" eb="197">
      <t>レイワ</t>
    </rPh>
    <rPh sb="198" eb="199">
      <t>ネン</t>
    </rPh>
    <rPh sb="200" eb="201">
      <t>ガツ</t>
    </rPh>
    <rPh sb="202" eb="203">
      <t>ニチ</t>
    </rPh>
    <rPh sb="205" eb="207">
      <t>レイワ</t>
    </rPh>
    <rPh sb="208" eb="209">
      <t>ネン</t>
    </rPh>
    <rPh sb="211" eb="212">
      <t>ガツ</t>
    </rPh>
    <rPh sb="214" eb="215">
      <t>ニチ</t>
    </rPh>
    <rPh sb="230" eb="231">
      <t>トウ</t>
    </rPh>
    <rPh sb="231" eb="233">
      <t>タイショウ</t>
    </rPh>
    <rPh sb="240" eb="242">
      <t>ホゴ</t>
    </rPh>
    <rPh sb="242" eb="244">
      <t>カンサツ</t>
    </rPh>
    <rPh sb="244" eb="245">
      <t>ナド</t>
    </rPh>
    <rPh sb="246" eb="248">
      <t>キカン</t>
    </rPh>
    <rPh sb="249" eb="250">
      <t>フク</t>
    </rPh>
    <rPh sb="258" eb="260">
      <t>レンゾク</t>
    </rPh>
    <rPh sb="266" eb="268">
      <t>ジッセキ</t>
    </rPh>
    <rPh sb="269" eb="271">
      <t>ウム</t>
    </rPh>
    <rPh sb="282" eb="283">
      <t>アリ</t>
    </rPh>
    <rPh sb="285" eb="287">
      <t>バアイ</t>
    </rPh>
    <rPh sb="289" eb="291">
      <t>ジッサイ</t>
    </rPh>
    <rPh sb="292" eb="294">
      <t>コヨウ</t>
    </rPh>
    <rPh sb="296" eb="298">
      <t>キカン</t>
    </rPh>
    <rPh sb="299" eb="301">
      <t>キサイ</t>
    </rPh>
    <rPh sb="328" eb="330">
      <t>ヨウシキ</t>
    </rPh>
    <rPh sb="333" eb="335">
      <t>キニュウ</t>
    </rPh>
    <rPh sb="335" eb="336">
      <t>レイ</t>
    </rPh>
    <rPh sb="337" eb="339">
      <t>ジュクドク</t>
    </rPh>
    <rPh sb="344" eb="346">
      <t>テンプ</t>
    </rPh>
    <rPh sb="351" eb="353">
      <t>ホゴ</t>
    </rPh>
    <rPh sb="353" eb="355">
      <t>カンサツ</t>
    </rPh>
    <rPh sb="355" eb="356">
      <t>ナド</t>
    </rPh>
    <rPh sb="357" eb="360">
      <t>キカンチュウ</t>
    </rPh>
    <rPh sb="361" eb="363">
      <t>コヨウ</t>
    </rPh>
    <rPh sb="363" eb="365">
      <t>キカン</t>
    </rPh>
    <rPh sb="368" eb="369">
      <t>ゲツ</t>
    </rPh>
    <rPh sb="370" eb="371">
      <t>ミ</t>
    </rPh>
    <rPh sb="374" eb="376">
      <t>バアイ</t>
    </rPh>
    <rPh sb="378" eb="380">
      <t>ゴジツ</t>
    </rPh>
    <rPh sb="380" eb="382">
      <t>カクニン</t>
    </rPh>
    <phoneticPr fontId="2"/>
  </si>
  <si>
    <t>保護観察等の期間がR6.7.1～R6.12.31の者を、R6.8.1～R6.11.30の期間雇用した場合</t>
    <rPh sb="0" eb="2">
      <t>ホゴ</t>
    </rPh>
    <rPh sb="2" eb="4">
      <t>カンサツ</t>
    </rPh>
    <rPh sb="4" eb="5">
      <t>ナド</t>
    </rPh>
    <rPh sb="6" eb="8">
      <t>キカン</t>
    </rPh>
    <rPh sb="25" eb="26">
      <t>モノ</t>
    </rPh>
    <rPh sb="44" eb="46">
      <t>キカン</t>
    </rPh>
    <rPh sb="46" eb="48">
      <t>コヨウ</t>
    </rPh>
    <rPh sb="50" eb="52">
      <t>バアイ</t>
    </rPh>
    <phoneticPr fontId="101"/>
  </si>
  <si>
    <t>保護観察等の期間R５.10.1～R６.1.31の者を、R５.12.1～R６.2.28の期間雇用した場合【R６.1.1より前の雇用期間あり】</t>
    <rPh sb="0" eb="2">
      <t>ホゴ</t>
    </rPh>
    <rPh sb="2" eb="4">
      <t>カンサツ</t>
    </rPh>
    <rPh sb="4" eb="5">
      <t>ナド</t>
    </rPh>
    <rPh sb="6" eb="8">
      <t>キカン</t>
    </rPh>
    <rPh sb="24" eb="25">
      <t>モノ</t>
    </rPh>
    <rPh sb="43" eb="45">
      <t>キカン</t>
    </rPh>
    <rPh sb="45" eb="47">
      <t>コヨウ</t>
    </rPh>
    <rPh sb="49" eb="51">
      <t>バアイ</t>
    </rPh>
    <rPh sb="60" eb="61">
      <t>マエ</t>
    </rPh>
    <rPh sb="62" eb="64">
      <t>コヨウ</t>
    </rPh>
    <rPh sb="64" eb="66">
      <t>キカン</t>
    </rPh>
    <phoneticPr fontId="101"/>
  </si>
  <si>
    <t>保護観察等の期間R７.10.1～R８.3.31の者を、R７.11.1以降、継続雇用中</t>
    <rPh sb="0" eb="2">
      <t>ホゴ</t>
    </rPh>
    <rPh sb="2" eb="4">
      <t>カンサツ</t>
    </rPh>
    <rPh sb="4" eb="5">
      <t>ナド</t>
    </rPh>
    <rPh sb="6" eb="8">
      <t>キカン</t>
    </rPh>
    <rPh sb="24" eb="25">
      <t>モノ</t>
    </rPh>
    <rPh sb="34" eb="36">
      <t>イコウ</t>
    </rPh>
    <rPh sb="37" eb="39">
      <t>ケイゾク</t>
    </rPh>
    <rPh sb="39" eb="41">
      <t>コヨウ</t>
    </rPh>
    <rPh sb="41" eb="42">
      <t>チュウ</t>
    </rPh>
    <phoneticPr fontId="101"/>
  </si>
  <si>
    <t>保護観察等の期間R5.10.1～R5.12.31の者を、R5.12.1～R6.3.31の期間雇用</t>
    <rPh sb="0" eb="2">
      <t>ホゴ</t>
    </rPh>
    <rPh sb="2" eb="4">
      <t>カンサツ</t>
    </rPh>
    <rPh sb="4" eb="5">
      <t>ナド</t>
    </rPh>
    <rPh sb="6" eb="8">
      <t>キカン</t>
    </rPh>
    <rPh sb="25" eb="26">
      <t>モノ</t>
    </rPh>
    <rPh sb="44" eb="46">
      <t>キカン</t>
    </rPh>
    <rPh sb="46" eb="48">
      <t>コヨウ</t>
    </rPh>
    <phoneticPr fontId="101"/>
  </si>
  <si>
    <t>※保護観察等の期間が令和５年１２月３１日までのため対象外</t>
    <rPh sb="5" eb="6">
      <t>ナド</t>
    </rPh>
    <rPh sb="10" eb="12">
      <t>レイワ</t>
    </rPh>
    <rPh sb="13" eb="14">
      <t>ネン</t>
    </rPh>
    <rPh sb="16" eb="17">
      <t>ガツ</t>
    </rPh>
    <rPh sb="19" eb="20">
      <t>ニチ</t>
    </rPh>
    <phoneticPr fontId="101"/>
  </si>
  <si>
    <t>保護観察等の期間R7.7.1～R7.7.31の者を、R7.7.1～R7.10.31の期間雇用した場合【保護観察等の期間が３か月未満】</t>
    <rPh sb="0" eb="2">
      <t>ホゴ</t>
    </rPh>
    <rPh sb="2" eb="4">
      <t>カンサツ</t>
    </rPh>
    <rPh sb="4" eb="5">
      <t>ナド</t>
    </rPh>
    <rPh sb="6" eb="8">
      <t>キカン</t>
    </rPh>
    <rPh sb="23" eb="24">
      <t>モノ</t>
    </rPh>
    <rPh sb="42" eb="44">
      <t>キカン</t>
    </rPh>
    <rPh sb="44" eb="46">
      <t>コヨウ</t>
    </rPh>
    <rPh sb="48" eb="50">
      <t>バアイ</t>
    </rPh>
    <rPh sb="51" eb="53">
      <t>ホゴ</t>
    </rPh>
    <rPh sb="53" eb="55">
      <t>カンサツ</t>
    </rPh>
    <rPh sb="55" eb="56">
      <t>ナド</t>
    </rPh>
    <rPh sb="57" eb="59">
      <t>キカン</t>
    </rPh>
    <rPh sb="62" eb="63">
      <t>ゲツ</t>
    </rPh>
    <rPh sb="63" eb="65">
      <t>ミマン</t>
    </rPh>
    <phoneticPr fontId="101"/>
  </si>
  <si>
    <t>保護観察等の期間R６.7.1～R６.12.31の者を、R６.12.1～R７.2.28の期間雇用した場合【保護観察等の期間の雇用が３か月未満】</t>
    <rPh sb="0" eb="2">
      <t>ホゴ</t>
    </rPh>
    <rPh sb="2" eb="4">
      <t>カンサツ</t>
    </rPh>
    <rPh sb="4" eb="5">
      <t>ナド</t>
    </rPh>
    <rPh sb="6" eb="8">
      <t>キカン</t>
    </rPh>
    <rPh sb="24" eb="25">
      <t>モノ</t>
    </rPh>
    <rPh sb="43" eb="45">
      <t>キカン</t>
    </rPh>
    <rPh sb="45" eb="47">
      <t>コヨウ</t>
    </rPh>
    <rPh sb="49" eb="51">
      <t>バアイ</t>
    </rPh>
    <rPh sb="52" eb="54">
      <t>ホゴ</t>
    </rPh>
    <rPh sb="54" eb="57">
      <t>カンサツナド</t>
    </rPh>
    <rPh sb="58" eb="60">
      <t>キカン</t>
    </rPh>
    <rPh sb="61" eb="63">
      <t>コヨウ</t>
    </rPh>
    <rPh sb="66" eb="67">
      <t>ゲツ</t>
    </rPh>
    <rPh sb="67" eb="69">
      <t>ミマン</t>
    </rPh>
    <phoneticPr fontId="101"/>
  </si>
  <si>
    <t>：保護観察等の期間</t>
    <rPh sb="1" eb="3">
      <t>ホゴ</t>
    </rPh>
    <rPh sb="3" eb="5">
      <t>カンサツ</t>
    </rPh>
    <rPh sb="5" eb="6">
      <t>ナド</t>
    </rPh>
    <rPh sb="7" eb="9">
      <t>キカン</t>
    </rPh>
    <phoneticPr fontId="101"/>
  </si>
  <si>
    <t>１級建設機械施工管理技士</t>
    <rPh sb="1" eb="2">
      <t>キュウ</t>
    </rPh>
    <rPh sb="2" eb="4">
      <t>ケンセツ</t>
    </rPh>
    <rPh sb="4" eb="6">
      <t>キカイ</t>
    </rPh>
    <rPh sb="6" eb="8">
      <t>セコウ</t>
    </rPh>
    <rPh sb="8" eb="10">
      <t>カンリ</t>
    </rPh>
    <rPh sb="10" eb="12">
      <t>ギシ</t>
    </rPh>
    <phoneticPr fontId="2"/>
  </si>
  <si>
    <t>２級建設機械施工管理技士（第１種～第６種）</t>
    <rPh sb="1" eb="2">
      <t>キュウ</t>
    </rPh>
    <rPh sb="2" eb="4">
      <t>ケンセツ</t>
    </rPh>
    <rPh sb="4" eb="6">
      <t>キカイ</t>
    </rPh>
    <rPh sb="6" eb="8">
      <t>セコウ</t>
    </rPh>
    <rPh sb="8" eb="10">
      <t>カンリ</t>
    </rPh>
    <rPh sb="10" eb="12">
      <t>ギシ</t>
    </rPh>
    <rPh sb="13" eb="14">
      <t>ダイ</t>
    </rPh>
    <rPh sb="15" eb="16">
      <t>シュ</t>
    </rPh>
    <rPh sb="17" eb="18">
      <t>ダイ</t>
    </rPh>
    <rPh sb="19" eb="20">
      <t>シュ</t>
    </rPh>
    <phoneticPr fontId="2"/>
  </si>
  <si>
    <t>計装　　　　　　　 　　　　　　　　　　　　　　 　　　　　　　　　【１年】</t>
    <rPh sb="0" eb="2">
      <t>ケイソウ</t>
    </rPh>
    <phoneticPr fontId="2"/>
  </si>
  <si>
    <t>地すべり防止工事　　　　　　　　　　　　　　　　　　　　　　　　 【１年】</t>
    <rPh sb="0" eb="1">
      <t>ジ</t>
    </rPh>
    <rPh sb="4" eb="6">
      <t>ボウシ</t>
    </rPh>
    <rPh sb="6" eb="8">
      <t>コウジ</t>
    </rPh>
    <phoneticPr fontId="2"/>
  </si>
  <si>
    <t>(参考)障害者の法定雇用義務のある事業所：障害者雇用従業員40人以上(令和7年12月現在)</t>
    <rPh sb="1" eb="3">
      <t>サンコウ</t>
    </rPh>
    <rPh sb="4" eb="7">
      <t>ショウガイシャ</t>
    </rPh>
    <rPh sb="8" eb="10">
      <t>ホウテイ</t>
    </rPh>
    <rPh sb="10" eb="12">
      <t>コヨウ</t>
    </rPh>
    <rPh sb="12" eb="14">
      <t>ギム</t>
    </rPh>
    <rPh sb="17" eb="20">
      <t>ジギョウショ</t>
    </rPh>
    <rPh sb="21" eb="24">
      <t>ショウガイシャ</t>
    </rPh>
    <rPh sb="24" eb="26">
      <t>コヨウ</t>
    </rPh>
    <rPh sb="35" eb="37">
      <t>レイワ</t>
    </rPh>
    <rPh sb="38" eb="39">
      <t>ネン</t>
    </rPh>
    <rPh sb="41" eb="42">
      <t>ガツ</t>
    </rPh>
    <rPh sb="42" eb="44">
      <t>ゲンザイ</t>
    </rPh>
    <phoneticPr fontId="2"/>
  </si>
  <si>
    <t>◎　審査終了後、本票へ受付印を押して、受付者が該当の箱へ収納すること</t>
    <rPh sb="2" eb="4">
      <t>シンサ</t>
    </rPh>
    <rPh sb="4" eb="7">
      <t>シュウリョウゴ</t>
    </rPh>
    <rPh sb="8" eb="9">
      <t>ホン</t>
    </rPh>
    <rPh sb="9" eb="10">
      <t>ピョウ</t>
    </rPh>
    <rPh sb="11" eb="13">
      <t>ウケツケ</t>
    </rPh>
    <rPh sb="13" eb="14">
      <t>ジルシ</t>
    </rPh>
    <rPh sb="15" eb="16">
      <t>オ</t>
    </rPh>
    <rPh sb="19" eb="21">
      <t>ウケツケ</t>
    </rPh>
    <rPh sb="21" eb="22">
      <t>シャ</t>
    </rPh>
    <phoneticPr fontId="2"/>
  </si>
  <si>
    <t>所在地　　　</t>
    <phoneticPr fontId="2"/>
  </si>
  <si>
    <t>（様式１）</t>
    <rPh sb="1" eb="3">
      <t>ヨウシキ</t>
    </rPh>
    <phoneticPr fontId="2"/>
  </si>
  <si>
    <t>（様式２）</t>
    <rPh sb="1" eb="3">
      <t>ヨウシキ</t>
    </rPh>
    <phoneticPr fontId="2"/>
  </si>
  <si>
    <t>120</t>
    <phoneticPr fontId="2"/>
  </si>
  <si>
    <r>
      <t>・本市と「大規模災害時における</t>
    </r>
    <r>
      <rPr>
        <b/>
        <u/>
        <sz val="18"/>
        <rFont val="ＭＳ Ｐゴシック"/>
        <family val="3"/>
        <charset val="128"/>
      </rPr>
      <t>応急対策業務</t>
    </r>
    <r>
      <rPr>
        <sz val="18"/>
        <rFont val="ＭＳ Ｐゴシック"/>
        <family val="3"/>
        <charset val="128"/>
      </rPr>
      <t>に関する協定」を締結している団体に加入している場合、協定締結年月日及び加入団体名を記載すること。
・対象となる災害協定は、建設業に係る上記の災害協定のみである。そのため、「大規模災害時における</t>
    </r>
    <r>
      <rPr>
        <u/>
        <sz val="18"/>
        <color rgb="FF0070C0"/>
        <rFont val="ＭＳ Ｐゴシック"/>
        <family val="3"/>
        <charset val="128"/>
      </rPr>
      <t>相談業務等の応援</t>
    </r>
    <r>
      <rPr>
        <sz val="18"/>
        <color rgb="FF0070C0"/>
        <rFont val="ＭＳ Ｐゴシック"/>
        <family val="3"/>
        <charset val="128"/>
      </rPr>
      <t>に関する協定</t>
    </r>
    <r>
      <rPr>
        <sz val="18"/>
        <rFont val="ＭＳ Ｐゴシック"/>
        <family val="3"/>
        <charset val="128"/>
      </rPr>
      <t>」については、</t>
    </r>
    <r>
      <rPr>
        <u/>
        <sz val="18"/>
        <color rgb="FF0070C0"/>
        <rFont val="ＭＳ Ｐゴシック"/>
        <family val="3"/>
        <charset val="128"/>
      </rPr>
      <t>対象とならない</t>
    </r>
    <r>
      <rPr>
        <sz val="18"/>
        <rFont val="ＭＳ Ｐゴシック"/>
        <family val="3"/>
        <charset val="128"/>
      </rPr>
      <t>ので注意すること。
・申請日現在で協定を締結している団体に加入している場合であっても、</t>
    </r>
    <r>
      <rPr>
        <sz val="18"/>
        <color rgb="FFFF0000"/>
        <rFont val="ＭＳ Ｐゴシック"/>
        <family val="3"/>
        <charset val="128"/>
      </rPr>
      <t>令和8年度</t>
    </r>
    <r>
      <rPr>
        <sz val="18"/>
        <rFont val="ＭＳ Ｐゴシック"/>
        <family val="3"/>
        <charset val="128"/>
      </rPr>
      <t xml:space="preserve">に当該団体に加入していない場合は、加点対象として認めない。
</t>
    </r>
    <rPh sb="1" eb="2">
      <t>ホン</t>
    </rPh>
    <rPh sb="2" eb="3">
      <t>シ</t>
    </rPh>
    <rPh sb="5" eb="8">
      <t>ダイキボ</t>
    </rPh>
    <rPh sb="8" eb="10">
      <t>サイガイ</t>
    </rPh>
    <rPh sb="10" eb="11">
      <t>ジ</t>
    </rPh>
    <rPh sb="15" eb="17">
      <t>オウキュウ</t>
    </rPh>
    <rPh sb="17" eb="19">
      <t>タイサク</t>
    </rPh>
    <rPh sb="19" eb="21">
      <t>ギョウム</t>
    </rPh>
    <rPh sb="22" eb="23">
      <t>カン</t>
    </rPh>
    <rPh sb="25" eb="27">
      <t>キョウテイ</t>
    </rPh>
    <rPh sb="29" eb="31">
      <t>テイケツ</t>
    </rPh>
    <rPh sb="35" eb="37">
      <t>ダンタイ</t>
    </rPh>
    <rPh sb="38" eb="40">
      <t>カニュウ</t>
    </rPh>
    <rPh sb="71" eb="73">
      <t>タイショウ</t>
    </rPh>
    <rPh sb="76" eb="78">
      <t>サイガイ</t>
    </rPh>
    <rPh sb="78" eb="80">
      <t>キョウテイ</t>
    </rPh>
    <rPh sb="82" eb="85">
      <t>ケンセツギョウ</t>
    </rPh>
    <rPh sb="86" eb="87">
      <t>カカ</t>
    </rPh>
    <rPh sb="88" eb="90">
      <t>ジョウキ</t>
    </rPh>
    <rPh sb="91" eb="93">
      <t>サイガイ</t>
    </rPh>
    <rPh sb="93" eb="95">
      <t>キョウテイ</t>
    </rPh>
    <rPh sb="138" eb="140">
      <t>タイショウ</t>
    </rPh>
    <rPh sb="147" eb="149">
      <t>チュウイ</t>
    </rPh>
    <rPh sb="156" eb="158">
      <t>シンセイ</t>
    </rPh>
    <rPh sb="158" eb="159">
      <t>ビ</t>
    </rPh>
    <rPh sb="159" eb="161">
      <t>ゲンザイ</t>
    </rPh>
    <rPh sb="162" eb="164">
      <t>キョウテイ</t>
    </rPh>
    <rPh sb="165" eb="167">
      <t>テイケツ</t>
    </rPh>
    <rPh sb="171" eb="173">
      <t>ダンタイ</t>
    </rPh>
    <rPh sb="174" eb="176">
      <t>カニュウ</t>
    </rPh>
    <rPh sb="180" eb="182">
      <t>バアイ</t>
    </rPh>
    <rPh sb="188" eb="190">
      <t>レイワ</t>
    </rPh>
    <rPh sb="191" eb="193">
      <t>ネンド</t>
    </rPh>
    <rPh sb="194" eb="196">
      <t>トウガイ</t>
    </rPh>
    <rPh sb="196" eb="198">
      <t>ダンタイ</t>
    </rPh>
    <rPh sb="199" eb="201">
      <t>カニュウ</t>
    </rPh>
    <rPh sb="206" eb="208">
      <t>バアイ</t>
    </rPh>
    <rPh sb="210" eb="211">
      <t>カ</t>
    </rPh>
    <rPh sb="211" eb="212">
      <t>テン</t>
    </rPh>
    <rPh sb="212" eb="214">
      <t>タイショウ</t>
    </rPh>
    <rPh sb="217" eb="218">
      <t>ミト</t>
    </rPh>
    <phoneticPr fontId="2"/>
  </si>
  <si>
    <r>
      <t>・</t>
    </r>
    <r>
      <rPr>
        <u/>
        <sz val="18"/>
        <rFont val="ＭＳ Ｐゴシック"/>
        <family val="3"/>
        <charset val="128"/>
      </rPr>
      <t>鹿児島市消防団協力事業所の認定を受け、かつ鹿児島市消防団員を雇用している事業所は、消防団協力事業所の欄のみに記載すること（重複加点しないため）。</t>
    </r>
    <r>
      <rPr>
        <sz val="18"/>
        <rFont val="ＭＳ Ｐゴシック"/>
        <family val="3"/>
        <charset val="128"/>
      </rPr>
      <t xml:space="preserve">
・鹿児島市消防団協力事業所表示制度実施要綱に基づく消防団協力事業所の認定の有無について記載すること。
・認定を受けている場合は、認定年月日及び有効期限を記入し、「表示証交付書」の写しを添付すること。
・本申請日以降に消防団協力事業所に認定された事業所は加点対象としない。
・申請日現在で認定されている事業所であっても、</t>
    </r>
    <r>
      <rPr>
        <sz val="18"/>
        <color rgb="FFFF0000"/>
        <rFont val="ＭＳ Ｐゴシック"/>
        <family val="3"/>
        <charset val="128"/>
      </rPr>
      <t>令和8年4月末時点</t>
    </r>
    <r>
      <rPr>
        <sz val="18"/>
        <rFont val="ＭＳ Ｐゴシック"/>
        <family val="3"/>
        <charset val="128"/>
      </rPr>
      <t>で認定されていない場合は、加点対象として認めない。</t>
    </r>
    <rPh sb="1" eb="5">
      <t>カゴシマシ</t>
    </rPh>
    <rPh sb="5" eb="8">
      <t>ショウボウダン</t>
    </rPh>
    <rPh sb="8" eb="10">
      <t>キョウリョク</t>
    </rPh>
    <rPh sb="10" eb="12">
      <t>ジギョウ</t>
    </rPh>
    <rPh sb="12" eb="13">
      <t>ショ</t>
    </rPh>
    <rPh sb="14" eb="16">
      <t>ニンテイ</t>
    </rPh>
    <rPh sb="17" eb="18">
      <t>ウ</t>
    </rPh>
    <rPh sb="22" eb="26">
      <t>カゴシマシ</t>
    </rPh>
    <rPh sb="26" eb="29">
      <t>ショウボウダン</t>
    </rPh>
    <rPh sb="29" eb="30">
      <t>イン</t>
    </rPh>
    <rPh sb="31" eb="33">
      <t>コヨウ</t>
    </rPh>
    <rPh sb="37" eb="39">
      <t>ジギョウ</t>
    </rPh>
    <rPh sb="39" eb="40">
      <t>ショ</t>
    </rPh>
    <rPh sb="42" eb="45">
      <t>ショウボウダン</t>
    </rPh>
    <rPh sb="45" eb="47">
      <t>キョウリョク</t>
    </rPh>
    <rPh sb="47" eb="49">
      <t>ジギョウ</t>
    </rPh>
    <rPh sb="49" eb="50">
      <t>ショ</t>
    </rPh>
    <rPh sb="51" eb="52">
      <t>ラン</t>
    </rPh>
    <rPh sb="55" eb="57">
      <t>キサイ</t>
    </rPh>
    <rPh sb="76" eb="80">
      <t>シ</t>
    </rPh>
    <rPh sb="80" eb="83">
      <t>ショウボウダン</t>
    </rPh>
    <rPh sb="83" eb="85">
      <t>キョウリョク</t>
    </rPh>
    <rPh sb="85" eb="88">
      <t>ジギョウショ</t>
    </rPh>
    <rPh sb="88" eb="90">
      <t>ヒョウジ</t>
    </rPh>
    <rPh sb="90" eb="92">
      <t>セイド</t>
    </rPh>
    <rPh sb="92" eb="94">
      <t>ジッシ</t>
    </rPh>
    <rPh sb="94" eb="96">
      <t>ヨウコウ</t>
    </rPh>
    <rPh sb="97" eb="98">
      <t>モト</t>
    </rPh>
    <rPh sb="100" eb="103">
      <t>ショウボウダン</t>
    </rPh>
    <rPh sb="103" eb="105">
      <t>キョウリョク</t>
    </rPh>
    <rPh sb="105" eb="108">
      <t>ジギョウショ</t>
    </rPh>
    <rPh sb="109" eb="111">
      <t>ニンテイ</t>
    </rPh>
    <rPh sb="112" eb="114">
      <t>ウム</t>
    </rPh>
    <rPh sb="118" eb="120">
      <t>キサイ</t>
    </rPh>
    <rPh sb="127" eb="129">
      <t>ニンテイ</t>
    </rPh>
    <rPh sb="130" eb="131">
      <t>ウ</t>
    </rPh>
    <rPh sb="135" eb="137">
      <t>バアイ</t>
    </rPh>
    <rPh sb="139" eb="141">
      <t>ニンテイ</t>
    </rPh>
    <rPh sb="141" eb="144">
      <t>ネンガッピ</t>
    </rPh>
    <rPh sb="144" eb="145">
      <t>オヨ</t>
    </rPh>
    <rPh sb="146" eb="148">
      <t>ユウコウ</t>
    </rPh>
    <rPh sb="148" eb="150">
      <t>キゲン</t>
    </rPh>
    <rPh sb="151" eb="153">
      <t>キニュウ</t>
    </rPh>
    <rPh sb="156" eb="158">
      <t>ヒョウジ</t>
    </rPh>
    <rPh sb="158" eb="159">
      <t>ショウ</t>
    </rPh>
    <rPh sb="159" eb="161">
      <t>コウフ</t>
    </rPh>
    <rPh sb="161" eb="162">
      <t>ショ</t>
    </rPh>
    <rPh sb="164" eb="165">
      <t>ウツ</t>
    </rPh>
    <rPh sb="167" eb="169">
      <t>テンプ</t>
    </rPh>
    <rPh sb="176" eb="177">
      <t>ホン</t>
    </rPh>
    <rPh sb="177" eb="179">
      <t>シンセイ</t>
    </rPh>
    <rPh sb="179" eb="180">
      <t>ヒ</t>
    </rPh>
    <rPh sb="180" eb="182">
      <t>イコウ</t>
    </rPh>
    <rPh sb="183" eb="186">
      <t>ショウボウダン</t>
    </rPh>
    <rPh sb="186" eb="188">
      <t>キョウリョク</t>
    </rPh>
    <rPh sb="188" eb="190">
      <t>ジギョウ</t>
    </rPh>
    <rPh sb="190" eb="191">
      <t>ショ</t>
    </rPh>
    <rPh sb="192" eb="194">
      <t>ニンテイ</t>
    </rPh>
    <rPh sb="197" eb="200">
      <t>ジギョウショ</t>
    </rPh>
    <rPh sb="201" eb="202">
      <t>カ</t>
    </rPh>
    <rPh sb="202" eb="203">
      <t>テン</t>
    </rPh>
    <rPh sb="203" eb="205">
      <t>タイショウ</t>
    </rPh>
    <rPh sb="218" eb="220">
      <t>ニンテイ</t>
    </rPh>
    <rPh sb="225" eb="228">
      <t>ジギョウショ</t>
    </rPh>
    <rPh sb="234" eb="236">
      <t>レイワ</t>
    </rPh>
    <rPh sb="237" eb="238">
      <t>ネン</t>
    </rPh>
    <rPh sb="239" eb="240">
      <t>ガツ</t>
    </rPh>
    <rPh sb="240" eb="241">
      <t>スエ</t>
    </rPh>
    <rPh sb="241" eb="243">
      <t>ジテン</t>
    </rPh>
    <rPh sb="244" eb="246">
      <t>ニンテイ</t>
    </rPh>
    <rPh sb="252" eb="254">
      <t>バアイ</t>
    </rPh>
    <rPh sb="256" eb="257">
      <t>カ</t>
    </rPh>
    <rPh sb="257" eb="258">
      <t>テン</t>
    </rPh>
    <rPh sb="258" eb="260">
      <t>タイショウ</t>
    </rPh>
    <rPh sb="263" eb="264">
      <t>ミト</t>
    </rPh>
    <phoneticPr fontId="2"/>
  </si>
  <si>
    <r>
      <t>・鹿児島市消防団員の雇用の有無について記入すること（鹿児島市以外の市町村等の消防団員は加点対象とならない）。
・消防団員の氏名、分団名及び団員番号（団員証表面の右上に記載）を記載すること。
　なお、複数の団員を雇用している場合でも１人のみを記入し、また、団員証が未交付の場合は団員番号は記載しない。
・常用雇用の確認できるもの※１の写し及び団員証の写し（団員証が未交付の場合は「鹿児島市消防団員雇用状況確認（申請）書」（様式あり））を添付すること。
・申請日時点で消防団員の雇用があっても、</t>
    </r>
    <r>
      <rPr>
        <sz val="18"/>
        <color rgb="FFFF0000"/>
        <rFont val="ＭＳ Ｐゴシック"/>
        <family val="3"/>
        <charset val="128"/>
      </rPr>
      <t>令和8年4月末時点</t>
    </r>
    <r>
      <rPr>
        <sz val="18"/>
        <rFont val="ＭＳ Ｐゴシック"/>
        <family val="3"/>
        <charset val="128"/>
      </rPr>
      <t>で当該団員が退団している場合は、加点対象として認めない。</t>
    </r>
    <rPh sb="87" eb="89">
      <t>キサイ</t>
    </rPh>
    <rPh sb="111" eb="113">
      <t>バアイ</t>
    </rPh>
    <rPh sb="131" eb="132">
      <t>ミ</t>
    </rPh>
    <rPh sb="143" eb="145">
      <t>キサイ</t>
    </rPh>
    <rPh sb="168" eb="169">
      <t>オヨ</t>
    </rPh>
    <rPh sb="181" eb="182">
      <t>ミ</t>
    </rPh>
    <rPh sb="210" eb="212">
      <t>ヨウシキ</t>
    </rPh>
    <rPh sb="245" eb="247">
      <t>レイワ</t>
    </rPh>
    <rPh sb="252" eb="254">
      <t>ジテン</t>
    </rPh>
    <rPh sb="277" eb="278">
      <t>ミト</t>
    </rPh>
    <phoneticPr fontId="2"/>
  </si>
  <si>
    <r>
      <t>・鹿児島市安心安全協力事業所登録事業実施要綱に基づく安心安全協力事業所としての登録の有無について記載すること。
・本申請日以降に安心安全協力事業所として登録した事業所は加点対象としない。
・申請日時点では登録している事業所であっても、</t>
    </r>
    <r>
      <rPr>
        <sz val="18"/>
        <color rgb="FFFF0000"/>
        <rFont val="ＭＳ Ｐゴシック"/>
        <family val="3"/>
        <charset val="128"/>
      </rPr>
      <t>令和8年4月末時点</t>
    </r>
    <r>
      <rPr>
        <sz val="18"/>
        <rFont val="ＭＳ Ｐゴシック"/>
        <family val="3"/>
        <charset val="128"/>
      </rPr>
      <t>で登録していない場合は、加点対象として認めない。
・証明書等の添付は不要。</t>
    </r>
    <rPh sb="1" eb="5">
      <t>シ</t>
    </rPh>
    <rPh sb="5" eb="7">
      <t>アンシン</t>
    </rPh>
    <rPh sb="7" eb="9">
      <t>アンゼン</t>
    </rPh>
    <rPh sb="9" eb="11">
      <t>キョウリョク</t>
    </rPh>
    <rPh sb="11" eb="14">
      <t>ジギョウショ</t>
    </rPh>
    <rPh sb="14" eb="16">
      <t>トウロク</t>
    </rPh>
    <rPh sb="16" eb="18">
      <t>ジギョウ</t>
    </rPh>
    <rPh sb="18" eb="20">
      <t>ジッシ</t>
    </rPh>
    <rPh sb="20" eb="22">
      <t>ヨウコウ</t>
    </rPh>
    <rPh sb="23" eb="24">
      <t>モト</t>
    </rPh>
    <rPh sb="26" eb="28">
      <t>アンシン</t>
    </rPh>
    <rPh sb="28" eb="30">
      <t>アンゼン</t>
    </rPh>
    <rPh sb="30" eb="32">
      <t>キョウリョク</t>
    </rPh>
    <rPh sb="32" eb="35">
      <t>ジギョウショ</t>
    </rPh>
    <rPh sb="39" eb="41">
      <t>トウロク</t>
    </rPh>
    <rPh sb="42" eb="44">
      <t>ウム</t>
    </rPh>
    <rPh sb="48" eb="50">
      <t>キサイ</t>
    </rPh>
    <rPh sb="57" eb="58">
      <t>ホン</t>
    </rPh>
    <rPh sb="58" eb="60">
      <t>シンセイ</t>
    </rPh>
    <rPh sb="60" eb="61">
      <t>ヒ</t>
    </rPh>
    <rPh sb="61" eb="63">
      <t>イコウ</t>
    </rPh>
    <rPh sb="64" eb="66">
      <t>アンシン</t>
    </rPh>
    <rPh sb="66" eb="68">
      <t>アンゼン</t>
    </rPh>
    <rPh sb="68" eb="70">
      <t>キョウリョク</t>
    </rPh>
    <rPh sb="70" eb="72">
      <t>ジギョウ</t>
    </rPh>
    <rPh sb="72" eb="73">
      <t>ショ</t>
    </rPh>
    <rPh sb="76" eb="78">
      <t>トウロク</t>
    </rPh>
    <rPh sb="80" eb="83">
      <t>ジギョウショ</t>
    </rPh>
    <rPh sb="84" eb="85">
      <t>カ</t>
    </rPh>
    <rPh sb="85" eb="86">
      <t>テン</t>
    </rPh>
    <rPh sb="86" eb="88">
      <t>タイショウ</t>
    </rPh>
    <rPh sb="95" eb="97">
      <t>シンセイ</t>
    </rPh>
    <rPh sb="97" eb="98">
      <t>ヒ</t>
    </rPh>
    <rPh sb="98" eb="100">
      <t>ジテン</t>
    </rPh>
    <rPh sb="102" eb="104">
      <t>トウロク</t>
    </rPh>
    <rPh sb="108" eb="111">
      <t>ジギョウショ</t>
    </rPh>
    <rPh sb="117" eb="119">
      <t>レイワ</t>
    </rPh>
    <rPh sb="120" eb="121">
      <t>ネン</t>
    </rPh>
    <rPh sb="122" eb="123">
      <t>ガツ</t>
    </rPh>
    <rPh sb="123" eb="124">
      <t>スエ</t>
    </rPh>
    <rPh sb="124" eb="126">
      <t>ジテン</t>
    </rPh>
    <rPh sb="127" eb="129">
      <t>トウロク</t>
    </rPh>
    <rPh sb="134" eb="136">
      <t>バアイ</t>
    </rPh>
    <rPh sb="138" eb="139">
      <t>カ</t>
    </rPh>
    <rPh sb="139" eb="140">
      <t>テン</t>
    </rPh>
    <rPh sb="140" eb="142">
      <t>タイショウ</t>
    </rPh>
    <rPh sb="145" eb="146">
      <t>ミト</t>
    </rPh>
    <rPh sb="152" eb="155">
      <t>ショウメイショ</t>
    </rPh>
    <rPh sb="155" eb="156">
      <t>トウ</t>
    </rPh>
    <rPh sb="157" eb="159">
      <t>テンプ</t>
    </rPh>
    <rPh sb="160" eb="162">
      <t>フヨウ</t>
    </rPh>
    <phoneticPr fontId="2"/>
  </si>
  <si>
    <t>（申請書様式６・記入要領項目９関係参考様式）</t>
    <rPh sb="17" eb="19">
      <t>サンコウ</t>
    </rPh>
    <phoneticPr fontId="2"/>
  </si>
  <si>
    <t>　鹿児島市の建設工事競争入札参加資格審査に必要なため、下記の者が鹿児島市消防団員として任命されていることを確認していただきますよう申請します。
　なお、申請にあたっては、下記の者が当社における正規雇用職員であることを誓約いたします。</t>
    <phoneticPr fontId="2"/>
  </si>
  <si>
    <t>　　　　　　　　　　　　　　　　　　　　　　　　鹿児島市消防局警防課長　　　　　印</t>
    <phoneticPr fontId="2"/>
  </si>
  <si>
    <t>　　　　　　　　　　　　　　殿</t>
    <phoneticPr fontId="2"/>
  </si>
  <si>
    <r>
      <t>・</t>
    </r>
    <r>
      <rPr>
        <sz val="18"/>
        <color indexed="10"/>
        <rFont val="ＭＳ Ｐゴシック"/>
        <family val="3"/>
        <charset val="128"/>
      </rPr>
      <t>令和5年度から令和7年度まで</t>
    </r>
    <r>
      <rPr>
        <sz val="18"/>
        <rFont val="ＭＳ Ｐゴシック"/>
        <family val="3"/>
        <charset val="128"/>
      </rPr>
      <t>の間（三年間）、鹿児島市及び国・鹿児島県から受けた</t>
    </r>
    <r>
      <rPr>
        <u/>
        <sz val="18"/>
        <rFont val="ＭＳ Ｐゴシック"/>
        <family val="3"/>
        <charset val="128"/>
      </rPr>
      <t>企業</t>
    </r>
    <r>
      <rPr>
        <sz val="18"/>
        <rFont val="ＭＳ Ｐゴシック"/>
        <family val="3"/>
        <charset val="128"/>
      </rPr>
      <t>表彰（感謝状等を除く）が有る場合、表彰名と表彰年月日を記載すること。
　但し、企業表彰は次のものに限る。
　・鹿児島市優良工事等表彰
　・国土交通行政功労表彰（地方整備局長表彰又は地方整備局各事務所長表彰）
　・鹿児島県土木部優良工事等表彰（土木部長表彰、地域振興局・支庁建設部長表彰、
　土木部建築課長表彰）
　・鹿児島県農政部公共事業優良工事等表彰
　・鹿児島県環境林務部公共事業優良工事等表彰
　※鹿児島県については、本庁部長表彰又は各地域振興局部長表彰（農林水産部長）
・</t>
    </r>
    <r>
      <rPr>
        <u/>
        <sz val="18"/>
        <rFont val="ＭＳ Ｐゴシック"/>
        <family val="3"/>
        <charset val="128"/>
      </rPr>
      <t xml:space="preserve">表彰状の写しを必ず添付すること。
</t>
    </r>
    <r>
      <rPr>
        <sz val="18"/>
        <rFont val="ＭＳ Ｐゴシック"/>
        <family val="3"/>
        <charset val="128"/>
      </rPr>
      <t>・</t>
    </r>
    <r>
      <rPr>
        <u/>
        <sz val="18"/>
        <rFont val="ＭＳ Ｐゴシック"/>
        <family val="3"/>
        <charset val="128"/>
      </rPr>
      <t>個人表彰については対象外。</t>
    </r>
    <rPh sb="4" eb="5">
      <t>ネン</t>
    </rPh>
    <rPh sb="5" eb="6">
      <t>ド</t>
    </rPh>
    <rPh sb="8" eb="10">
      <t>レイワ</t>
    </rPh>
    <rPh sb="11" eb="12">
      <t>ネン</t>
    </rPh>
    <rPh sb="12" eb="13">
      <t>ド</t>
    </rPh>
    <rPh sb="16" eb="17">
      <t>アイダ</t>
    </rPh>
    <rPh sb="18" eb="21">
      <t>サンネンカン</t>
    </rPh>
    <rPh sb="23" eb="27">
      <t>カゴシマシ</t>
    </rPh>
    <rPh sb="27" eb="28">
      <t>オヨ</t>
    </rPh>
    <rPh sb="29" eb="30">
      <t>クニ</t>
    </rPh>
    <rPh sb="31" eb="34">
      <t>カゴシマ</t>
    </rPh>
    <rPh sb="34" eb="35">
      <t>ケン</t>
    </rPh>
    <rPh sb="37" eb="38">
      <t>ウ</t>
    </rPh>
    <rPh sb="40" eb="42">
      <t>キギョウ</t>
    </rPh>
    <rPh sb="42" eb="44">
      <t>ヒョウショウ</t>
    </rPh>
    <rPh sb="45" eb="48">
      <t>カンシャジョウ</t>
    </rPh>
    <rPh sb="48" eb="49">
      <t>トウ</t>
    </rPh>
    <rPh sb="50" eb="51">
      <t>ノゾ</t>
    </rPh>
    <rPh sb="54" eb="55">
      <t>ア</t>
    </rPh>
    <rPh sb="56" eb="58">
      <t>バアイ</t>
    </rPh>
    <rPh sb="59" eb="61">
      <t>ヒョウショウ</t>
    </rPh>
    <rPh sb="61" eb="62">
      <t>メイ</t>
    </rPh>
    <rPh sb="63" eb="65">
      <t>ヒョウショウ</t>
    </rPh>
    <rPh sb="65" eb="68">
      <t>ネンガッピ</t>
    </rPh>
    <rPh sb="69" eb="71">
      <t>キサイ</t>
    </rPh>
    <rPh sb="78" eb="79">
      <t>タダ</t>
    </rPh>
    <rPh sb="81" eb="83">
      <t>キギョウ</t>
    </rPh>
    <rPh sb="83" eb="85">
      <t>ヒョウショウ</t>
    </rPh>
    <rPh sb="86" eb="87">
      <t>ツギ</t>
    </rPh>
    <rPh sb="91" eb="92">
      <t>カギ</t>
    </rPh>
    <rPh sb="97" eb="101">
      <t>カゴシマシ</t>
    </rPh>
    <rPh sb="101" eb="103">
      <t>ユウリョウ</t>
    </rPh>
    <rPh sb="103" eb="105">
      <t>コウジ</t>
    </rPh>
    <rPh sb="105" eb="106">
      <t>トウ</t>
    </rPh>
    <rPh sb="106" eb="108">
      <t>ヒョウショウ</t>
    </rPh>
    <rPh sb="111" eb="113">
      <t>コクド</t>
    </rPh>
    <rPh sb="122" eb="124">
      <t>チホウ</t>
    </rPh>
    <rPh sb="124" eb="126">
      <t>セイビ</t>
    </rPh>
    <rPh sb="126" eb="127">
      <t>キョク</t>
    </rPh>
    <rPh sb="127" eb="128">
      <t>チョウ</t>
    </rPh>
    <rPh sb="128" eb="130">
      <t>ヒョウショウ</t>
    </rPh>
    <rPh sb="130" eb="131">
      <t>マタ</t>
    </rPh>
    <rPh sb="132" eb="134">
      <t>チホウ</t>
    </rPh>
    <rPh sb="134" eb="136">
      <t>セイビ</t>
    </rPh>
    <rPh sb="136" eb="137">
      <t>キョク</t>
    </rPh>
    <rPh sb="137" eb="138">
      <t>カク</t>
    </rPh>
    <rPh sb="138" eb="140">
      <t>ジム</t>
    </rPh>
    <rPh sb="140" eb="142">
      <t>ショチョウ</t>
    </rPh>
    <rPh sb="142" eb="144">
      <t>ヒョウショウ</t>
    </rPh>
    <rPh sb="170" eb="172">
      <t>チイキ</t>
    </rPh>
    <rPh sb="172" eb="174">
      <t>シンコウ</t>
    </rPh>
    <rPh sb="174" eb="175">
      <t>キョク</t>
    </rPh>
    <rPh sb="176" eb="178">
      <t>シチョウ</t>
    </rPh>
    <rPh sb="227" eb="229">
      <t>リンム</t>
    </rPh>
    <rPh sb="244" eb="247">
      <t>カゴシマ</t>
    </rPh>
    <rPh sb="247" eb="248">
      <t>ケン</t>
    </rPh>
    <rPh sb="254" eb="256">
      <t>ホンチョウ</t>
    </rPh>
    <rPh sb="256" eb="258">
      <t>ブチョウ</t>
    </rPh>
    <rPh sb="258" eb="260">
      <t>ヒョウショウ</t>
    </rPh>
    <rPh sb="260" eb="261">
      <t>マタ</t>
    </rPh>
    <rPh sb="262" eb="263">
      <t>カク</t>
    </rPh>
    <rPh sb="263" eb="265">
      <t>チイキ</t>
    </rPh>
    <rPh sb="265" eb="267">
      <t>シンコウ</t>
    </rPh>
    <rPh sb="267" eb="268">
      <t>キョク</t>
    </rPh>
    <rPh sb="268" eb="270">
      <t>ブチョウ</t>
    </rPh>
    <rPh sb="270" eb="272">
      <t>ヒョウショウ</t>
    </rPh>
    <rPh sb="273" eb="275">
      <t>ノウリン</t>
    </rPh>
    <rPh sb="275" eb="277">
      <t>スイサン</t>
    </rPh>
    <rPh sb="277" eb="279">
      <t>ブチョウ</t>
    </rPh>
    <rPh sb="282" eb="284">
      <t>ヒョウショウ</t>
    </rPh>
    <rPh sb="284" eb="285">
      <t>ジョウ</t>
    </rPh>
    <rPh sb="286" eb="287">
      <t>ウツ</t>
    </rPh>
    <rPh sb="289" eb="290">
      <t>カナラ</t>
    </rPh>
    <rPh sb="291" eb="293">
      <t>テンプ</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</si>
</sst>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lt;=99999999]####\-####;\(00\)\ ####\-####"/>
    <numFmt numFmtId="179" formatCode="[$-411]ggge&quot;年&quot;m&quot;月&quot;d&quot;日&quot;;@"/>
    <numFmt numFmtId="180" formatCode="[$-411]ggge&quot;年&quot;m&quot;月&quot;"/>
    <numFmt numFmtId="181" formatCode="#,##0_);[Red]\(#,##0\)"/>
    <numFmt numFmtId="182" formatCode="0_ "/>
    <numFmt numFmtId="183" formatCode="0_);[Red]\(0\)"/>
    <numFmt numFmtId="184" formatCode="[DBNum3][$-411]0"/>
    <numFmt numFmtId="185" formatCode="#,##0&quot;　人&quot;"/>
    <numFmt numFmtId="186" formatCode="[$-411]ge\.m\.d;@"/>
  </numFmts>
  <fonts count="172">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7"/>
      <name val="ＭＳ Ｐゴシック"/>
      <family val="3"/>
      <charset val="128"/>
    </font>
    <font>
      <sz val="8"/>
      <name val="ＭＳ Ｐゴシック"/>
      <family val="3"/>
      <charset val="128"/>
    </font>
    <font>
      <sz val="4"/>
      <name val="ＭＳ Ｐゴシック"/>
      <family val="3"/>
      <charset val="128"/>
    </font>
    <font>
      <b/>
      <sz val="10"/>
      <name val="ＭＳ Ｐゴシック"/>
      <family val="3"/>
      <charset val="128"/>
    </font>
    <font>
      <b/>
      <sz val="11"/>
      <name val="ＭＳ Ｐゴシック"/>
      <family val="3"/>
      <charset val="128"/>
    </font>
    <font>
      <b/>
      <u/>
      <sz val="10"/>
      <name val="ＭＳ Ｐゴシック"/>
      <family val="3"/>
      <charset val="128"/>
    </font>
    <font>
      <sz val="9"/>
      <color indexed="81"/>
      <name val="ＭＳ Ｐゴシック"/>
      <family val="3"/>
      <charset val="128"/>
    </font>
    <font>
      <b/>
      <sz val="9"/>
      <color indexed="81"/>
      <name val="ＭＳ Ｐゴシック"/>
      <family val="3"/>
      <charset val="128"/>
    </font>
    <font>
      <sz val="10.5"/>
      <name val="ＭＳ Ｐゴシック"/>
      <family val="3"/>
      <charset val="128"/>
    </font>
    <font>
      <b/>
      <u/>
      <sz val="9"/>
      <color indexed="81"/>
      <name val="ＭＳ Ｐゴシック"/>
      <family val="3"/>
      <charset val="128"/>
    </font>
    <font>
      <sz val="10"/>
      <color indexed="8"/>
      <name val="ＭＳ Ｐゴシック"/>
      <family val="3"/>
      <charset val="128"/>
    </font>
    <font>
      <u/>
      <sz val="10"/>
      <color indexed="8"/>
      <name val="ＭＳ Ｐゴシック"/>
      <family val="3"/>
      <charset val="128"/>
    </font>
    <font>
      <sz val="10.5"/>
      <color indexed="8"/>
      <name val="ＭＳ Ｐゴシック"/>
      <family val="3"/>
      <charset val="128"/>
    </font>
    <font>
      <u/>
      <sz val="10.5"/>
      <color indexed="8"/>
      <name val="ＭＳ Ｐゴシック"/>
      <family val="3"/>
      <charset val="128"/>
    </font>
    <font>
      <b/>
      <u/>
      <sz val="10.5"/>
      <color indexed="8"/>
      <name val="ＭＳ Ｐゴシック"/>
      <family val="3"/>
      <charset val="128"/>
    </font>
    <font>
      <u val="double"/>
      <sz val="10.5"/>
      <color indexed="8"/>
      <name val="ＭＳ Ｐゴシック"/>
      <family val="3"/>
      <charset val="128"/>
    </font>
    <font>
      <b/>
      <sz val="10.5"/>
      <color indexed="8"/>
      <name val="ＭＳ Ｐゴシック"/>
      <family val="3"/>
      <charset val="128"/>
    </font>
    <font>
      <sz val="9"/>
      <color indexed="8"/>
      <name val="ＭＳ Ｐゴシック"/>
      <family val="3"/>
      <charset val="128"/>
    </font>
    <font>
      <b/>
      <u/>
      <sz val="10.5"/>
      <color indexed="10"/>
      <name val="ＭＳ Ｐゴシック"/>
      <family val="3"/>
      <charset val="128"/>
    </font>
    <font>
      <b/>
      <sz val="10.5"/>
      <color indexed="10"/>
      <name val="ＭＳ Ｐゴシック"/>
      <family val="3"/>
      <charset val="128"/>
    </font>
    <font>
      <sz val="10.5"/>
      <color indexed="10"/>
      <name val="ＭＳ Ｐゴシック"/>
      <family val="3"/>
      <charset val="128"/>
    </font>
    <font>
      <sz val="11"/>
      <color theme="1"/>
      <name val="ＭＳ Ｐゴシック"/>
      <family val="3"/>
      <charset val="128"/>
    </font>
    <font>
      <sz val="10.5"/>
      <color theme="1"/>
      <name val="ＭＳ Ｐゴシック"/>
      <family val="3"/>
      <charset val="128"/>
    </font>
    <font>
      <sz val="10"/>
      <color theme="1"/>
      <name val="ＭＳ Ｐゴシック"/>
      <family val="3"/>
      <charset val="128"/>
    </font>
    <font>
      <u/>
      <sz val="9"/>
      <color theme="1"/>
      <name val="ＭＳ Ｐゴシック"/>
      <family val="3"/>
      <charset val="128"/>
    </font>
    <font>
      <b/>
      <sz val="11"/>
      <color theme="1"/>
      <name val="ＭＳ Ｐゴシック"/>
      <family val="3"/>
      <charset val="128"/>
    </font>
    <font>
      <sz val="11"/>
      <color theme="0" tint="-0.34998626667073579"/>
      <name val="ＭＳ Ｐゴシック"/>
      <family val="3"/>
      <charset val="128"/>
    </font>
    <font>
      <sz val="10"/>
      <color theme="0" tint="-0.34998626667073579"/>
      <name val="ＭＳ Ｐゴシック"/>
      <family val="3"/>
      <charset val="128"/>
    </font>
    <font>
      <sz val="10.5"/>
      <color rgb="FFFF0000"/>
      <name val="ＭＳ Ｐゴシック"/>
      <family val="3"/>
      <charset val="128"/>
    </font>
    <font>
      <sz val="10.5"/>
      <color rgb="FF0070C0"/>
      <name val="ＭＳ Ｐゴシック"/>
      <family val="3"/>
      <charset val="128"/>
    </font>
    <font>
      <sz val="10"/>
      <color rgb="FF0070C0"/>
      <name val="ＭＳ Ｐゴシック"/>
      <family val="3"/>
      <charset val="128"/>
    </font>
    <font>
      <u/>
      <sz val="10"/>
      <color rgb="FFFF0000"/>
      <name val="ＭＳ Ｐゴシック"/>
      <family val="3"/>
      <charset val="128"/>
    </font>
    <font>
      <sz val="10"/>
      <color rgb="FFFF0000"/>
      <name val="ＭＳ Ｐゴシック"/>
      <family val="3"/>
      <charset val="128"/>
    </font>
    <font>
      <b/>
      <u/>
      <sz val="10"/>
      <color rgb="FFFF0000"/>
      <name val="ＭＳ Ｐゴシック"/>
      <family val="3"/>
      <charset val="128"/>
    </font>
    <font>
      <b/>
      <u/>
      <sz val="10"/>
      <color rgb="FF00B050"/>
      <name val="ＭＳ Ｐゴシック"/>
      <family val="3"/>
      <charset val="128"/>
    </font>
    <font>
      <b/>
      <u/>
      <sz val="10"/>
      <color rgb="FF00B0F0"/>
      <name val="ＭＳ Ｐゴシック"/>
      <family val="3"/>
      <charset val="128"/>
    </font>
    <font>
      <b/>
      <sz val="10"/>
      <color theme="1"/>
      <name val="ＭＳ Ｐゴシック"/>
      <family val="3"/>
      <charset val="128"/>
    </font>
    <font>
      <u/>
      <sz val="10.5"/>
      <color theme="1"/>
      <name val="ＭＳ Ｐゴシック"/>
      <family val="3"/>
      <charset val="128"/>
    </font>
    <font>
      <b/>
      <sz val="10.5"/>
      <color rgb="FFFF0000"/>
      <name val="ＭＳ Ｐゴシック"/>
      <family val="3"/>
      <charset val="128"/>
    </font>
    <font>
      <b/>
      <u/>
      <sz val="10.5"/>
      <color theme="1"/>
      <name val="ＭＳ Ｐゴシック"/>
      <family val="3"/>
      <charset val="128"/>
    </font>
    <font>
      <sz val="11"/>
      <name val="ＭＳ ゴシック"/>
      <family val="3"/>
      <charset val="128"/>
    </font>
    <font>
      <sz val="14"/>
      <name val="ＭＳ ゴシック"/>
      <family val="3"/>
      <charset val="128"/>
    </font>
    <font>
      <b/>
      <sz val="9"/>
      <color indexed="10"/>
      <name val="ＭＳ Ｐゴシック"/>
      <family val="3"/>
      <charset val="128"/>
    </font>
    <font>
      <sz val="12"/>
      <name val="ＭＳ ゴシック"/>
      <family val="3"/>
      <charset val="128"/>
    </font>
    <font>
      <sz val="11"/>
      <name val="Segoe UI Symbol"/>
      <family val="1"/>
    </font>
    <font>
      <sz val="11"/>
      <name val="Wingdings 2"/>
      <family val="1"/>
      <charset val="2"/>
    </font>
    <font>
      <sz val="10"/>
      <color theme="1"/>
      <name val="ＭＳ Ｐ明朝"/>
      <family val="1"/>
      <charset val="128"/>
    </font>
    <font>
      <sz val="8"/>
      <color theme="1"/>
      <name val="ＭＳ Ｐ明朝"/>
      <family val="1"/>
      <charset val="128"/>
    </font>
    <font>
      <b/>
      <sz val="18"/>
      <color theme="1"/>
      <name val="ＭＳ Ｐ明朝"/>
      <family val="1"/>
      <charset val="128"/>
    </font>
    <font>
      <sz val="12"/>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明朝"/>
      <family val="1"/>
      <charset val="128"/>
    </font>
    <font>
      <sz val="14"/>
      <color theme="1"/>
      <name val="ＭＳ Ｐゴシック"/>
      <family val="3"/>
      <charset val="128"/>
      <scheme val="minor"/>
    </font>
    <font>
      <u/>
      <sz val="10"/>
      <color theme="1"/>
      <name val="ＭＳ Ｐ明朝"/>
      <family val="1"/>
      <charset val="128"/>
    </font>
    <font>
      <sz val="12"/>
      <color theme="1"/>
      <name val="ＭＳ Ｐゴシック"/>
      <family val="3"/>
      <charset val="128"/>
    </font>
    <font>
      <b/>
      <sz val="9"/>
      <color indexed="81"/>
      <name val="MS P ゴシック"/>
      <family val="3"/>
      <charset val="128"/>
    </font>
    <font>
      <b/>
      <sz val="12"/>
      <color theme="1"/>
      <name val="ＭＳ Ｐ明朝"/>
      <family val="1"/>
      <charset val="128"/>
    </font>
    <font>
      <strike/>
      <sz val="12"/>
      <color theme="1"/>
      <name val="ＭＳ Ｐ明朝"/>
      <family val="1"/>
      <charset val="128"/>
    </font>
    <font>
      <b/>
      <sz val="16"/>
      <name val="ＭＳ Ｐゴシック"/>
      <family val="3"/>
      <charset val="128"/>
    </font>
    <font>
      <b/>
      <sz val="18"/>
      <name val="ＭＳ 明朝"/>
      <family val="1"/>
      <charset val="128"/>
    </font>
    <font>
      <b/>
      <sz val="9"/>
      <name val="ＭＳ Ｐゴシック"/>
      <family val="3"/>
      <charset val="128"/>
    </font>
    <font>
      <sz val="10"/>
      <name val="ＭＳ Ｐ明朝"/>
      <family val="1"/>
      <charset val="128"/>
    </font>
    <font>
      <sz val="11"/>
      <name val="ＭＳ Ｐ明朝"/>
      <family val="1"/>
      <charset val="128"/>
    </font>
    <font>
      <u/>
      <sz val="10"/>
      <name val="ＭＳ Ｐゴシック"/>
      <family val="3"/>
      <charset val="128"/>
    </font>
    <font>
      <sz val="9"/>
      <color indexed="81"/>
      <name val="MS P ゴシック"/>
      <family val="3"/>
      <charset val="128"/>
    </font>
    <font>
      <b/>
      <sz val="14"/>
      <color rgb="FFFF0000"/>
      <name val="ＭＳ Ｐゴシック"/>
      <family val="3"/>
      <charset val="128"/>
    </font>
    <font>
      <sz val="9"/>
      <name val="ＭＳ ゴシック"/>
      <family val="3"/>
      <charset val="128"/>
    </font>
    <font>
      <sz val="8"/>
      <color rgb="FFFF0000"/>
      <name val="ＭＳ Ｐゴシック"/>
      <family val="3"/>
      <charset val="128"/>
    </font>
    <font>
      <b/>
      <u/>
      <sz val="10"/>
      <color indexed="10"/>
      <name val="ＭＳ Ｐゴシック"/>
      <family val="3"/>
      <charset val="128"/>
    </font>
    <font>
      <sz val="9"/>
      <color rgb="FFFF0000"/>
      <name val="ＭＳ Ｐゴシック"/>
      <family val="3"/>
      <charset val="128"/>
    </font>
    <font>
      <u/>
      <sz val="9"/>
      <name val="ＭＳ Ｐゴシック"/>
      <family val="3"/>
      <charset val="128"/>
    </font>
    <font>
      <b/>
      <sz val="8"/>
      <color indexed="10"/>
      <name val="ＭＳ Ｐゴシック"/>
      <family val="3"/>
      <charset val="128"/>
    </font>
    <font>
      <sz val="9"/>
      <color theme="1"/>
      <name val="ＭＳ Ｐゴシック"/>
      <family val="3"/>
      <charset val="128"/>
    </font>
    <font>
      <b/>
      <u/>
      <sz val="8"/>
      <color indexed="81"/>
      <name val="MS P ゴシック"/>
      <family val="3"/>
      <charset val="128"/>
    </font>
    <font>
      <b/>
      <sz val="8"/>
      <color indexed="81"/>
      <name val="MS P ゴシック"/>
      <family val="3"/>
      <charset val="128"/>
    </font>
    <font>
      <sz val="8"/>
      <color indexed="81"/>
      <name val="MS P ゴシック"/>
      <family val="3"/>
      <charset val="128"/>
    </font>
    <font>
      <b/>
      <sz val="18"/>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u/>
      <sz val="18"/>
      <name val="ＭＳ Ｐゴシック"/>
      <family val="3"/>
      <charset val="128"/>
    </font>
    <font>
      <sz val="18"/>
      <color indexed="10"/>
      <name val="ＭＳ Ｐゴシック"/>
      <family val="3"/>
      <charset val="128"/>
    </font>
    <font>
      <sz val="18"/>
      <color theme="1"/>
      <name val="ＭＳ Ｐゴシック"/>
      <family val="3"/>
      <charset val="128"/>
    </font>
    <font>
      <sz val="18"/>
      <color rgb="FFFF0000"/>
      <name val="ＭＳ Ｐゴシック"/>
      <family val="3"/>
      <charset val="128"/>
    </font>
    <font>
      <u/>
      <sz val="18"/>
      <color rgb="FFFB13CF"/>
      <name val="ＭＳ Ｐゴシック"/>
      <family val="3"/>
      <charset val="128"/>
    </font>
    <font>
      <sz val="20"/>
      <name val="ＭＳ Ｐゴシック"/>
      <family val="3"/>
      <charset val="128"/>
    </font>
    <font>
      <sz val="12"/>
      <name val="ＭＳ Ｐゴシック"/>
      <family val="3"/>
      <charset val="128"/>
    </font>
    <font>
      <b/>
      <u/>
      <sz val="18"/>
      <name val="ＭＳ Ｐゴシック"/>
      <family val="3"/>
      <charset val="128"/>
    </font>
    <font>
      <u/>
      <sz val="18"/>
      <color rgb="FF0070C0"/>
      <name val="ＭＳ Ｐゴシック"/>
      <family val="3"/>
      <charset val="128"/>
    </font>
    <font>
      <sz val="18"/>
      <color rgb="FF0070C0"/>
      <name val="ＭＳ Ｐゴシック"/>
      <family val="3"/>
      <charset val="128"/>
    </font>
    <font>
      <u/>
      <sz val="18"/>
      <color rgb="FFFF0000"/>
      <name val="ＭＳ Ｐゴシック"/>
      <family val="3"/>
      <charset val="128"/>
    </font>
    <font>
      <u/>
      <sz val="18"/>
      <color indexed="10"/>
      <name val="ＭＳ Ｐゴシック"/>
      <family val="3"/>
      <charset val="128"/>
    </font>
    <font>
      <u val="double"/>
      <sz val="18"/>
      <name val="ＭＳ Ｐゴシック"/>
      <family val="3"/>
      <charset val="128"/>
    </font>
    <font>
      <sz val="11"/>
      <color theme="1"/>
      <name val="ＭＳ 明朝"/>
      <family val="2"/>
      <charset val="128"/>
    </font>
    <font>
      <sz val="10"/>
      <color theme="1"/>
      <name val="ＭＳ 明朝"/>
      <family val="1"/>
      <charset val="128"/>
    </font>
    <font>
      <sz val="6"/>
      <name val="ＭＳ 明朝"/>
      <family val="2"/>
      <charset val="128"/>
    </font>
    <font>
      <sz val="12"/>
      <color theme="1"/>
      <name val="HG丸ｺﾞｼｯｸM-PRO"/>
      <family val="3"/>
      <charset val="128"/>
    </font>
    <font>
      <b/>
      <sz val="16"/>
      <color theme="1"/>
      <name val="HG丸ｺﾞｼｯｸM-PRO"/>
      <family val="3"/>
      <charset val="128"/>
    </font>
    <font>
      <b/>
      <sz val="12"/>
      <color theme="1"/>
      <name val="HG丸ｺﾞｼｯｸM-PRO"/>
      <family val="3"/>
      <charset val="128"/>
    </font>
    <font>
      <b/>
      <sz val="12"/>
      <color rgb="FFFF0000"/>
      <name val="HG丸ｺﾞｼｯｸM-PRO"/>
      <family val="3"/>
      <charset val="128"/>
    </font>
    <font>
      <sz val="10"/>
      <name val="ＭＳ ゴシック"/>
      <family val="3"/>
      <charset val="128"/>
    </font>
    <font>
      <sz val="6"/>
      <name val="ＭＳ ゴシック"/>
      <family val="3"/>
      <charset val="128"/>
    </font>
    <font>
      <sz val="8"/>
      <name val="ＭＳ ゴシック"/>
      <family val="3"/>
      <charset val="128"/>
    </font>
    <font>
      <b/>
      <sz val="10"/>
      <name val="ＭＳ ゴシック"/>
      <family val="3"/>
      <charset val="128"/>
    </font>
    <font>
      <u/>
      <sz val="10"/>
      <name val="ＭＳ ゴシック"/>
      <family val="3"/>
      <charset val="128"/>
    </font>
    <font>
      <b/>
      <u/>
      <sz val="10"/>
      <name val="ＭＳ ゴシック"/>
      <family val="3"/>
      <charset val="128"/>
    </font>
    <font>
      <sz val="5"/>
      <name val="ＭＳ Ｐゴシック"/>
      <family val="3"/>
      <charset val="128"/>
    </font>
    <font>
      <strike/>
      <sz val="10"/>
      <name val="ＭＳ Ｐゴシック"/>
      <family val="3"/>
      <charset val="128"/>
    </font>
    <font>
      <sz val="10"/>
      <color rgb="FF00FF00"/>
      <name val="ＭＳ Ｐゴシック"/>
      <family val="3"/>
      <charset val="128"/>
    </font>
    <font>
      <sz val="10"/>
      <color rgb="FF00B0F0"/>
      <name val="ＭＳ Ｐゴシック"/>
      <family val="3"/>
      <charset val="128"/>
    </font>
    <font>
      <sz val="10"/>
      <color rgb="FFCC00CC"/>
      <name val="ＭＳ Ｐゴシック"/>
      <family val="3"/>
      <charset val="128"/>
    </font>
    <font>
      <sz val="12"/>
      <color indexed="81"/>
      <name val="ＭＳ Ｐゴシック"/>
      <family val="3"/>
      <charset val="128"/>
    </font>
    <font>
      <b/>
      <sz val="20"/>
      <color indexed="81"/>
      <name val="MS P ゴシック"/>
      <family val="3"/>
      <charset val="128"/>
    </font>
    <font>
      <b/>
      <sz val="18"/>
      <color indexed="81"/>
      <name val="ＭＳ Ｐゴシック"/>
      <family val="3"/>
      <charset val="128"/>
    </font>
    <font>
      <b/>
      <sz val="11"/>
      <color indexed="81"/>
      <name val="ＭＳ Ｐゴシック"/>
      <family val="3"/>
      <charset val="128"/>
    </font>
    <font>
      <sz val="11"/>
      <color theme="1"/>
      <name val="ＭＳ Ｐゴシック"/>
      <family val="3"/>
      <charset val="128"/>
      <scheme val="minor"/>
    </font>
    <font>
      <sz val="14"/>
      <color theme="1"/>
      <name val="HGｺﾞｼｯｸE"/>
      <family val="3"/>
      <charset val="128"/>
    </font>
    <font>
      <sz val="10.5"/>
      <color theme="1"/>
      <name val="ＭＳ ゴシック"/>
      <family val="3"/>
      <charset val="128"/>
    </font>
    <font>
      <u/>
      <sz val="10.5"/>
      <color indexed="8"/>
      <name val="ＭＳ ゴシック"/>
      <family val="3"/>
      <charset val="128"/>
    </font>
    <font>
      <sz val="10.5"/>
      <color indexed="8"/>
      <name val="ＭＳ ゴシック"/>
      <family val="3"/>
      <charset val="128"/>
    </font>
    <font>
      <sz val="14"/>
      <color theme="1"/>
      <name val="ＭＳ ゴシック"/>
      <family val="3"/>
      <charset val="128"/>
    </font>
    <font>
      <b/>
      <sz val="10.5"/>
      <color theme="1"/>
      <name val="ＭＳ ゴシック"/>
      <family val="3"/>
      <charset val="128"/>
    </font>
    <font>
      <sz val="10"/>
      <color theme="1"/>
      <name val="ＭＳ ゴシック"/>
      <family val="3"/>
      <charset val="128"/>
    </font>
    <font>
      <sz val="11"/>
      <color theme="1"/>
      <name val="ＭＳ ゴシック"/>
      <family val="3"/>
      <charset val="128"/>
    </font>
    <font>
      <sz val="9"/>
      <color theme="1"/>
      <name val="ＭＳ ゴシック"/>
      <family val="3"/>
      <charset val="128"/>
    </font>
    <font>
      <sz val="10.5"/>
      <name val="ＭＳ ゴシック"/>
      <family val="3"/>
      <charset val="128"/>
    </font>
    <font>
      <b/>
      <sz val="10.5"/>
      <color indexed="8"/>
      <name val="ＭＳ ゴシック"/>
      <family val="3"/>
      <charset val="128"/>
    </font>
    <font>
      <b/>
      <sz val="10.5"/>
      <color indexed="10"/>
      <name val="ＭＳ ゴシック"/>
      <family val="3"/>
      <charset val="128"/>
    </font>
    <font>
      <sz val="10"/>
      <color indexed="10"/>
      <name val="ＭＳ ゴシック"/>
      <family val="3"/>
      <charset val="128"/>
    </font>
    <font>
      <sz val="10"/>
      <color indexed="8"/>
      <name val="ＭＳ ゴシック"/>
      <family val="3"/>
      <charset val="128"/>
    </font>
    <font>
      <b/>
      <sz val="16"/>
      <name val="ＭＳ Ｐ明朝"/>
      <family val="1"/>
      <charset val="128"/>
    </font>
    <font>
      <b/>
      <sz val="12"/>
      <name val="ＭＳ Ｐゴシック"/>
      <family val="3"/>
      <charset val="128"/>
    </font>
    <font>
      <u/>
      <sz val="11"/>
      <name val="ＭＳ Ｐゴシック"/>
      <family val="3"/>
      <charset val="128"/>
    </font>
    <font>
      <b/>
      <u/>
      <sz val="11"/>
      <name val="ＭＳ Ｐゴシック"/>
      <family val="3"/>
      <charset val="128"/>
    </font>
    <font>
      <u/>
      <sz val="10.5"/>
      <name val="ＭＳ Ｐゴシック"/>
      <family val="3"/>
      <charset val="128"/>
    </font>
    <font>
      <b/>
      <sz val="12"/>
      <color indexed="10"/>
      <name val="MS P ゴシック"/>
      <family val="3"/>
      <charset val="128"/>
    </font>
    <font>
      <b/>
      <sz val="11"/>
      <color indexed="81"/>
      <name val="MS P ゴシック"/>
      <family val="3"/>
      <charset val="128"/>
    </font>
    <font>
      <b/>
      <sz val="14"/>
      <name val="ＭＳ Ｐ明朝"/>
      <family val="1"/>
      <charset val="128"/>
    </font>
    <font>
      <sz val="12"/>
      <color rgb="FFFF0000"/>
      <name val="ＭＳ ゴシック"/>
      <family val="3"/>
      <charset val="128"/>
    </font>
    <font>
      <sz val="10"/>
      <color indexed="81"/>
      <name val="ＭＳ Ｐゴシック"/>
      <family val="3"/>
      <charset val="128"/>
    </font>
    <font>
      <sz val="11"/>
      <color indexed="81"/>
      <name val="ＭＳ Ｐゴシック"/>
      <family val="3"/>
      <charset val="128"/>
    </font>
    <font>
      <sz val="11"/>
      <color rgb="FF000000"/>
      <name val="Wingdings 2"/>
      <family val="1"/>
      <charset val="2"/>
    </font>
    <font>
      <sz val="16"/>
      <color indexed="81"/>
      <name val="MS P ゴシック"/>
      <family val="3"/>
      <charset val="128"/>
    </font>
    <font>
      <b/>
      <sz val="8"/>
      <name val="ＭＳ Ｐゴシック"/>
      <family val="3"/>
      <charset val="128"/>
    </font>
    <font>
      <sz val="11"/>
      <color rgb="FFFFFF00"/>
      <name val="ＭＳ Ｐゴシック"/>
      <family val="3"/>
      <charset val="128"/>
    </font>
    <font>
      <b/>
      <sz val="16"/>
      <color rgb="FFFF0000"/>
      <name val="ＭＳ Ｐゴシック"/>
      <family val="3"/>
      <charset val="128"/>
    </font>
    <font>
      <b/>
      <sz val="18"/>
      <color rgb="FFFF0000"/>
      <name val="ＭＳ Ｐゴシック"/>
      <family val="3"/>
      <charset val="128"/>
    </font>
    <font>
      <b/>
      <sz val="9"/>
      <color rgb="FFFF0000"/>
      <name val="ＭＳ Ｐゴシック"/>
      <family val="3"/>
      <charset val="128"/>
    </font>
    <font>
      <sz val="8"/>
      <color indexed="10"/>
      <name val="MS P ゴシック"/>
      <family val="3"/>
      <charset val="128"/>
    </font>
    <font>
      <sz val="10.5"/>
      <name val="Century"/>
      <family val="1"/>
    </font>
    <font>
      <sz val="10.5"/>
      <name val="ＭＳ 明朝"/>
      <family val="1"/>
      <charset val="128"/>
    </font>
    <font>
      <sz val="14"/>
      <name val="ＭＳ 明朝"/>
      <family val="1"/>
      <charset val="128"/>
    </font>
    <font>
      <sz val="10.5"/>
      <color rgb="FFFF0000"/>
      <name val="ＭＳ 明朝"/>
      <family val="1"/>
      <charset val="128"/>
    </font>
    <font>
      <sz val="7"/>
      <name val="Century"/>
      <family val="1"/>
    </font>
    <font>
      <sz val="8"/>
      <name val="ＭＳ 明朝"/>
      <family val="1"/>
      <charset val="128"/>
    </font>
    <font>
      <sz val="10.5"/>
      <name val="ＭＳ Ｐ明朝"/>
      <family val="1"/>
      <charset val="128"/>
    </font>
    <font>
      <sz val="12"/>
      <name val="ＭＳ 明朝"/>
      <family val="1"/>
      <charset val="128"/>
    </font>
    <font>
      <sz val="12"/>
      <name val="Century"/>
      <family val="1"/>
    </font>
    <font>
      <sz val="10.5"/>
      <color rgb="FF000000"/>
      <name val="ＭＳ 明朝"/>
      <family val="1"/>
      <charset val="128"/>
    </font>
    <font>
      <sz val="11"/>
      <name val="ＭＳ 明朝"/>
      <family val="1"/>
      <charset val="128"/>
    </font>
    <font>
      <b/>
      <sz val="12"/>
      <color rgb="FF000000"/>
      <name val="ＭＳ 明朝"/>
      <family val="1"/>
      <charset val="128"/>
    </font>
    <font>
      <sz val="9"/>
      <color rgb="FF000000"/>
      <name val="ＭＳ 明朝"/>
      <family val="1"/>
      <charset val="128"/>
    </font>
    <font>
      <b/>
      <sz val="14"/>
      <name val="ＭＳ Ｐゴシック"/>
      <family val="3"/>
      <charset val="128"/>
    </font>
    <font>
      <b/>
      <sz val="13"/>
      <name val="ＭＳ Ｐゴシック"/>
      <family val="3"/>
      <charset val="128"/>
    </font>
    <font>
      <b/>
      <sz val="11"/>
      <color theme="1"/>
      <name val="HG丸ｺﾞｼｯｸM-PRO"/>
      <family val="3"/>
      <charset val="128"/>
    </font>
    <font>
      <sz val="10"/>
      <color rgb="FFFFC000"/>
      <name val="ＭＳ Ｐゴシック"/>
      <family val="3"/>
      <charset val="128"/>
    </font>
  </fonts>
  <fills count="11">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4" tint="0.39997558519241921"/>
        <bgColor indexed="64"/>
      </patternFill>
    </fill>
  </fills>
  <borders count="355">
    <border>
      <left/>
      <right/>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medium">
        <color indexed="64"/>
      </right>
      <top/>
      <bottom/>
      <diagonal/>
    </border>
    <border>
      <left/>
      <right style="thin">
        <color indexed="64"/>
      </right>
      <top/>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top/>
      <bottom/>
      <diagonal/>
    </border>
    <border>
      <left/>
      <right/>
      <top style="hair">
        <color indexed="64"/>
      </top>
      <bottom style="thin">
        <color indexed="64"/>
      </bottom>
      <diagonal/>
    </border>
    <border>
      <left/>
      <right/>
      <top style="medium">
        <color indexed="64"/>
      </top>
      <bottom/>
      <diagonal/>
    </border>
    <border>
      <left/>
      <right/>
      <top style="hair">
        <color indexed="64"/>
      </top>
      <bottom style="hair">
        <color indexed="64"/>
      </bottom>
      <diagonal/>
    </border>
    <border>
      <left style="thin">
        <color indexed="64"/>
      </left>
      <right/>
      <top/>
      <bottom style="thin">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hair">
        <color indexed="64"/>
      </left>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hair">
        <color indexed="64"/>
      </right>
      <top style="medium">
        <color indexed="64"/>
      </top>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hair">
        <color indexed="64"/>
      </right>
      <top style="thin">
        <color indexed="64"/>
      </top>
      <bottom style="thin">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double">
        <color indexed="64"/>
      </right>
      <top style="medium">
        <color indexed="64"/>
      </top>
      <bottom/>
      <diagonal/>
    </border>
    <border>
      <left/>
      <right style="double">
        <color indexed="64"/>
      </right>
      <top/>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thin">
        <color indexed="64"/>
      </top>
      <bottom style="medium">
        <color indexed="64"/>
      </bottom>
      <diagonal/>
    </border>
    <border>
      <left style="thin">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thin">
        <color indexed="64"/>
      </right>
      <top style="dashed">
        <color indexed="64"/>
      </top>
      <bottom/>
      <diagonal/>
    </border>
    <border>
      <left/>
      <right style="hair">
        <color indexed="64"/>
      </right>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right style="hair">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medium">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thin">
        <color indexed="64"/>
      </left>
      <right style="hair">
        <color indexed="64"/>
      </right>
      <top/>
      <bottom/>
      <diagonal/>
    </border>
    <border>
      <left style="medium">
        <color indexed="64"/>
      </left>
      <right style="medium">
        <color indexed="64"/>
      </right>
      <top style="medium">
        <color indexed="64"/>
      </top>
      <bottom style="medium">
        <color indexed="64"/>
      </bottom>
      <diagonal/>
    </border>
    <border>
      <left style="hair">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medium">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hair">
        <color auto="1"/>
      </right>
      <top/>
      <bottom style="hair">
        <color auto="1"/>
      </bottom>
      <diagonal/>
    </border>
    <border>
      <left style="hair">
        <color auto="1"/>
      </left>
      <right style="medium">
        <color auto="1"/>
      </right>
      <top/>
      <bottom style="hair">
        <color auto="1"/>
      </bottom>
      <diagonal/>
    </border>
    <border>
      <left/>
      <right style="hair">
        <color auto="1"/>
      </right>
      <top/>
      <bottom style="hair">
        <color auto="1"/>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thin">
        <color theme="1"/>
      </right>
      <top/>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slantDashDot">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diagonalUp="1">
      <left/>
      <right style="thin">
        <color indexed="64"/>
      </right>
      <top/>
      <bottom/>
      <diagonal style="thin">
        <color indexed="64"/>
      </diagonal>
    </border>
    <border>
      <left style="double">
        <color indexed="64"/>
      </left>
      <right/>
      <top/>
      <bottom/>
      <diagonal/>
    </border>
    <border>
      <left style="double">
        <color indexed="64"/>
      </left>
      <right/>
      <top/>
      <bottom style="double">
        <color indexed="64"/>
      </bottom>
      <diagonal/>
    </border>
    <border>
      <left/>
      <right style="double">
        <color indexed="64"/>
      </right>
      <top style="thin">
        <color indexed="64"/>
      </top>
      <bottom style="double">
        <color indexed="64"/>
      </bottom>
      <diagonal/>
    </border>
    <border>
      <left style="mediumDashed">
        <color rgb="FFFFFF00"/>
      </left>
      <right/>
      <top style="mediumDashed">
        <color rgb="FFFFFF00"/>
      </top>
      <bottom/>
      <diagonal/>
    </border>
    <border>
      <left/>
      <right/>
      <top style="mediumDashed">
        <color rgb="FFFFFF00"/>
      </top>
      <bottom/>
      <diagonal/>
    </border>
    <border>
      <left/>
      <right style="mediumDashed">
        <color rgb="FFFFFF00"/>
      </right>
      <top style="mediumDashed">
        <color rgb="FFFFFF00"/>
      </top>
      <bottom/>
      <diagonal/>
    </border>
    <border>
      <left style="mediumDashed">
        <color rgb="FFFFFF00"/>
      </left>
      <right/>
      <top/>
      <bottom/>
      <diagonal/>
    </border>
    <border>
      <left/>
      <right style="mediumDashed">
        <color rgb="FFFFFF00"/>
      </right>
      <top/>
      <bottom/>
      <diagonal/>
    </border>
    <border>
      <left style="mediumDashed">
        <color rgb="FFFFFF00"/>
      </left>
      <right/>
      <top/>
      <bottom style="mediumDashed">
        <color rgb="FFFFFF00"/>
      </bottom>
      <diagonal/>
    </border>
    <border>
      <left/>
      <right/>
      <top/>
      <bottom style="mediumDashed">
        <color rgb="FFFFFF00"/>
      </bottom>
      <diagonal/>
    </border>
    <border>
      <left/>
      <right style="mediumDashed">
        <color rgb="FFFFFF00"/>
      </right>
      <top/>
      <bottom style="mediumDashed">
        <color rgb="FFFFFF00"/>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tted">
        <color indexed="64"/>
      </left>
      <right/>
      <top style="thin">
        <color indexed="64"/>
      </top>
      <bottom style="dotted">
        <color indexed="64"/>
      </bottom>
      <diagonal/>
    </border>
    <border diagonalDown="1">
      <left style="thin">
        <color indexed="64"/>
      </left>
      <right/>
      <top style="thin">
        <color indexed="64"/>
      </top>
      <bottom style="dotted">
        <color indexed="64"/>
      </bottom>
      <diagonal style="thin">
        <color indexed="64"/>
      </diagonal>
    </border>
    <border diagonalDown="1">
      <left/>
      <right/>
      <top style="thin">
        <color indexed="64"/>
      </top>
      <bottom style="dotted">
        <color indexed="64"/>
      </bottom>
      <diagonal style="thin">
        <color indexed="64"/>
      </diagonal>
    </border>
    <border diagonalDown="1">
      <left/>
      <right style="thin">
        <color indexed="64"/>
      </right>
      <top style="thin">
        <color indexed="64"/>
      </top>
      <bottom style="dotted">
        <color indexed="64"/>
      </bottom>
      <diagonal style="thin">
        <color indexed="64"/>
      </diagonal>
    </border>
    <border>
      <left style="dotted">
        <color indexed="64"/>
      </left>
      <right/>
      <top style="dotted">
        <color indexed="64"/>
      </top>
      <bottom style="thin">
        <color indexed="64"/>
      </bottom>
      <diagonal/>
    </border>
    <border diagonalDown="1">
      <left style="thin">
        <color indexed="64"/>
      </left>
      <right/>
      <top style="dotted">
        <color indexed="64"/>
      </top>
      <bottom style="thin">
        <color indexed="64"/>
      </bottom>
      <diagonal style="thin">
        <color indexed="64"/>
      </diagonal>
    </border>
    <border diagonalDown="1">
      <left/>
      <right/>
      <top style="dotted">
        <color indexed="64"/>
      </top>
      <bottom style="thin">
        <color indexed="64"/>
      </bottom>
      <diagonal style="thin">
        <color indexed="64"/>
      </diagonal>
    </border>
    <border diagonalDown="1">
      <left/>
      <right style="thin">
        <color indexed="64"/>
      </right>
      <top style="dotted">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ck">
        <color indexed="64"/>
      </left>
      <right/>
      <top style="thin">
        <color indexed="64"/>
      </top>
      <bottom style="thin">
        <color indexed="64"/>
      </bottom>
      <diagonal/>
    </border>
  </borders>
  <cellStyleXfs count="7">
    <xf numFmtId="0" fontId="0" fillId="0" borderId="0">
      <alignment vertical="center"/>
    </xf>
    <xf numFmtId="0" fontId="1" fillId="0" borderId="0"/>
    <xf numFmtId="38" fontId="1" fillId="0" borderId="0" applyFont="0" applyFill="0" applyBorder="0" applyAlignment="0" applyProtection="0"/>
    <xf numFmtId="0" fontId="99" fillId="0" borderId="0">
      <alignment vertical="center"/>
    </xf>
    <xf numFmtId="0" fontId="45" fillId="0" borderId="0">
      <alignment vertical="center"/>
    </xf>
    <xf numFmtId="0" fontId="121" fillId="0" borderId="0">
      <alignment vertical="center"/>
    </xf>
    <xf numFmtId="0" fontId="1" fillId="0" borderId="0"/>
  </cellStyleXfs>
  <cellXfs count="2609">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3" fillId="0" borderId="1" xfId="0" applyFont="1" applyBorder="1">
      <alignment vertical="center"/>
    </xf>
    <xf numFmtId="0" fontId="9" fillId="0" borderId="0" xfId="0" applyFont="1">
      <alignmen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3" fillId="0" borderId="4" xfId="0" applyFont="1" applyBorder="1">
      <alignment vertical="center"/>
    </xf>
    <xf numFmtId="0" fontId="3" fillId="0" borderId="5" xfId="0" applyFont="1" applyBorder="1">
      <alignment vertical="center"/>
    </xf>
    <xf numFmtId="0" fontId="3" fillId="0" borderId="0" xfId="0" applyFont="1" applyAlignment="1">
      <alignment horizontal="left" vertical="center"/>
    </xf>
    <xf numFmtId="0" fontId="3" fillId="0" borderId="6" xfId="0" applyFont="1" applyBorder="1" applyAlignment="1">
      <alignment horizontal="left" vertical="center"/>
    </xf>
    <xf numFmtId="0" fontId="5" fillId="0" borderId="0" xfId="0" applyFont="1">
      <alignment vertical="center"/>
    </xf>
    <xf numFmtId="0" fontId="3" fillId="0" borderId="7" xfId="0" applyFont="1" applyBorder="1" applyAlignment="1">
      <alignment horizontal="left" vertical="center"/>
    </xf>
    <xf numFmtId="0" fontId="3" fillId="0" borderId="6" xfId="0" applyFont="1" applyBorder="1">
      <alignment vertical="center"/>
    </xf>
    <xf numFmtId="0" fontId="6" fillId="0" borderId="0" xfId="0" applyFont="1">
      <alignment vertical="center"/>
    </xf>
    <xf numFmtId="49" fontId="0" fillId="0" borderId="0" xfId="0" applyNumberFormat="1">
      <alignment vertical="center"/>
    </xf>
    <xf numFmtId="0" fontId="3" fillId="0" borderId="8" xfId="0" applyFont="1" applyBorder="1">
      <alignment vertical="center"/>
    </xf>
    <xf numFmtId="0" fontId="0" fillId="0" borderId="9" xfId="0" applyBorder="1">
      <alignment vertical="center"/>
    </xf>
    <xf numFmtId="0" fontId="5" fillId="0" borderId="9"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left" vertical="center"/>
    </xf>
    <xf numFmtId="0" fontId="8" fillId="0" borderId="0" xfId="0" applyFont="1" applyAlignment="1">
      <alignment horizontal="left" vertical="center"/>
    </xf>
    <xf numFmtId="0" fontId="3" fillId="0" borderId="13" xfId="0" applyFont="1" applyBorder="1" applyAlignment="1">
      <alignment horizontal="left" vertical="center"/>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6" xfId="0" applyFont="1" applyBorder="1" applyAlignment="1">
      <alignment horizontal="center" vertical="center"/>
    </xf>
    <xf numFmtId="0" fontId="3" fillId="0" borderId="11" xfId="0" applyFont="1" applyBorder="1">
      <alignment vertical="center"/>
    </xf>
    <xf numFmtId="0" fontId="3" fillId="0" borderId="7" xfId="0" applyFont="1" applyBorder="1">
      <alignment vertical="center"/>
    </xf>
    <xf numFmtId="0" fontId="3" fillId="0" borderId="17" xfId="0" applyFont="1" applyBorder="1">
      <alignment vertical="center"/>
    </xf>
    <xf numFmtId="0" fontId="3" fillId="0" borderId="13" xfId="0" applyFont="1" applyBorder="1">
      <alignment vertical="center"/>
    </xf>
    <xf numFmtId="0" fontId="3" fillId="0" borderId="18" xfId="0" applyFont="1" applyBorder="1">
      <alignment vertical="center"/>
    </xf>
    <xf numFmtId="0" fontId="3" fillId="0" borderId="6" xfId="0" applyFont="1" applyBorder="1" applyAlignment="1">
      <alignment horizontal="right" vertical="center"/>
    </xf>
    <xf numFmtId="0" fontId="3" fillId="0" borderId="3" xfId="0" applyFont="1" applyBorder="1">
      <alignment vertical="center"/>
    </xf>
    <xf numFmtId="0" fontId="3" fillId="0" borderId="19" xfId="0" applyFont="1" applyBorder="1">
      <alignment vertical="center"/>
    </xf>
    <xf numFmtId="0" fontId="3" fillId="0" borderId="18" xfId="0" applyFont="1" applyBorder="1" applyAlignment="1">
      <alignment horizontal="center" vertical="center"/>
    </xf>
    <xf numFmtId="180" fontId="3" fillId="0" borderId="20" xfId="0" applyNumberFormat="1" applyFont="1" applyBorder="1" applyAlignment="1">
      <alignment horizontal="right" vertical="center" shrinkToFit="1"/>
    </xf>
    <xf numFmtId="180" fontId="3" fillId="0" borderId="6" xfId="0" applyNumberFormat="1" applyFont="1" applyBorder="1" applyAlignment="1">
      <alignment horizontal="right" vertical="center" shrinkToFit="1"/>
    </xf>
    <xf numFmtId="180" fontId="3" fillId="0" borderId="21" xfId="0" applyNumberFormat="1" applyFont="1" applyBorder="1" applyAlignment="1">
      <alignment horizontal="right" vertical="center" shrinkToFit="1"/>
    </xf>
    <xf numFmtId="180" fontId="3" fillId="0" borderId="22" xfId="0" applyNumberFormat="1" applyFont="1" applyBorder="1" applyAlignment="1">
      <alignment horizontal="right" vertical="center" shrinkToFit="1"/>
    </xf>
    <xf numFmtId="180" fontId="3" fillId="0" borderId="23" xfId="0" applyNumberFormat="1" applyFont="1" applyBorder="1" applyAlignment="1">
      <alignment horizontal="right" vertical="center" shrinkToFit="1"/>
    </xf>
    <xf numFmtId="180" fontId="3" fillId="0" borderId="24" xfId="0" applyNumberFormat="1" applyFont="1" applyBorder="1" applyAlignment="1">
      <alignment horizontal="right" vertical="center" shrinkToFit="1"/>
    </xf>
    <xf numFmtId="0" fontId="3" fillId="0" borderId="0" xfId="0" applyFont="1" applyAlignment="1">
      <alignment horizontal="right" vertical="center"/>
    </xf>
    <xf numFmtId="0" fontId="0" fillId="0" borderId="6" xfId="0" applyBorder="1">
      <alignment vertical="center"/>
    </xf>
    <xf numFmtId="0" fontId="3" fillId="0" borderId="15" xfId="0" applyFont="1" applyBorder="1" applyAlignment="1">
      <alignment horizontal="right" vertical="center"/>
    </xf>
    <xf numFmtId="0" fontId="3" fillId="0" borderId="15" xfId="0" applyFont="1" applyBorder="1">
      <alignment vertical="center"/>
    </xf>
    <xf numFmtId="0" fontId="3" fillId="0" borderId="13" xfId="0" applyFont="1" applyBorder="1" applyAlignment="1">
      <alignment horizontal="right" vertical="center"/>
    </xf>
    <xf numFmtId="0" fontId="0" fillId="0" borderId="27" xfId="0" applyBorder="1">
      <alignment vertical="center"/>
    </xf>
    <xf numFmtId="0" fontId="0" fillId="0" borderId="28" xfId="0" applyBorder="1">
      <alignment vertical="center"/>
    </xf>
    <xf numFmtId="0" fontId="0" fillId="0" borderId="29" xfId="0" applyBorder="1" applyAlignment="1">
      <alignment horizontal="center" vertical="center"/>
    </xf>
    <xf numFmtId="49" fontId="0" fillId="0" borderId="28" xfId="0" applyNumberFormat="1" applyBorder="1" applyAlignment="1">
      <alignment horizontal="right" vertical="center"/>
    </xf>
    <xf numFmtId="49" fontId="0" fillId="0" borderId="30" xfId="0" applyNumberFormat="1" applyBorder="1" applyAlignment="1">
      <alignment horizontal="right" vertical="center"/>
    </xf>
    <xf numFmtId="49" fontId="0" fillId="0" borderId="27" xfId="0" applyNumberFormat="1" applyBorder="1" applyAlignment="1">
      <alignment horizontal="right" vertical="center"/>
    </xf>
    <xf numFmtId="0" fontId="0" fillId="0" borderId="31" xfId="0" applyBorder="1" applyAlignment="1">
      <alignment horizontal="center" vertical="center"/>
    </xf>
    <xf numFmtId="0" fontId="4" fillId="0" borderId="0" xfId="0" applyFont="1">
      <alignment vertical="center"/>
    </xf>
    <xf numFmtId="0" fontId="2" fillId="0" borderId="0" xfId="0" applyFont="1" applyAlignment="1">
      <alignment vertical="center" shrinkToFit="1"/>
    </xf>
    <xf numFmtId="0" fontId="4" fillId="0" borderId="0" xfId="0" applyFont="1" applyAlignment="1">
      <alignment vertical="center" shrinkToFit="1"/>
    </xf>
    <xf numFmtId="0" fontId="2" fillId="0" borderId="30" xfId="0" applyFont="1" applyBorder="1" applyAlignment="1">
      <alignment vertical="center" shrinkToFit="1"/>
    </xf>
    <xf numFmtId="0" fontId="4" fillId="0" borderId="30" xfId="0" applyFont="1" applyBorder="1" applyAlignment="1">
      <alignment vertical="center" shrinkToFit="1"/>
    </xf>
    <xf numFmtId="0" fontId="3" fillId="0" borderId="33" xfId="0" applyFont="1" applyBorder="1" applyAlignment="1">
      <alignment vertical="center" shrinkToFit="1"/>
    </xf>
    <xf numFmtId="0" fontId="3" fillId="0" borderId="34" xfId="0" applyFont="1" applyBorder="1" applyAlignment="1">
      <alignment vertical="center" shrinkToFit="1"/>
    </xf>
    <xf numFmtId="0" fontId="3" fillId="0" borderId="35" xfId="0" applyFont="1" applyBorder="1" applyAlignment="1">
      <alignment vertical="center" shrinkToFit="1"/>
    </xf>
    <xf numFmtId="0" fontId="3" fillId="0" borderId="20" xfId="0" applyFont="1" applyBorder="1" applyAlignment="1">
      <alignment vertical="center" shrinkToFit="1"/>
    </xf>
    <xf numFmtId="0" fontId="3" fillId="0" borderId="6" xfId="0" applyFont="1" applyBorder="1" applyAlignment="1">
      <alignment vertical="center" shrinkToFit="1"/>
    </xf>
    <xf numFmtId="0" fontId="3" fillId="0" borderId="23" xfId="0" applyFont="1" applyBorder="1" applyAlignment="1">
      <alignment vertical="center" shrinkToFit="1"/>
    </xf>
    <xf numFmtId="0" fontId="6" fillId="0" borderId="31" xfId="0" applyFont="1" applyBorder="1" applyAlignment="1">
      <alignment horizontal="center" vertical="center"/>
    </xf>
    <xf numFmtId="49" fontId="0" fillId="0" borderId="36" xfId="0" applyNumberFormat="1" applyBorder="1" applyAlignment="1">
      <alignment horizontal="center" vertical="center" shrinkToFit="1"/>
    </xf>
    <xf numFmtId="49" fontId="0" fillId="0" borderId="37" xfId="0" applyNumberFormat="1" applyBorder="1" applyAlignment="1">
      <alignment horizontal="center" vertical="center" shrinkToFit="1"/>
    </xf>
    <xf numFmtId="49" fontId="0" fillId="0" borderId="38" xfId="0" applyNumberFormat="1" applyBorder="1" applyAlignment="1">
      <alignment horizontal="center" vertical="center" shrinkToFit="1"/>
    </xf>
    <xf numFmtId="49" fontId="0" fillId="0" borderId="39" xfId="0" applyNumberFormat="1" applyBorder="1" applyAlignment="1">
      <alignment horizontal="center" vertical="center" shrinkToFit="1"/>
    </xf>
    <xf numFmtId="49" fontId="0" fillId="0" borderId="40" xfId="0" applyNumberFormat="1" applyBorder="1" applyAlignment="1">
      <alignment horizontal="center" vertical="center" shrinkToFit="1"/>
    </xf>
    <xf numFmtId="49" fontId="0" fillId="0" borderId="41" xfId="0" applyNumberFormat="1" applyBorder="1" applyAlignment="1">
      <alignment horizontal="center" vertical="center" shrinkToFit="1"/>
    </xf>
    <xf numFmtId="49" fontId="0" fillId="0" borderId="42" xfId="0" applyNumberFormat="1" applyBorder="1" applyAlignment="1">
      <alignment horizontal="center" vertical="center" shrinkToFit="1"/>
    </xf>
    <xf numFmtId="49" fontId="0" fillId="0" borderId="43" xfId="0" applyNumberFormat="1" applyBorder="1" applyAlignment="1">
      <alignment horizontal="center" vertical="center" shrinkToFit="1"/>
    </xf>
    <xf numFmtId="49" fontId="0" fillId="0" borderId="44" xfId="0" applyNumberFormat="1" applyBorder="1" applyAlignment="1">
      <alignment horizontal="center" vertical="center" shrinkToFit="1"/>
    </xf>
    <xf numFmtId="0" fontId="3" fillId="0" borderId="26" xfId="0" applyFont="1" applyBorder="1" applyAlignment="1">
      <alignment horizontal="center" vertical="center"/>
    </xf>
    <xf numFmtId="0" fontId="3" fillId="0" borderId="26" xfId="0" applyFont="1" applyBorder="1" applyAlignment="1">
      <alignment horizontal="left" vertical="center"/>
    </xf>
    <xf numFmtId="0" fontId="3" fillId="0" borderId="26" xfId="0" applyFont="1" applyBorder="1" applyAlignment="1">
      <alignment horizontal="right" vertical="center"/>
    </xf>
    <xf numFmtId="0" fontId="3" fillId="0" borderId="26" xfId="0" applyFont="1" applyBorder="1">
      <alignment vertical="center"/>
    </xf>
    <xf numFmtId="0" fontId="3" fillId="0" borderId="48" xfId="0" applyFont="1" applyBorder="1">
      <alignment vertical="center"/>
    </xf>
    <xf numFmtId="0" fontId="3" fillId="0" borderId="49" xfId="0" applyFont="1" applyBorder="1">
      <alignment vertical="center"/>
    </xf>
    <xf numFmtId="0" fontId="3" fillId="0" borderId="1" xfId="0" applyFont="1" applyBorder="1" applyAlignment="1">
      <alignment horizontal="left" vertical="center"/>
    </xf>
    <xf numFmtId="0" fontId="3" fillId="0" borderId="1" xfId="0" applyFont="1" applyBorder="1" applyAlignment="1">
      <alignment horizontal="right" vertical="center"/>
    </xf>
    <xf numFmtId="0" fontId="3" fillId="0" borderId="12" xfId="0" applyFont="1" applyBorder="1" applyAlignment="1">
      <alignment horizontal="left" vertical="center"/>
    </xf>
    <xf numFmtId="0" fontId="3" fillId="0" borderId="50" xfId="0" applyFont="1" applyBorder="1">
      <alignment vertical="center"/>
    </xf>
    <xf numFmtId="0" fontId="3" fillId="0" borderId="0" xfId="0" applyFont="1" applyAlignment="1">
      <alignment vertical="center" shrinkToFit="1"/>
    </xf>
    <xf numFmtId="0" fontId="10" fillId="0" borderId="0" xfId="0" applyFont="1" applyAlignment="1">
      <alignment horizontal="left" vertical="center"/>
    </xf>
    <xf numFmtId="0" fontId="6" fillId="0" borderId="51" xfId="0" applyFont="1" applyBorder="1" applyAlignment="1">
      <alignment horizontal="center" vertical="center" shrinkToFit="1"/>
    </xf>
    <xf numFmtId="0" fontId="6" fillId="0" borderId="52" xfId="0" applyFont="1" applyBorder="1" applyAlignment="1">
      <alignment horizontal="center" vertical="center" shrinkToFit="1"/>
    </xf>
    <xf numFmtId="49" fontId="4" fillId="2" borderId="16" xfId="0" applyNumberFormat="1" applyFont="1" applyFill="1" applyBorder="1" applyAlignment="1">
      <alignment vertical="center" wrapText="1"/>
    </xf>
    <xf numFmtId="49" fontId="4" fillId="2" borderId="26" xfId="0" applyNumberFormat="1" applyFont="1" applyFill="1" applyBorder="1" applyAlignment="1">
      <alignment vertical="center" wrapText="1"/>
    </xf>
    <xf numFmtId="0" fontId="3" fillId="0" borderId="53" xfId="0" applyFont="1" applyBorder="1" applyAlignment="1">
      <alignment horizontal="right" vertical="center"/>
    </xf>
    <xf numFmtId="0" fontId="3" fillId="0" borderId="54" xfId="0" applyFont="1" applyBorder="1">
      <alignment vertical="center"/>
    </xf>
    <xf numFmtId="0" fontId="3" fillId="0" borderId="55" xfId="0" applyFont="1" applyBorder="1">
      <alignment vertical="center"/>
    </xf>
    <xf numFmtId="0" fontId="3" fillId="0" borderId="56" xfId="0" applyFont="1" applyBorder="1">
      <alignment vertical="center"/>
    </xf>
    <xf numFmtId="0" fontId="3" fillId="0" borderId="57" xfId="0" applyFont="1" applyBorder="1">
      <alignment vertical="center"/>
    </xf>
    <xf numFmtId="0" fontId="3" fillId="0" borderId="58" xfId="0" applyFont="1" applyBorder="1">
      <alignment vertical="center"/>
    </xf>
    <xf numFmtId="0" fontId="3" fillId="0" borderId="59" xfId="0" applyFont="1" applyBorder="1">
      <alignment vertical="center"/>
    </xf>
    <xf numFmtId="0" fontId="3" fillId="0" borderId="60" xfId="0" applyFont="1" applyBorder="1">
      <alignment vertical="center"/>
    </xf>
    <xf numFmtId="0" fontId="3" fillId="0" borderId="61" xfId="0" applyFont="1" applyBorder="1">
      <alignment vertical="center"/>
    </xf>
    <xf numFmtId="0" fontId="3" fillId="0" borderId="25" xfId="0" applyFont="1" applyBorder="1">
      <alignment vertical="center"/>
    </xf>
    <xf numFmtId="0" fontId="3" fillId="3" borderId="25" xfId="0" applyFont="1" applyFill="1" applyBorder="1">
      <alignment vertical="center"/>
    </xf>
    <xf numFmtId="0" fontId="3" fillId="0" borderId="62" xfId="0" applyFont="1" applyBorder="1">
      <alignment vertical="center"/>
    </xf>
    <xf numFmtId="0" fontId="3" fillId="0" borderId="11" xfId="0" applyFont="1" applyBorder="1" applyAlignment="1">
      <alignment horizontal="left" vertical="center"/>
    </xf>
    <xf numFmtId="0" fontId="3" fillId="0" borderId="11" xfId="0" applyFont="1" applyBorder="1" applyAlignment="1">
      <alignment horizontal="right" vertical="center"/>
    </xf>
    <xf numFmtId="0" fontId="6" fillId="0" borderId="26" xfId="0" applyFont="1" applyBorder="1" applyAlignment="1">
      <alignment vertical="top" wrapText="1"/>
    </xf>
    <xf numFmtId="0" fontId="26" fillId="0" borderId="0" xfId="0" applyFont="1">
      <alignment vertical="center"/>
    </xf>
    <xf numFmtId="0" fontId="27" fillId="0" borderId="0" xfId="0" applyFont="1" applyAlignment="1">
      <alignment vertical="top"/>
    </xf>
    <xf numFmtId="0" fontId="27" fillId="0" borderId="0" xfId="0" applyFont="1" applyAlignment="1">
      <alignment vertical="top" wrapText="1"/>
    </xf>
    <xf numFmtId="0" fontId="27" fillId="0" borderId="63" xfId="0" applyFont="1" applyBorder="1" applyAlignment="1">
      <alignment horizontal="center" vertical="center" wrapText="1"/>
    </xf>
    <xf numFmtId="0" fontId="26" fillId="0" borderId="54" xfId="0" applyFont="1" applyBorder="1">
      <alignment vertical="center"/>
    </xf>
    <xf numFmtId="0" fontId="27" fillId="0" borderId="64" xfId="0" applyFont="1" applyBorder="1" applyAlignment="1">
      <alignment vertical="top" wrapText="1"/>
    </xf>
    <xf numFmtId="0" fontId="27" fillId="0" borderId="65" xfId="0" applyFont="1" applyBorder="1" applyAlignment="1">
      <alignment vertical="top" wrapText="1"/>
    </xf>
    <xf numFmtId="0" fontId="26" fillId="0" borderId="12" xfId="0" applyFont="1" applyBorder="1">
      <alignment vertical="center"/>
    </xf>
    <xf numFmtId="0" fontId="27" fillId="0" borderId="41" xfId="0" applyFont="1" applyBorder="1" applyAlignment="1">
      <alignment vertical="top"/>
    </xf>
    <xf numFmtId="0" fontId="27" fillId="0" borderId="30" xfId="0" applyFont="1" applyBorder="1" applyAlignment="1">
      <alignment vertical="top"/>
    </xf>
    <xf numFmtId="0" fontId="27" fillId="0" borderId="66" xfId="0" applyFont="1" applyBorder="1" applyAlignment="1">
      <alignment vertical="top" wrapText="1"/>
    </xf>
    <xf numFmtId="0" fontId="26" fillId="0" borderId="16" xfId="0" applyFont="1" applyBorder="1">
      <alignment vertical="center"/>
    </xf>
    <xf numFmtId="0" fontId="27" fillId="0" borderId="44" xfId="0" applyFont="1" applyBorder="1" applyAlignment="1">
      <alignment vertical="top"/>
    </xf>
    <xf numFmtId="0" fontId="27" fillId="0" borderId="26" xfId="0" applyFont="1" applyBorder="1" applyAlignment="1">
      <alignment vertical="top"/>
    </xf>
    <xf numFmtId="0" fontId="27" fillId="0" borderId="67" xfId="0" applyFont="1" applyBorder="1" applyAlignment="1">
      <alignment vertical="top" wrapText="1"/>
    </xf>
    <xf numFmtId="0" fontId="27" fillId="0" borderId="12" xfId="0" applyFont="1" applyBorder="1" applyAlignment="1">
      <alignment vertical="top"/>
    </xf>
    <xf numFmtId="0" fontId="27" fillId="0" borderId="68" xfId="0" applyFont="1" applyBorder="1" applyAlignment="1">
      <alignment vertical="top"/>
    </xf>
    <xf numFmtId="0" fontId="27" fillId="0" borderId="16" xfId="0" applyFont="1" applyBorder="1" applyAlignment="1">
      <alignment vertical="top"/>
    </xf>
    <xf numFmtId="0" fontId="27" fillId="0" borderId="69" xfId="0" applyFont="1" applyBorder="1" applyAlignment="1">
      <alignment vertical="top"/>
    </xf>
    <xf numFmtId="0" fontId="27" fillId="0" borderId="70" xfId="0" applyFont="1" applyBorder="1" applyAlignment="1">
      <alignment vertical="top" wrapText="1"/>
    </xf>
    <xf numFmtId="0" fontId="27" fillId="0" borderId="51" xfId="0" applyFont="1" applyBorder="1" applyAlignment="1">
      <alignment vertical="top"/>
    </xf>
    <xf numFmtId="0" fontId="27" fillId="0" borderId="2" xfId="0" applyFont="1" applyBorder="1" applyAlignment="1">
      <alignment vertical="top"/>
    </xf>
    <xf numFmtId="0" fontId="27" fillId="0" borderId="1" xfId="0" applyFont="1" applyBorder="1" applyAlignment="1">
      <alignment vertical="top"/>
    </xf>
    <xf numFmtId="0" fontId="26" fillId="0" borderId="62" xfId="0" applyFont="1" applyBorder="1">
      <alignment vertical="center"/>
    </xf>
    <xf numFmtId="0" fontId="27" fillId="0" borderId="71" xfId="0" applyFont="1" applyBorder="1" applyAlignment="1">
      <alignment vertical="top"/>
    </xf>
    <xf numFmtId="0" fontId="27" fillId="0" borderId="72" xfId="0" applyFont="1" applyBorder="1" applyAlignment="1">
      <alignment vertical="top"/>
    </xf>
    <xf numFmtId="0" fontId="27" fillId="0" borderId="73" xfId="0" applyFont="1" applyBorder="1" applyAlignment="1">
      <alignment vertical="top"/>
    </xf>
    <xf numFmtId="0" fontId="27" fillId="0" borderId="74" xfId="0" applyFont="1" applyBorder="1" applyAlignment="1">
      <alignment vertical="top" wrapText="1"/>
    </xf>
    <xf numFmtId="0" fontId="27" fillId="0" borderId="12" xfId="0" applyFont="1" applyBorder="1" applyAlignment="1">
      <alignment vertical="top" wrapText="1"/>
    </xf>
    <xf numFmtId="0" fontId="27" fillId="0" borderId="4" xfId="0" applyFont="1" applyBorder="1" applyAlignment="1">
      <alignment vertical="top"/>
    </xf>
    <xf numFmtId="49" fontId="27" fillId="0" borderId="75" xfId="0" applyNumberFormat="1" applyFont="1" applyBorder="1" applyAlignment="1">
      <alignment vertical="top" wrapText="1"/>
    </xf>
    <xf numFmtId="0" fontId="26" fillId="0" borderId="55" xfId="0" applyFont="1" applyBorder="1">
      <alignment vertical="center"/>
    </xf>
    <xf numFmtId="0" fontId="27" fillId="0" borderId="76" xfId="0" applyFont="1" applyBorder="1" applyAlignment="1">
      <alignment vertical="top"/>
    </xf>
    <xf numFmtId="0" fontId="27" fillId="0" borderId="77" xfId="0" applyFont="1" applyBorder="1" applyAlignment="1">
      <alignment vertical="top"/>
    </xf>
    <xf numFmtId="0" fontId="27" fillId="0" borderId="78" xfId="0" applyFont="1" applyBorder="1" applyAlignment="1">
      <alignment vertical="top"/>
    </xf>
    <xf numFmtId="49" fontId="27" fillId="0" borderId="64" xfId="0" applyNumberFormat="1" applyFont="1" applyBorder="1" applyAlignment="1">
      <alignment vertical="top" wrapText="1"/>
    </xf>
    <xf numFmtId="0" fontId="26" fillId="0" borderId="79" xfId="0" applyFont="1" applyBorder="1">
      <alignment vertical="center"/>
    </xf>
    <xf numFmtId="0" fontId="27" fillId="0" borderId="9" xfId="0" applyFont="1" applyBorder="1" applyAlignment="1">
      <alignment vertical="top"/>
    </xf>
    <xf numFmtId="49" fontId="27" fillId="0" borderId="74" xfId="0" applyNumberFormat="1" applyFont="1" applyBorder="1" applyAlignment="1">
      <alignment vertical="top" wrapText="1"/>
    </xf>
    <xf numFmtId="0" fontId="27" fillId="0" borderId="80" xfId="0" applyFont="1" applyBorder="1" applyAlignment="1">
      <alignment vertical="top"/>
    </xf>
    <xf numFmtId="0" fontId="27" fillId="0" borderId="81" xfId="0" applyFont="1" applyBorder="1" applyAlignment="1">
      <alignment vertical="top"/>
    </xf>
    <xf numFmtId="0" fontId="27" fillId="0" borderId="75" xfId="0" applyFont="1" applyBorder="1" applyAlignment="1">
      <alignment vertical="top"/>
    </xf>
    <xf numFmtId="0" fontId="27" fillId="0" borderId="82" xfId="0" applyFont="1" applyBorder="1" applyAlignment="1">
      <alignment vertical="top"/>
    </xf>
    <xf numFmtId="0" fontId="27" fillId="0" borderId="37" xfId="0" applyFont="1" applyBorder="1" applyAlignment="1">
      <alignment vertical="top"/>
    </xf>
    <xf numFmtId="0" fontId="27" fillId="0" borderId="66" xfId="0" applyFont="1" applyBorder="1" applyAlignment="1">
      <alignment vertical="top"/>
    </xf>
    <xf numFmtId="0" fontId="27" fillId="0" borderId="83" xfId="0" applyFont="1" applyBorder="1" applyAlignment="1">
      <alignment vertical="top"/>
    </xf>
    <xf numFmtId="0" fontId="27" fillId="0" borderId="22" xfId="0" applyFont="1" applyBorder="1" applyAlignment="1">
      <alignment vertical="top"/>
    </xf>
    <xf numFmtId="0" fontId="27" fillId="0" borderId="84" xfId="0" applyFont="1" applyBorder="1" applyAlignment="1">
      <alignment vertical="top" wrapText="1"/>
    </xf>
    <xf numFmtId="0" fontId="27" fillId="0" borderId="5" xfId="0" applyFont="1" applyBorder="1" applyAlignment="1">
      <alignment vertical="top"/>
    </xf>
    <xf numFmtId="0" fontId="27" fillId="0" borderId="85" xfId="0" applyFont="1" applyBorder="1" applyAlignment="1">
      <alignment vertical="top"/>
    </xf>
    <xf numFmtId="0" fontId="27" fillId="3" borderId="66" xfId="0" applyFont="1" applyFill="1" applyBorder="1" applyAlignment="1">
      <alignment vertical="top"/>
    </xf>
    <xf numFmtId="0" fontId="27" fillId="0" borderId="86" xfId="0" applyFont="1" applyBorder="1" applyAlignment="1">
      <alignment vertical="top"/>
    </xf>
    <xf numFmtId="0" fontId="28" fillId="0" borderId="66" xfId="0" applyFont="1" applyBorder="1" applyAlignment="1">
      <alignment vertical="top" wrapText="1"/>
    </xf>
    <xf numFmtId="0" fontId="27" fillId="0" borderId="75" xfId="0" applyFont="1" applyBorder="1" applyAlignment="1">
      <alignment vertical="top" wrapText="1"/>
    </xf>
    <xf numFmtId="0" fontId="27" fillId="3" borderId="41" xfId="0" applyFont="1" applyFill="1" applyBorder="1" applyAlignment="1">
      <alignment vertical="top"/>
    </xf>
    <xf numFmtId="0" fontId="27" fillId="0" borderId="52" xfId="0" applyFont="1" applyBorder="1" applyAlignment="1">
      <alignment vertical="top"/>
    </xf>
    <xf numFmtId="0" fontId="27" fillId="0" borderId="87" xfId="0" applyFont="1" applyBorder="1" applyAlignment="1">
      <alignment vertical="top"/>
    </xf>
    <xf numFmtId="0" fontId="27" fillId="0" borderId="88" xfId="0" applyFont="1" applyBorder="1" applyAlignment="1">
      <alignment vertical="top"/>
    </xf>
    <xf numFmtId="0" fontId="28" fillId="0" borderId="89" xfId="0" applyFont="1" applyBorder="1" applyAlignment="1">
      <alignment vertical="top" wrapText="1"/>
    </xf>
    <xf numFmtId="0" fontId="0" fillId="0" borderId="0" xfId="0" applyAlignment="1">
      <alignment vertical="center" shrinkToFit="1"/>
    </xf>
    <xf numFmtId="0" fontId="0" fillId="0" borderId="0" xfId="0" applyAlignment="1">
      <alignment horizontal="center" vertical="center"/>
    </xf>
    <xf numFmtId="0" fontId="0" fillId="0" borderId="33" xfId="0" applyBorder="1" applyAlignment="1">
      <alignment horizontal="right" vertical="center" shrinkToFit="1"/>
    </xf>
    <xf numFmtId="0" fontId="0" fillId="0" borderId="20" xfId="0" applyBorder="1" applyAlignment="1">
      <alignment horizontal="right" vertical="center" shrinkToFit="1"/>
    </xf>
    <xf numFmtId="0" fontId="0" fillId="0" borderId="21" xfId="0" applyBorder="1" applyAlignment="1">
      <alignment horizontal="right" vertical="center" shrinkToFit="1"/>
    </xf>
    <xf numFmtId="0" fontId="0" fillId="0" borderId="91" xfId="0" applyBorder="1" applyAlignment="1">
      <alignment horizontal="right" vertical="center" shrinkToFit="1"/>
    </xf>
    <xf numFmtId="0" fontId="0" fillId="0" borderId="13" xfId="0" applyBorder="1" applyAlignment="1">
      <alignment horizontal="right" vertical="center" shrinkToFit="1"/>
    </xf>
    <xf numFmtId="0" fontId="0" fillId="0" borderId="50" xfId="0" applyBorder="1" applyAlignment="1">
      <alignment horizontal="right" vertical="center" shrinkToFit="1"/>
    </xf>
    <xf numFmtId="0" fontId="0" fillId="0" borderId="50" xfId="0" applyBorder="1">
      <alignment vertical="center"/>
    </xf>
    <xf numFmtId="0" fontId="0" fillId="0" borderId="18" xfId="0" applyBorder="1">
      <alignment vertical="center"/>
    </xf>
    <xf numFmtId="0" fontId="0" fillId="0" borderId="8" xfId="0" applyBorder="1">
      <alignment vertical="center"/>
    </xf>
    <xf numFmtId="0" fontId="0" fillId="0" borderId="7" xfId="0" applyBorder="1">
      <alignment vertical="center"/>
    </xf>
    <xf numFmtId="0" fontId="0" fillId="0" borderId="72" xfId="0" applyBorder="1">
      <alignment vertical="center"/>
    </xf>
    <xf numFmtId="0" fontId="0" fillId="0" borderId="95" xfId="0" applyBorder="1">
      <alignment vertical="center"/>
    </xf>
    <xf numFmtId="0" fontId="4" fillId="0" borderId="32" xfId="0" applyFont="1" applyBorder="1" applyAlignment="1">
      <alignment vertical="center" shrinkToFit="1"/>
    </xf>
    <xf numFmtId="0" fontId="5" fillId="0" borderId="30" xfId="0" applyFont="1" applyBorder="1" applyAlignment="1">
      <alignment vertical="center" shrinkToFit="1"/>
    </xf>
    <xf numFmtId="0" fontId="4" fillId="0" borderId="27" xfId="0" applyFont="1" applyBorder="1" applyAlignment="1">
      <alignment vertical="center" shrinkToFit="1"/>
    </xf>
    <xf numFmtId="49" fontId="0" fillId="0" borderId="0" xfId="0" applyNumberFormat="1" applyAlignment="1">
      <alignment horizontal="center" vertical="center" shrinkToFit="1"/>
    </xf>
    <xf numFmtId="0" fontId="30" fillId="0" borderId="0" xfId="0" applyFont="1">
      <alignment vertical="center"/>
    </xf>
    <xf numFmtId="0" fontId="31" fillId="0" borderId="0" xfId="0" applyFont="1">
      <alignment vertical="center"/>
    </xf>
    <xf numFmtId="0" fontId="32" fillId="0" borderId="0" xfId="0" applyFont="1">
      <alignment vertical="center"/>
    </xf>
    <xf numFmtId="0" fontId="3" fillId="0" borderId="1" xfId="0" applyFont="1" applyBorder="1" applyAlignment="1">
      <alignment horizontal="center" vertical="center" shrinkToFit="1"/>
    </xf>
    <xf numFmtId="0" fontId="0" fillId="0" borderId="0" xfId="0" applyAlignment="1">
      <alignment horizontal="center" vertical="center" shrinkToFit="1"/>
    </xf>
    <xf numFmtId="176" fontId="0" fillId="0" borderId="0" xfId="0" applyNumberFormat="1" applyAlignment="1">
      <alignment vertical="center" shrinkToFit="1"/>
    </xf>
    <xf numFmtId="0" fontId="7" fillId="0" borderId="0" xfId="0" applyFont="1" applyAlignment="1">
      <alignment horizontal="right" vertical="center"/>
    </xf>
    <xf numFmtId="181" fontId="0" fillId="0" borderId="0" xfId="0" applyNumberFormat="1" applyAlignment="1">
      <alignment vertical="center" shrinkToFit="1"/>
    </xf>
    <xf numFmtId="0" fontId="3" fillId="0" borderId="0" xfId="0" applyFont="1" applyAlignment="1">
      <alignment vertical="top" wrapText="1"/>
    </xf>
    <xf numFmtId="0" fontId="3" fillId="0" borderId="11"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0" xfId="0" applyFont="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lignment vertical="center" shrinkToFit="1"/>
    </xf>
    <xf numFmtId="0" fontId="3" fillId="0" borderId="1" xfId="0" applyFont="1" applyBorder="1" applyAlignment="1">
      <alignment vertical="center" shrinkToFit="1"/>
    </xf>
    <xf numFmtId="0" fontId="3" fillId="0" borderId="15" xfId="0" applyFont="1" applyBorder="1" applyAlignment="1">
      <alignment vertical="center" shrinkToFit="1"/>
    </xf>
    <xf numFmtId="0" fontId="3" fillId="0" borderId="13" xfId="0" applyFont="1" applyBorder="1" applyAlignment="1">
      <alignment vertical="center" shrinkToFit="1"/>
    </xf>
    <xf numFmtId="0" fontId="3" fillId="0" borderId="26" xfId="0" applyFont="1" applyBorder="1" applyAlignment="1">
      <alignment vertical="center" shrinkToFit="1"/>
    </xf>
    <xf numFmtId="0" fontId="3" fillId="0" borderId="53" xfId="0" applyFont="1" applyBorder="1">
      <alignment vertical="center"/>
    </xf>
    <xf numFmtId="0" fontId="3" fillId="0" borderId="3" xfId="0" applyFont="1" applyBorder="1" applyAlignment="1">
      <alignment vertical="center" shrinkToFit="1"/>
    </xf>
    <xf numFmtId="0" fontId="3" fillId="0" borderId="54" xfId="0" applyFont="1" applyBorder="1" applyAlignment="1">
      <alignment horizontal="right" vertical="center"/>
    </xf>
    <xf numFmtId="0" fontId="49" fillId="0" borderId="0" xfId="0" applyFont="1">
      <alignment vertical="center"/>
    </xf>
    <xf numFmtId="0" fontId="50" fillId="0" borderId="0" xfId="0" applyFont="1">
      <alignment vertical="center"/>
    </xf>
    <xf numFmtId="0" fontId="3" fillId="0" borderId="20" xfId="0" applyFont="1" applyBorder="1" applyAlignment="1">
      <alignment horizontal="center" vertical="center" shrinkToFit="1"/>
    </xf>
    <xf numFmtId="0" fontId="3" fillId="0" borderId="20" xfId="0" applyFont="1" applyBorder="1" applyAlignment="1">
      <alignment horizontal="left" vertical="center"/>
    </xf>
    <xf numFmtId="0" fontId="3" fillId="0" borderId="20" xfId="0" applyFont="1" applyBorder="1" applyAlignment="1">
      <alignment horizontal="center" vertical="center"/>
    </xf>
    <xf numFmtId="0" fontId="3" fillId="0" borderId="20" xfId="0" applyFont="1" applyBorder="1" applyAlignment="1">
      <alignment horizontal="right" vertical="center"/>
    </xf>
    <xf numFmtId="0" fontId="3" fillId="0" borderId="20" xfId="0" applyFont="1" applyBorder="1">
      <alignment vertical="center"/>
    </xf>
    <xf numFmtId="0" fontId="3" fillId="0" borderId="134" xfId="0" applyFont="1" applyBorder="1">
      <alignment vertical="center"/>
    </xf>
    <xf numFmtId="0" fontId="4" fillId="0" borderId="0" xfId="0" applyFont="1" applyAlignment="1">
      <alignment vertical="center" wrapText="1"/>
    </xf>
    <xf numFmtId="183" fontId="51" fillId="0" borderId="0" xfId="1" applyNumberFormat="1" applyFont="1" applyAlignment="1">
      <alignment vertical="center"/>
    </xf>
    <xf numFmtId="183" fontId="52" fillId="0" borderId="0" xfId="1" applyNumberFormat="1" applyFont="1" applyAlignment="1">
      <alignment vertical="top"/>
    </xf>
    <xf numFmtId="183" fontId="51" fillId="0" borderId="0" xfId="1" applyNumberFormat="1" applyFont="1" applyAlignment="1">
      <alignment vertical="top"/>
    </xf>
    <xf numFmtId="49" fontId="51" fillId="0" borderId="0" xfId="1" applyNumberFormat="1" applyFont="1" applyAlignment="1">
      <alignment vertical="center"/>
    </xf>
    <xf numFmtId="183" fontId="54" fillId="0" borderId="0" xfId="1" applyNumberFormat="1" applyFont="1" applyAlignment="1">
      <alignment vertical="center"/>
    </xf>
    <xf numFmtId="183" fontId="54" fillId="0" borderId="0" xfId="1" applyNumberFormat="1" applyFont="1" applyAlignment="1" applyProtection="1">
      <alignment vertical="center"/>
      <protection locked="0"/>
    </xf>
    <xf numFmtId="183" fontId="55" fillId="0" borderId="0" xfId="1" applyNumberFormat="1" applyFont="1" applyAlignment="1" applyProtection="1">
      <alignment vertical="center"/>
      <protection locked="0"/>
    </xf>
    <xf numFmtId="183" fontId="54" fillId="0" borderId="0" xfId="1" applyNumberFormat="1" applyFont="1" applyAlignment="1">
      <alignment horizontal="center" vertical="center"/>
    </xf>
    <xf numFmtId="183" fontId="54" fillId="0" borderId="0" xfId="1" applyNumberFormat="1" applyFont="1" applyAlignment="1">
      <alignment horizontal="right" vertical="center"/>
    </xf>
    <xf numFmtId="183" fontId="56" fillId="0" borderId="0" xfId="1" applyNumberFormat="1" applyFont="1" applyAlignment="1">
      <alignment vertical="center"/>
    </xf>
    <xf numFmtId="183" fontId="26" fillId="0" borderId="0" xfId="1" applyNumberFormat="1" applyFont="1" applyAlignment="1">
      <alignment vertical="center"/>
    </xf>
    <xf numFmtId="183" fontId="56" fillId="0" borderId="0" xfId="1" applyNumberFormat="1" applyFont="1" applyAlignment="1">
      <alignment horizontal="center" vertical="center"/>
    </xf>
    <xf numFmtId="183" fontId="51" fillId="0" borderId="0" xfId="1" applyNumberFormat="1" applyFont="1" applyAlignment="1">
      <alignment horizontal="right" vertical="center"/>
    </xf>
    <xf numFmtId="183" fontId="57" fillId="0" borderId="0" xfId="1" applyNumberFormat="1" applyFont="1"/>
    <xf numFmtId="183" fontId="51" fillId="0" borderId="0" xfId="1" applyNumberFormat="1" applyFont="1" applyAlignment="1">
      <alignment shrinkToFit="1"/>
    </xf>
    <xf numFmtId="183" fontId="54" fillId="0" borderId="0" xfId="1" applyNumberFormat="1" applyFont="1" applyAlignment="1">
      <alignment horizontal="center" vertical="center" shrinkToFit="1"/>
    </xf>
    <xf numFmtId="49" fontId="51" fillId="0" borderId="0" xfId="1" applyNumberFormat="1" applyFont="1" applyAlignment="1">
      <alignment horizontal="centerContinuous" vertical="center"/>
    </xf>
    <xf numFmtId="49" fontId="51" fillId="0" borderId="26" xfId="1" applyNumberFormat="1" applyFont="1" applyBorder="1" applyAlignment="1">
      <alignment horizontal="centerContinuous" vertical="center"/>
    </xf>
    <xf numFmtId="49" fontId="54" fillId="0" borderId="0" xfId="1" applyNumberFormat="1" applyFont="1" applyAlignment="1" applyProtection="1">
      <alignment horizontal="center" vertical="center"/>
      <protection locked="0"/>
    </xf>
    <xf numFmtId="183" fontId="54" fillId="0" borderId="0" xfId="1" applyNumberFormat="1" applyFont="1" applyAlignment="1">
      <alignment horizontal="centerContinuous" vertical="center" shrinkToFit="1"/>
    </xf>
    <xf numFmtId="183" fontId="54" fillId="0" borderId="0" xfId="1" applyNumberFormat="1" applyFont="1" applyAlignment="1">
      <alignment vertical="center" shrinkToFit="1"/>
    </xf>
    <xf numFmtId="183" fontId="51" fillId="0" borderId="0" xfId="1" applyNumberFormat="1" applyFont="1" applyAlignment="1">
      <alignment vertical="center" shrinkToFit="1"/>
    </xf>
    <xf numFmtId="183" fontId="54" fillId="0" borderId="0" xfId="1" applyNumberFormat="1" applyFont="1" applyAlignment="1" applyProtection="1">
      <alignment horizontal="center" vertical="center"/>
      <protection locked="0"/>
    </xf>
    <xf numFmtId="183" fontId="54" fillId="0" borderId="0" xfId="1" applyNumberFormat="1" applyFont="1" applyAlignment="1" applyProtection="1">
      <alignment horizontal="left" vertical="center"/>
      <protection locked="0"/>
    </xf>
    <xf numFmtId="183" fontId="51" fillId="0" borderId="0" xfId="1" applyNumberFormat="1" applyFont="1" applyAlignment="1">
      <alignment horizontal="centerContinuous" vertical="center"/>
    </xf>
    <xf numFmtId="183" fontId="51" fillId="0" borderId="0" xfId="1" applyNumberFormat="1" applyFont="1"/>
    <xf numFmtId="183" fontId="51" fillId="0" borderId="0" xfId="1" applyNumberFormat="1" applyFont="1" applyAlignment="1">
      <alignment horizontal="center" vertical="center"/>
    </xf>
    <xf numFmtId="183" fontId="58" fillId="0" borderId="0" xfId="1" applyNumberFormat="1" applyFont="1" applyAlignment="1">
      <alignment horizontal="center" vertical="center"/>
    </xf>
    <xf numFmtId="183" fontId="59" fillId="0" borderId="0" xfId="1" applyNumberFormat="1" applyFont="1" applyAlignment="1">
      <alignment vertical="center"/>
    </xf>
    <xf numFmtId="49" fontId="59" fillId="0" borderId="0" xfId="1" applyNumberFormat="1" applyFont="1" applyAlignment="1">
      <alignment vertical="center"/>
    </xf>
    <xf numFmtId="183" fontId="51" fillId="0" borderId="0" xfId="1" applyNumberFormat="1" applyFont="1" applyAlignment="1" applyProtection="1">
      <alignment vertical="center"/>
      <protection locked="0"/>
    </xf>
    <xf numFmtId="183" fontId="51" fillId="0" borderId="0" xfId="1" applyNumberFormat="1" applyFont="1" applyAlignment="1">
      <alignment horizontal="left" vertical="center" shrinkToFit="1"/>
    </xf>
    <xf numFmtId="38" fontId="51" fillId="0" borderId="0" xfId="2" applyFont="1" applyFill="1" applyBorder="1" applyAlignment="1" applyProtection="1">
      <alignment vertical="center"/>
      <protection locked="0"/>
    </xf>
    <xf numFmtId="38" fontId="51" fillId="0" borderId="0" xfId="2" applyFont="1" applyFill="1" applyBorder="1" applyAlignment="1" applyProtection="1">
      <alignment vertical="center"/>
    </xf>
    <xf numFmtId="0" fontId="51" fillId="0" borderId="0" xfId="1" applyFont="1" applyAlignment="1">
      <alignment vertical="center"/>
    </xf>
    <xf numFmtId="3" fontId="51" fillId="0" borderId="0" xfId="1" applyNumberFormat="1" applyFont="1" applyAlignment="1">
      <alignment vertical="center"/>
    </xf>
    <xf numFmtId="0" fontId="53" fillId="0" borderId="0" xfId="1" applyFont="1" applyAlignment="1">
      <alignment vertical="center"/>
    </xf>
    <xf numFmtId="49" fontId="53" fillId="0" borderId="0" xfId="1" applyNumberFormat="1" applyFont="1" applyAlignment="1">
      <alignment vertical="center"/>
    </xf>
    <xf numFmtId="49" fontId="51" fillId="0" borderId="7" xfId="1" applyNumberFormat="1" applyFont="1" applyBorder="1" applyAlignment="1">
      <alignment vertical="center"/>
    </xf>
    <xf numFmtId="49" fontId="51" fillId="0" borderId="0" xfId="1" applyNumberFormat="1" applyFont="1" applyAlignment="1">
      <alignment vertical="center" shrinkToFit="1"/>
    </xf>
    <xf numFmtId="49" fontId="51" fillId="0" borderId="172" xfId="1" applyNumberFormat="1" applyFont="1" applyBorder="1" applyAlignment="1">
      <alignment vertical="center" shrinkToFit="1"/>
    </xf>
    <xf numFmtId="0" fontId="51" fillId="0" borderId="0" xfId="1" applyFont="1" applyAlignment="1">
      <alignment horizontal="centerContinuous" vertical="center"/>
    </xf>
    <xf numFmtId="0" fontId="51" fillId="0" borderId="54" xfId="1" applyFont="1" applyBorder="1" applyAlignment="1">
      <alignment vertical="center"/>
    </xf>
    <xf numFmtId="0" fontId="54" fillId="0" borderId="0" xfId="1" applyFont="1" applyAlignment="1">
      <alignment vertical="center"/>
    </xf>
    <xf numFmtId="0" fontId="54" fillId="0" borderId="0" xfId="1" applyFont="1" applyAlignment="1">
      <alignment horizontal="centerContinuous" vertical="center"/>
    </xf>
    <xf numFmtId="0" fontId="54" fillId="0" borderId="0" xfId="1" applyFont="1" applyAlignment="1">
      <alignment vertical="center" wrapText="1"/>
    </xf>
    <xf numFmtId="0" fontId="63" fillId="0" borderId="0" xfId="1" applyFont="1" applyAlignment="1">
      <alignment vertical="center"/>
    </xf>
    <xf numFmtId="0" fontId="1" fillId="0" borderId="14" xfId="0" applyFont="1" applyBorder="1">
      <alignment vertical="center"/>
    </xf>
    <xf numFmtId="0" fontId="1" fillId="0" borderId="99" xfId="0" applyFont="1" applyBorder="1">
      <alignment vertical="center"/>
    </xf>
    <xf numFmtId="0" fontId="1" fillId="0" borderId="7" xfId="0" applyFont="1" applyBorder="1">
      <alignment vertical="center"/>
    </xf>
    <xf numFmtId="0" fontId="1" fillId="0" borderId="9" xfId="0" applyFont="1" applyBorder="1">
      <alignment vertical="center"/>
    </xf>
    <xf numFmtId="0" fontId="1" fillId="0" borderId="10" xfId="0" applyFont="1" applyBorder="1">
      <alignment vertical="center"/>
    </xf>
    <xf numFmtId="49" fontId="1" fillId="0" borderId="0" xfId="0" applyNumberFormat="1" applyFont="1">
      <alignment vertical="center"/>
    </xf>
    <xf numFmtId="49" fontId="1" fillId="0" borderId="0" xfId="0" applyNumberFormat="1" applyFont="1" applyAlignment="1">
      <alignment horizontal="center" vertical="center" shrinkToFit="1"/>
    </xf>
    <xf numFmtId="49" fontId="3" fillId="0" borderId="0" xfId="0" applyNumberFormat="1" applyFont="1">
      <alignment vertical="center"/>
    </xf>
    <xf numFmtId="49" fontId="1" fillId="2" borderId="0" xfId="0" applyNumberFormat="1" applyFont="1" applyFill="1" applyAlignment="1">
      <alignment horizontal="center" vertical="center"/>
    </xf>
    <xf numFmtId="0" fontId="1" fillId="0" borderId="0" xfId="0" applyFont="1" applyAlignment="1" applyProtection="1">
      <alignment horizontal="center" vertical="center" shrinkToFit="1"/>
      <protection locked="0"/>
    </xf>
    <xf numFmtId="49" fontId="65" fillId="0" borderId="0" xfId="0" applyNumberFormat="1" applyFont="1" applyAlignment="1">
      <alignment horizontal="center" vertical="center" shrinkToFit="1"/>
    </xf>
    <xf numFmtId="49" fontId="65" fillId="0" borderId="0" xfId="0" applyNumberFormat="1" applyFont="1" applyAlignment="1">
      <alignment vertical="center" shrinkToFit="1"/>
    </xf>
    <xf numFmtId="49" fontId="6" fillId="0" borderId="113" xfId="0" applyNumberFormat="1" applyFont="1" applyBorder="1" applyAlignment="1">
      <alignment horizontal="center" vertical="center" wrapText="1" shrinkToFit="1"/>
    </xf>
    <xf numFmtId="49" fontId="6" fillId="0" borderId="114" xfId="0" applyNumberFormat="1" applyFont="1" applyBorder="1" applyAlignment="1">
      <alignment horizontal="center" vertical="center" wrapText="1" shrinkToFit="1"/>
    </xf>
    <xf numFmtId="49" fontId="9" fillId="0" borderId="182" xfId="0" applyNumberFormat="1" applyFont="1" applyBorder="1" applyAlignment="1" applyProtection="1">
      <alignment horizontal="center" vertical="center" shrinkToFit="1"/>
      <protection locked="0"/>
    </xf>
    <xf numFmtId="183" fontId="0" fillId="0" borderId="0" xfId="0" applyNumberFormat="1">
      <alignment vertical="center"/>
    </xf>
    <xf numFmtId="49" fontId="6" fillId="0" borderId="102" xfId="0" applyNumberFormat="1" applyFont="1" applyBorder="1" applyAlignment="1" applyProtection="1">
      <alignment horizontal="center" vertical="center" shrinkToFit="1"/>
      <protection locked="0"/>
    </xf>
    <xf numFmtId="49" fontId="6" fillId="0" borderId="101" xfId="0" applyNumberFormat="1" applyFont="1" applyBorder="1" applyAlignment="1" applyProtection="1">
      <alignment horizontal="center" vertical="center" shrinkToFit="1"/>
      <protection locked="0"/>
    </xf>
    <xf numFmtId="49" fontId="6" fillId="0" borderId="105" xfId="0" applyNumberFormat="1" applyFont="1" applyBorder="1" applyAlignment="1" applyProtection="1">
      <alignment horizontal="center" vertical="center" shrinkToFit="1"/>
      <protection locked="0"/>
    </xf>
    <xf numFmtId="49" fontId="6" fillId="0" borderId="103" xfId="0" applyNumberFormat="1" applyFont="1" applyBorder="1" applyAlignment="1" applyProtection="1">
      <alignment horizontal="center" vertical="center" shrinkToFit="1"/>
      <protection locked="0"/>
    </xf>
    <xf numFmtId="49" fontId="6" fillId="0" borderId="0" xfId="0" applyNumberFormat="1" applyFont="1" applyAlignment="1" applyProtection="1">
      <alignment horizontal="center" vertical="center" shrinkToFit="1"/>
      <protection locked="0"/>
    </xf>
    <xf numFmtId="49" fontId="6" fillId="0" borderId="76" xfId="0" applyNumberFormat="1"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49" fontId="1" fillId="0" borderId="0" xfId="0" applyNumberFormat="1" applyFont="1" applyAlignment="1">
      <alignment horizontal="center" vertical="center"/>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183" fontId="3" fillId="0" borderId="214" xfId="0" applyNumberFormat="1"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231" xfId="0" applyFont="1" applyBorder="1" applyAlignment="1">
      <alignment horizontal="center" vertical="center" shrinkToFit="1"/>
    </xf>
    <xf numFmtId="49" fontId="68" fillId="0" borderId="0" xfId="0" applyNumberFormat="1" applyFont="1">
      <alignment vertical="center"/>
    </xf>
    <xf numFmtId="49" fontId="67" fillId="0" borderId="0" xfId="0" applyNumberFormat="1" applyFont="1">
      <alignment vertical="center"/>
    </xf>
    <xf numFmtId="49" fontId="67" fillId="0" borderId="0" xfId="0" applyNumberFormat="1" applyFont="1" applyAlignment="1">
      <alignment horizontal="left" vertical="center"/>
    </xf>
    <xf numFmtId="183" fontId="46" fillId="0" borderId="0" xfId="0" applyNumberFormat="1" applyFont="1" applyAlignment="1" applyProtection="1">
      <alignment horizontal="center" vertical="center" shrinkToFit="1"/>
      <protection locked="0"/>
    </xf>
    <xf numFmtId="0" fontId="9" fillId="0" borderId="182"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6" fillId="0" borderId="106" xfId="0" applyNumberFormat="1" applyFont="1" applyBorder="1" applyAlignment="1" applyProtection="1">
      <alignment horizontal="center" vertical="center" shrinkToFit="1"/>
      <protection locked="0"/>
    </xf>
    <xf numFmtId="49" fontId="6" fillId="0" borderId="107" xfId="0" applyNumberFormat="1" applyFont="1" applyBorder="1" applyAlignment="1" applyProtection="1">
      <alignment horizontal="center" vertical="center" shrinkToFit="1"/>
      <protection locked="0"/>
    </xf>
    <xf numFmtId="49" fontId="6" fillId="0" borderId="14" xfId="0" applyNumberFormat="1" applyFont="1" applyBorder="1" applyAlignment="1" applyProtection="1">
      <alignment horizontal="center" vertical="center" shrinkToFit="1"/>
      <protection locked="0"/>
    </xf>
    <xf numFmtId="0" fontId="4" fillId="0" borderId="0" xfId="0" applyFont="1" applyAlignment="1">
      <alignment horizontal="right" vertical="center"/>
    </xf>
    <xf numFmtId="0" fontId="66" fillId="0" borderId="0" xfId="0" applyFont="1">
      <alignment vertical="center"/>
    </xf>
    <xf numFmtId="0" fontId="73" fillId="0" borderId="0" xfId="0" applyFont="1" applyAlignment="1"/>
    <xf numFmtId="0" fontId="74" fillId="0" borderId="0" xfId="0" applyFont="1" applyAlignment="1">
      <alignment vertical="center" shrinkToFit="1"/>
    </xf>
    <xf numFmtId="0" fontId="74" fillId="0" borderId="8" xfId="0" applyFont="1" applyBorder="1" applyAlignment="1">
      <alignment vertical="center" shrinkToFit="1"/>
    </xf>
    <xf numFmtId="0" fontId="4" fillId="0" borderId="0" xfId="0" applyFont="1" applyAlignment="1">
      <alignment horizontal="center" vertical="center"/>
    </xf>
    <xf numFmtId="0" fontId="0" fillId="0" borderId="0" xfId="0" applyAlignment="1">
      <alignment vertical="center" wrapText="1"/>
    </xf>
    <xf numFmtId="0" fontId="4" fillId="0" borderId="0" xfId="0" applyFont="1" applyAlignment="1">
      <alignment shrinkToFit="1"/>
    </xf>
    <xf numFmtId="0" fontId="47" fillId="0" borderId="0" xfId="0" applyFont="1">
      <alignment vertical="center"/>
    </xf>
    <xf numFmtId="0" fontId="4" fillId="0" borderId="0" xfId="0" applyFont="1" applyAlignment="1">
      <alignment vertical="top" shrinkToFit="1"/>
    </xf>
    <xf numFmtId="0" fontId="75" fillId="0" borderId="0" xfId="0" applyFont="1" applyAlignment="1">
      <alignment horizontal="right" shrinkToFit="1"/>
    </xf>
    <xf numFmtId="0" fontId="66" fillId="0" borderId="12" xfId="0" applyFont="1" applyBorder="1">
      <alignment vertical="center"/>
    </xf>
    <xf numFmtId="0" fontId="4" fillId="7" borderId="240" xfId="0" applyFont="1" applyFill="1" applyBorder="1" applyAlignment="1">
      <alignment horizontal="center" vertical="center" shrinkToFit="1"/>
    </xf>
    <xf numFmtId="0" fontId="4" fillId="0" borderId="54" xfId="0" applyFont="1" applyBorder="1" applyAlignment="1">
      <alignment vertical="center" shrinkToFit="1"/>
    </xf>
    <xf numFmtId="0" fontId="4" fillId="0" borderId="0" xfId="0" applyFont="1" applyAlignment="1">
      <alignment horizontal="center" vertical="center" shrinkToFit="1"/>
    </xf>
    <xf numFmtId="0" fontId="4" fillId="0" borderId="54" xfId="0" applyFont="1" applyBorder="1" applyAlignment="1">
      <alignment horizontal="center" vertical="center"/>
    </xf>
    <xf numFmtId="0" fontId="4" fillId="0" borderId="248" xfId="0" applyFont="1" applyBorder="1" applyAlignment="1">
      <alignment horizontal="center" vertical="center"/>
    </xf>
    <xf numFmtId="0" fontId="4" fillId="0" borderId="9" xfId="0" applyFont="1" applyBorder="1" applyAlignment="1">
      <alignment horizontal="center" vertical="center" shrinkToFit="1"/>
    </xf>
    <xf numFmtId="0" fontId="4" fillId="0" borderId="261" xfId="0" applyFont="1" applyBorder="1" applyAlignment="1">
      <alignment horizontal="center" vertical="center" shrinkToFit="1"/>
    </xf>
    <xf numFmtId="0" fontId="4" fillId="0" borderId="10" xfId="0" applyFont="1" applyBorder="1" applyAlignment="1">
      <alignment horizontal="center" vertical="center" shrinkToFit="1"/>
    </xf>
    <xf numFmtId="0" fontId="4" fillId="7" borderId="240" xfId="0" applyFont="1" applyFill="1" applyBorder="1" applyAlignment="1">
      <alignment horizontal="center" vertical="center" textRotation="255" shrinkToFit="1"/>
    </xf>
    <xf numFmtId="0" fontId="4" fillId="7" borderId="263" xfId="0" applyFont="1" applyFill="1" applyBorder="1" applyAlignment="1">
      <alignment horizontal="center" vertical="center" shrinkToFit="1"/>
    </xf>
    <xf numFmtId="0" fontId="4" fillId="0" borderId="243" xfId="0" applyFont="1" applyBorder="1" applyAlignment="1">
      <alignment horizontal="center" vertical="center" shrinkToFit="1"/>
    </xf>
    <xf numFmtId="0" fontId="2" fillId="0" borderId="244" xfId="0" applyFont="1" applyBorder="1" applyAlignment="1">
      <alignment horizontal="center" vertical="center" shrinkToFit="1"/>
    </xf>
    <xf numFmtId="0" fontId="6" fillId="0" borderId="0" xfId="0" applyFont="1" applyAlignment="1">
      <alignment horizontal="left" vertical="center"/>
    </xf>
    <xf numFmtId="0" fontId="78" fillId="0" borderId="0" xfId="0" applyFont="1">
      <alignment vertical="center"/>
    </xf>
    <xf numFmtId="0" fontId="4" fillId="6" borderId="29" xfId="0" applyFont="1" applyFill="1" applyBorder="1">
      <alignment vertical="center"/>
    </xf>
    <xf numFmtId="0" fontId="4" fillId="0" borderId="29" xfId="0" applyFont="1" applyBorder="1">
      <alignment vertical="center"/>
    </xf>
    <xf numFmtId="0" fontId="4" fillId="0" borderId="77" xfId="0" applyFont="1" applyBorder="1">
      <alignment vertical="center"/>
    </xf>
    <xf numFmtId="0" fontId="4" fillId="0" borderId="78" xfId="0" applyFont="1" applyBorder="1">
      <alignment vertical="center"/>
    </xf>
    <xf numFmtId="0" fontId="4" fillId="0" borderId="242" xfId="0" applyFont="1" applyBorder="1">
      <alignment vertical="center"/>
    </xf>
    <xf numFmtId="0" fontId="4" fillId="0" borderId="54" xfId="0" applyFont="1" applyBorder="1">
      <alignment vertical="center"/>
    </xf>
    <xf numFmtId="0" fontId="4" fillId="0" borderId="243" xfId="0" applyFont="1" applyBorder="1">
      <alignment vertical="center"/>
    </xf>
    <xf numFmtId="0" fontId="6" fillId="7" borderId="263" xfId="0" applyFont="1" applyFill="1" applyBorder="1" applyAlignment="1">
      <alignment horizontal="center" vertical="center" shrinkToFit="1"/>
    </xf>
    <xf numFmtId="0" fontId="4" fillId="3" borderId="0" xfId="0" applyFont="1" applyFill="1" applyAlignment="1">
      <alignment horizontal="center" vertical="center"/>
    </xf>
    <xf numFmtId="0" fontId="6" fillId="7" borderId="245" xfId="0" applyFont="1" applyFill="1" applyBorder="1" applyAlignment="1">
      <alignment horizontal="center" vertical="center" shrinkToFit="1"/>
    </xf>
    <xf numFmtId="0" fontId="4" fillId="0" borderId="263" xfId="0" applyFont="1" applyBorder="1">
      <alignment vertical="center"/>
    </xf>
    <xf numFmtId="0" fontId="4" fillId="3" borderId="0" xfId="0" applyFont="1" applyFill="1">
      <alignment vertical="center"/>
    </xf>
    <xf numFmtId="0" fontId="4" fillId="0" borderId="248" xfId="0" applyFont="1" applyBorder="1">
      <alignment vertical="center"/>
    </xf>
    <xf numFmtId="0" fontId="6" fillId="8" borderId="240" xfId="0" applyFont="1" applyFill="1" applyBorder="1" applyAlignment="1">
      <alignment horizontal="center" vertical="center"/>
    </xf>
    <xf numFmtId="0" fontId="75" fillId="0" borderId="0" xfId="0" applyFont="1">
      <alignment vertical="center"/>
    </xf>
    <xf numFmtId="0" fontId="4" fillId="0" borderId="16" xfId="0" applyFont="1" applyBorder="1">
      <alignment vertical="center"/>
    </xf>
    <xf numFmtId="0" fontId="4" fillId="0" borderId="13" xfId="0" applyFont="1" applyBorder="1" applyAlignment="1">
      <alignment horizontal="center" vertical="center" shrinkToFit="1"/>
    </xf>
    <xf numFmtId="0" fontId="4" fillId="0" borderId="13" xfId="0" applyFont="1" applyBorder="1">
      <alignment vertical="center"/>
    </xf>
    <xf numFmtId="0" fontId="4" fillId="0" borderId="50" xfId="0" applyFont="1" applyBorder="1">
      <alignment vertical="center"/>
    </xf>
    <xf numFmtId="49" fontId="82" fillId="0" borderId="0" xfId="0" applyNumberFormat="1" applyFont="1">
      <alignment vertical="center"/>
    </xf>
    <xf numFmtId="49" fontId="83" fillId="0" borderId="0" xfId="0" applyNumberFormat="1" applyFont="1">
      <alignment vertical="center"/>
    </xf>
    <xf numFmtId="49" fontId="84" fillId="0" borderId="0" xfId="0" applyNumberFormat="1" applyFont="1" applyAlignment="1">
      <alignment vertical="center" wrapText="1"/>
    </xf>
    <xf numFmtId="49" fontId="83" fillId="0" borderId="0" xfId="0" applyNumberFormat="1" applyFont="1" applyAlignment="1">
      <alignment vertical="center" wrapText="1"/>
    </xf>
    <xf numFmtId="49" fontId="85" fillId="0" borderId="0" xfId="0" applyNumberFormat="1" applyFont="1">
      <alignment vertical="center"/>
    </xf>
    <xf numFmtId="49" fontId="83" fillId="0" borderId="0" xfId="0" applyNumberFormat="1" applyFont="1" applyAlignment="1">
      <alignment horizontal="right" vertical="center"/>
    </xf>
    <xf numFmtId="49" fontId="84" fillId="0" borderId="0" xfId="0" applyNumberFormat="1" applyFont="1">
      <alignment vertical="center"/>
    </xf>
    <xf numFmtId="49" fontId="85" fillId="0" borderId="26" xfId="0" applyNumberFormat="1" applyFont="1" applyBorder="1">
      <alignment vertical="center"/>
    </xf>
    <xf numFmtId="49" fontId="83" fillId="0" borderId="26" xfId="0" applyNumberFormat="1" applyFont="1" applyBorder="1" applyAlignment="1">
      <alignment horizontal="right" vertical="center"/>
    </xf>
    <xf numFmtId="49" fontId="84" fillId="0" borderId="26" xfId="0" applyNumberFormat="1" applyFont="1" applyBorder="1" applyAlignment="1">
      <alignment vertical="center" wrapText="1"/>
    </xf>
    <xf numFmtId="49" fontId="83" fillId="0" borderId="26" xfId="0" applyNumberFormat="1" applyFont="1" applyBorder="1" applyAlignment="1">
      <alignment vertical="center" wrapText="1"/>
    </xf>
    <xf numFmtId="49" fontId="84" fillId="9" borderId="29" xfId="0" applyNumberFormat="1" applyFont="1" applyFill="1" applyBorder="1" applyAlignment="1">
      <alignment horizontal="center" vertical="center" wrapText="1"/>
    </xf>
    <xf numFmtId="49" fontId="83" fillId="9" borderId="29" xfId="0" applyNumberFormat="1" applyFont="1" applyFill="1" applyBorder="1" applyAlignment="1">
      <alignment horizontal="center" vertical="center" wrapText="1"/>
    </xf>
    <xf numFmtId="49" fontId="83" fillId="0" borderId="0" xfId="0" applyNumberFormat="1" applyFont="1" applyAlignment="1">
      <alignment vertical="top"/>
    </xf>
    <xf numFmtId="49" fontId="83" fillId="0" borderId="51" xfId="0" applyNumberFormat="1" applyFont="1" applyBorder="1" applyAlignment="1">
      <alignment vertical="top"/>
    </xf>
    <xf numFmtId="49" fontId="84" fillId="0" borderId="1" xfId="0" applyNumberFormat="1" applyFont="1" applyBorder="1" applyAlignment="1">
      <alignment vertical="top" wrapText="1"/>
    </xf>
    <xf numFmtId="49" fontId="84" fillId="0" borderId="116" xfId="0" applyNumberFormat="1" applyFont="1" applyBorder="1" applyAlignment="1">
      <alignment vertical="top" wrapText="1"/>
    </xf>
    <xf numFmtId="49" fontId="83" fillId="0" borderId="0" xfId="0" applyNumberFormat="1" applyFont="1" applyAlignment="1">
      <alignment horizontal="center" vertical="top"/>
    </xf>
    <xf numFmtId="49" fontId="83" fillId="0" borderId="12" xfId="0" applyNumberFormat="1" applyFont="1" applyBorder="1" applyAlignment="1">
      <alignment vertical="top"/>
    </xf>
    <xf numFmtId="49" fontId="84" fillId="0" borderId="86" xfId="0" applyNumberFormat="1" applyFont="1" applyBorder="1" applyAlignment="1">
      <alignment horizontal="right" vertical="top"/>
    </xf>
    <xf numFmtId="49" fontId="84" fillId="0" borderId="30" xfId="0" applyNumberFormat="1" applyFont="1" applyBorder="1" applyAlignment="1">
      <alignment vertical="top" wrapText="1"/>
    </xf>
    <xf numFmtId="49" fontId="83" fillId="0" borderId="16" xfId="0" applyNumberFormat="1" applyFont="1" applyBorder="1" applyAlignment="1">
      <alignment vertical="top"/>
    </xf>
    <xf numFmtId="49" fontId="84" fillId="0" borderId="138" xfId="0" applyNumberFormat="1" applyFont="1" applyBorder="1" applyAlignment="1">
      <alignment horizontal="right" vertical="top" wrapText="1"/>
    </xf>
    <xf numFmtId="49" fontId="84" fillId="0" borderId="27" xfId="0" applyNumberFormat="1" applyFont="1" applyBorder="1" applyAlignment="1">
      <alignment vertical="top" wrapText="1"/>
    </xf>
    <xf numFmtId="49" fontId="83" fillId="0" borderId="76" xfId="0" applyNumberFormat="1" applyFont="1" applyBorder="1" applyAlignment="1">
      <alignment vertical="top"/>
    </xf>
    <xf numFmtId="49" fontId="84" fillId="0" borderId="77" xfId="0" applyNumberFormat="1" applyFont="1" applyBorder="1" applyAlignment="1">
      <alignment vertical="top" wrapText="1"/>
    </xf>
    <xf numFmtId="49" fontId="84" fillId="0" borderId="29" xfId="0" applyNumberFormat="1" applyFont="1" applyBorder="1" applyAlignment="1">
      <alignment vertical="top" wrapText="1"/>
    </xf>
    <xf numFmtId="49" fontId="83" fillId="0" borderId="29" xfId="0" applyNumberFormat="1" applyFont="1" applyBorder="1" applyAlignment="1">
      <alignment vertical="top" wrapText="1"/>
    </xf>
    <xf numFmtId="49" fontId="84" fillId="0" borderId="1" xfId="0" applyNumberFormat="1" applyFont="1" applyBorder="1" applyAlignment="1">
      <alignment vertical="top"/>
    </xf>
    <xf numFmtId="49" fontId="83" fillId="0" borderId="0" xfId="0" applyNumberFormat="1" applyFont="1" applyAlignment="1">
      <alignment vertical="top" shrinkToFit="1"/>
    </xf>
    <xf numFmtId="49" fontId="88" fillId="0" borderId="0" xfId="0" applyNumberFormat="1" applyFont="1" applyAlignment="1">
      <alignment vertical="top"/>
    </xf>
    <xf numFmtId="49" fontId="84" fillId="0" borderId="86" xfId="0" applyNumberFormat="1" applyFont="1" applyBorder="1" applyAlignment="1">
      <alignment horizontal="right" vertical="top" wrapText="1"/>
    </xf>
    <xf numFmtId="49" fontId="84" fillId="0" borderId="138" xfId="0" applyNumberFormat="1" applyFont="1" applyBorder="1" applyAlignment="1">
      <alignment horizontal="right" vertical="top"/>
    </xf>
    <xf numFmtId="182" fontId="84" fillId="0" borderId="29" xfId="0" applyNumberFormat="1" applyFont="1" applyBorder="1" applyAlignment="1">
      <alignment vertical="top" wrapText="1"/>
    </xf>
    <xf numFmtId="49" fontId="83" fillId="0" borderId="0" xfId="0" applyNumberFormat="1" applyFont="1" applyAlignment="1">
      <alignment vertical="top" wrapText="1"/>
    </xf>
    <xf numFmtId="182" fontId="84" fillId="0" borderId="27" xfId="0" applyNumberFormat="1" applyFont="1" applyBorder="1" applyAlignment="1">
      <alignment vertical="top" wrapText="1"/>
    </xf>
    <xf numFmtId="49" fontId="84" fillId="0" borderId="0" xfId="0" applyNumberFormat="1" applyFont="1" applyAlignment="1">
      <alignment vertical="top" wrapText="1"/>
    </xf>
    <xf numFmtId="0" fontId="91" fillId="0" borderId="0" xfId="0" applyFont="1" applyAlignment="1">
      <alignment vertical="top" wrapText="1"/>
    </xf>
    <xf numFmtId="182" fontId="84" fillId="0" borderId="116" xfId="0" applyNumberFormat="1" applyFont="1" applyBorder="1" applyAlignment="1">
      <alignment vertical="top" wrapText="1"/>
    </xf>
    <xf numFmtId="49" fontId="83" fillId="0" borderId="116" xfId="0" applyNumberFormat="1" applyFont="1" applyBorder="1" applyAlignment="1">
      <alignment vertical="top" wrapText="1"/>
    </xf>
    <xf numFmtId="182" fontId="84" fillId="0" borderId="117" xfId="0" applyNumberFormat="1" applyFont="1" applyBorder="1" applyAlignment="1">
      <alignment vertical="top" wrapText="1"/>
    </xf>
    <xf numFmtId="49" fontId="83" fillId="0" borderId="117" xfId="0" applyNumberFormat="1" applyFont="1" applyBorder="1" applyAlignment="1">
      <alignment vertical="top" wrapText="1"/>
    </xf>
    <xf numFmtId="49" fontId="84" fillId="0" borderId="78" xfId="0" applyNumberFormat="1" applyFont="1" applyBorder="1" applyAlignment="1">
      <alignment vertical="top" wrapText="1"/>
    </xf>
    <xf numFmtId="49" fontId="83" fillId="0" borderId="78" xfId="0" applyNumberFormat="1" applyFont="1" applyBorder="1" applyAlignment="1">
      <alignment vertical="top" wrapText="1"/>
    </xf>
    <xf numFmtId="49" fontId="92" fillId="0" borderId="0" xfId="0" applyNumberFormat="1" applyFont="1" applyAlignment="1">
      <alignment vertical="top"/>
    </xf>
    <xf numFmtId="49" fontId="84" fillId="0" borderId="0" xfId="0" applyNumberFormat="1" applyFont="1" applyAlignment="1">
      <alignment vertical="top" wrapText="1" shrinkToFit="1"/>
    </xf>
    <xf numFmtId="49" fontId="83" fillId="0" borderId="0" xfId="0" applyNumberFormat="1" applyFont="1" applyAlignment="1">
      <alignment vertical="top" wrapText="1" shrinkToFit="1"/>
    </xf>
    <xf numFmtId="0" fontId="100" fillId="0" borderId="0" xfId="3" applyFont="1" applyAlignment="1">
      <alignment vertical="top"/>
    </xf>
    <xf numFmtId="0" fontId="102" fillId="0" borderId="0" xfId="3" applyFont="1">
      <alignment vertical="center"/>
    </xf>
    <xf numFmtId="0" fontId="104" fillId="0" borderId="0" xfId="3" applyFont="1" applyAlignment="1">
      <alignment horizontal="center" vertical="center"/>
    </xf>
    <xf numFmtId="0" fontId="102" fillId="0" borderId="29" xfId="3" applyFont="1" applyBorder="1">
      <alignment vertical="center"/>
    </xf>
    <xf numFmtId="0" fontId="102" fillId="10" borderId="0" xfId="3" applyFont="1" applyFill="1">
      <alignment vertical="center"/>
    </xf>
    <xf numFmtId="0" fontId="104" fillId="0" borderId="0" xfId="3" applyFont="1" applyAlignment="1">
      <alignment horizontal="right" vertical="center"/>
    </xf>
    <xf numFmtId="0" fontId="102" fillId="0" borderId="51" xfId="3" applyFont="1" applyBorder="1">
      <alignment vertical="center"/>
    </xf>
    <xf numFmtId="0" fontId="104" fillId="0" borderId="1" xfId="3" applyFont="1" applyBorder="1">
      <alignment vertical="center"/>
    </xf>
    <xf numFmtId="0" fontId="102" fillId="0" borderId="1" xfId="3" applyFont="1" applyBorder="1">
      <alignment vertical="center"/>
    </xf>
    <xf numFmtId="0" fontId="102" fillId="0" borderId="2" xfId="3" applyFont="1" applyBorder="1">
      <alignment vertical="center"/>
    </xf>
    <xf numFmtId="0" fontId="102" fillId="0" borderId="12" xfId="3" applyFont="1" applyBorder="1">
      <alignment vertical="center"/>
    </xf>
    <xf numFmtId="0" fontId="102" fillId="0" borderId="0" xfId="3" applyFont="1" applyAlignment="1">
      <alignment horizontal="center" vertical="center"/>
    </xf>
    <xf numFmtId="0" fontId="102" fillId="0" borderId="8" xfId="3" applyFont="1" applyBorder="1">
      <alignment vertical="center"/>
    </xf>
    <xf numFmtId="0" fontId="102" fillId="0" borderId="12" xfId="3" applyFont="1" applyBorder="1" applyAlignment="1">
      <alignment horizontal="center" vertical="center" shrinkToFit="1"/>
    </xf>
    <xf numFmtId="0" fontId="102" fillId="0" borderId="0" xfId="3" applyFont="1" applyAlignment="1">
      <alignment horizontal="center" vertical="center" shrinkToFit="1"/>
    </xf>
    <xf numFmtId="0" fontId="102" fillId="0" borderId="37" xfId="3" applyFont="1" applyBorder="1" applyAlignment="1">
      <alignment horizontal="center" vertical="center" shrinkToFit="1"/>
    </xf>
    <xf numFmtId="0" fontId="102" fillId="0" borderId="83" xfId="3" applyFont="1" applyBorder="1" applyAlignment="1">
      <alignment horizontal="center" vertical="center" shrinkToFit="1"/>
    </xf>
    <xf numFmtId="0" fontId="102" fillId="1" borderId="266" xfId="3" applyFont="1" applyFill="1" applyBorder="1" applyAlignment="1">
      <alignment horizontal="center" vertical="center" shrinkToFit="1"/>
    </xf>
    <xf numFmtId="0" fontId="102" fillId="1" borderId="37" xfId="3" applyFont="1" applyFill="1" applyBorder="1" applyAlignment="1">
      <alignment horizontal="center" vertical="center" shrinkToFit="1"/>
    </xf>
    <xf numFmtId="0" fontId="102" fillId="1" borderId="83" xfId="3" applyFont="1" applyFill="1" applyBorder="1" applyAlignment="1">
      <alignment horizontal="center" vertical="center" shrinkToFit="1"/>
    </xf>
    <xf numFmtId="0" fontId="102" fillId="1" borderId="36" xfId="3" applyFont="1" applyFill="1" applyBorder="1" applyAlignment="1">
      <alignment horizontal="center" vertical="center" shrinkToFit="1"/>
    </xf>
    <xf numFmtId="0" fontId="102" fillId="1" borderId="267" xfId="3" applyFont="1" applyFill="1" applyBorder="1" applyAlignment="1">
      <alignment horizontal="center" vertical="center" shrinkToFit="1"/>
    </xf>
    <xf numFmtId="0" fontId="102" fillId="0" borderId="268" xfId="3" applyFont="1" applyBorder="1" applyAlignment="1">
      <alignment horizontal="center" vertical="center" shrinkToFit="1"/>
    </xf>
    <xf numFmtId="0" fontId="102" fillId="0" borderId="8" xfId="3" applyFont="1" applyBorder="1" applyAlignment="1">
      <alignment horizontal="center" vertical="center" shrinkToFit="1"/>
    </xf>
    <xf numFmtId="0" fontId="102" fillId="0" borderId="76" xfId="3" applyFont="1" applyBorder="1">
      <alignment vertical="center"/>
    </xf>
    <xf numFmtId="0" fontId="102" fillId="10" borderId="77" xfId="3" applyFont="1" applyFill="1" applyBorder="1">
      <alignment vertical="center"/>
    </xf>
    <xf numFmtId="0" fontId="102" fillId="0" borderId="78" xfId="3" applyFont="1" applyBorder="1">
      <alignment vertical="center"/>
    </xf>
    <xf numFmtId="0" fontId="102" fillId="0" borderId="16" xfId="3" applyFont="1" applyBorder="1">
      <alignment vertical="center"/>
    </xf>
    <xf numFmtId="0" fontId="102" fillId="0" borderId="26" xfId="3" applyFont="1" applyBorder="1">
      <alignment vertical="center"/>
    </xf>
    <xf numFmtId="0" fontId="102" fillId="0" borderId="4" xfId="3" applyFont="1" applyBorder="1">
      <alignment vertical="center"/>
    </xf>
    <xf numFmtId="0" fontId="102" fillId="0" borderId="36" xfId="3" applyFont="1" applyBorder="1" applyAlignment="1">
      <alignment horizontal="center" vertical="center" shrinkToFit="1"/>
    </xf>
    <xf numFmtId="0" fontId="102" fillId="10" borderId="29" xfId="3" applyFont="1" applyFill="1" applyBorder="1">
      <alignment vertical="center"/>
    </xf>
    <xf numFmtId="0" fontId="102" fillId="0" borderId="77" xfId="3" applyFont="1" applyBorder="1">
      <alignment vertical="center"/>
    </xf>
    <xf numFmtId="0" fontId="102" fillId="10" borderId="78" xfId="3" applyFont="1" applyFill="1" applyBorder="1">
      <alignment vertical="center"/>
    </xf>
    <xf numFmtId="0" fontId="105" fillId="0" borderId="0" xfId="3" applyFont="1">
      <alignment vertical="center"/>
    </xf>
    <xf numFmtId="0" fontId="102" fillId="0" borderId="239" xfId="3" applyFont="1" applyBorder="1" applyAlignment="1">
      <alignment horizontal="center" vertical="center" shrinkToFit="1"/>
    </xf>
    <xf numFmtId="0" fontId="102" fillId="0" borderId="85" xfId="3" applyFont="1" applyBorder="1" applyAlignment="1">
      <alignment horizontal="center" vertical="center" shrinkToFit="1"/>
    </xf>
    <xf numFmtId="0" fontId="102" fillId="10" borderId="8" xfId="3" applyFont="1" applyFill="1" applyBorder="1">
      <alignment vertical="center"/>
    </xf>
    <xf numFmtId="0" fontId="106" fillId="0" borderId="0" xfId="4" applyFont="1">
      <alignment vertical="center"/>
    </xf>
    <xf numFmtId="0" fontId="45" fillId="0" borderId="0" xfId="4">
      <alignment vertical="center"/>
    </xf>
    <xf numFmtId="0" fontId="106" fillId="0" borderId="0" xfId="4" applyFont="1" applyAlignment="1">
      <alignment horizontal="right" vertical="center"/>
    </xf>
    <xf numFmtId="0" fontId="48" fillId="0" borderId="0" xfId="4" applyFont="1" applyAlignment="1">
      <alignment horizontal="left" vertical="center"/>
    </xf>
    <xf numFmtId="0" fontId="46" fillId="0" borderId="0" xfId="4" applyFont="1" applyAlignment="1">
      <alignment horizontal="center" vertical="center"/>
    </xf>
    <xf numFmtId="0" fontId="46" fillId="0" borderId="0" xfId="4" applyFont="1">
      <alignment vertical="center"/>
    </xf>
    <xf numFmtId="0" fontId="106" fillId="0" borderId="0" xfId="4" applyFont="1" applyAlignment="1">
      <alignment horizontal="center" vertical="center"/>
    </xf>
    <xf numFmtId="0" fontId="106" fillId="0" borderId="0" xfId="4" applyFont="1" applyAlignment="1">
      <alignment horizontal="left" vertical="center"/>
    </xf>
    <xf numFmtId="0" fontId="106" fillId="2" borderId="29" xfId="4" applyFont="1" applyFill="1" applyBorder="1" applyAlignment="1">
      <alignment horizontal="distributed" vertical="center" wrapText="1" justifyLastLine="1"/>
    </xf>
    <xf numFmtId="179" fontId="106" fillId="0" borderId="116" xfId="4" applyNumberFormat="1" applyFont="1" applyBorder="1">
      <alignment vertical="center"/>
    </xf>
    <xf numFmtId="185" fontId="107" fillId="0" borderId="116" xfId="4" applyNumberFormat="1" applyFont="1" applyBorder="1" applyAlignment="1">
      <alignment horizontal="right" vertical="center"/>
    </xf>
    <xf numFmtId="0" fontId="107" fillId="0" borderId="116" xfId="4" applyFont="1" applyBorder="1" applyAlignment="1">
      <alignment horizontal="right" vertical="center"/>
    </xf>
    <xf numFmtId="179" fontId="106" fillId="0" borderId="117" xfId="4" applyNumberFormat="1" applyFont="1" applyBorder="1">
      <alignment vertical="center"/>
    </xf>
    <xf numFmtId="185" fontId="106" fillId="0" borderId="117" xfId="4" applyNumberFormat="1" applyFont="1" applyBorder="1">
      <alignment vertical="center"/>
    </xf>
    <xf numFmtId="179" fontId="106" fillId="0" borderId="77" xfId="4" applyNumberFormat="1" applyFont="1" applyBorder="1">
      <alignment vertical="center"/>
    </xf>
    <xf numFmtId="185" fontId="106" fillId="0" borderId="77" xfId="4" applyNumberFormat="1" applyFont="1" applyBorder="1">
      <alignment vertical="center"/>
    </xf>
    <xf numFmtId="0" fontId="106" fillId="0" borderId="77" xfId="4" applyFont="1" applyBorder="1">
      <alignment vertical="center"/>
    </xf>
    <xf numFmtId="0" fontId="106" fillId="0" borderId="29" xfId="4" applyFont="1" applyBorder="1">
      <alignment vertical="center"/>
    </xf>
    <xf numFmtId="179" fontId="106" fillId="0" borderId="29" xfId="4" applyNumberFormat="1" applyFont="1" applyBorder="1">
      <alignment vertical="center"/>
    </xf>
    <xf numFmtId="179" fontId="106" fillId="0" borderId="1" xfId="4" applyNumberFormat="1" applyFont="1" applyBorder="1">
      <alignment vertical="center"/>
    </xf>
    <xf numFmtId="185" fontId="106" fillId="0" borderId="26" xfId="4" applyNumberFormat="1" applyFont="1" applyBorder="1">
      <alignment vertical="center"/>
    </xf>
    <xf numFmtId="0" fontId="106" fillId="2" borderId="29" xfId="4" applyFont="1" applyFill="1" applyBorder="1" applyAlignment="1">
      <alignment horizontal="distributed" vertical="center" justifyLastLine="1"/>
    </xf>
    <xf numFmtId="0" fontId="106" fillId="0" borderId="0" xfId="4" applyFont="1" applyAlignment="1">
      <alignment vertical="center" wrapText="1"/>
    </xf>
    <xf numFmtId="0" fontId="106" fillId="0" borderId="29" xfId="4" applyFont="1" applyBorder="1" applyAlignment="1">
      <alignment horizontal="distributed" vertical="center" justifyLastLine="1"/>
    </xf>
    <xf numFmtId="0" fontId="106" fillId="0" borderId="0" xfId="4" applyFont="1" applyAlignment="1">
      <alignment vertical="top" wrapText="1"/>
    </xf>
    <xf numFmtId="0" fontId="64" fillId="0" borderId="0" xfId="0" applyFont="1">
      <alignment vertical="center"/>
    </xf>
    <xf numFmtId="49" fontId="3" fillId="0" borderId="214" xfId="0" applyNumberFormat="1" applyFont="1" applyBorder="1" applyAlignment="1">
      <alignment horizontal="center" vertical="center"/>
    </xf>
    <xf numFmtId="49" fontId="3" fillId="9" borderId="215" xfId="0" applyNumberFormat="1" applyFont="1" applyFill="1" applyBorder="1" applyAlignment="1">
      <alignment horizontal="center" vertical="center"/>
    </xf>
    <xf numFmtId="49" fontId="3" fillId="0" borderId="215" xfId="0" applyNumberFormat="1" applyFont="1" applyBorder="1" applyAlignment="1">
      <alignment horizontal="center" vertical="center"/>
    </xf>
    <xf numFmtId="49" fontId="3" fillId="9" borderId="135" xfId="0" applyNumberFormat="1" applyFont="1" applyFill="1" applyBorder="1" applyAlignment="1">
      <alignment horizontal="center" vertical="center"/>
    </xf>
    <xf numFmtId="0" fontId="3" fillId="0" borderId="153" xfId="0" applyFont="1" applyBorder="1" applyAlignment="1">
      <alignment horizontal="center" vertical="center"/>
    </xf>
    <xf numFmtId="0" fontId="3" fillId="9" borderId="156" xfId="0" applyFont="1" applyFill="1" applyBorder="1" applyAlignment="1">
      <alignment horizontal="center" vertical="center"/>
    </xf>
    <xf numFmtId="0" fontId="3" fillId="0" borderId="156" xfId="0" applyFont="1" applyBorder="1" applyAlignment="1">
      <alignment horizontal="center" vertical="center"/>
    </xf>
    <xf numFmtId="0" fontId="3" fillId="9" borderId="48" xfId="0" applyFont="1" applyFill="1" applyBorder="1" applyAlignment="1">
      <alignment horizontal="center" vertical="center"/>
    </xf>
    <xf numFmtId="0" fontId="3" fillId="0" borderId="36" xfId="0" applyFont="1" applyBorder="1" applyAlignment="1">
      <alignment horizontal="center" vertical="center"/>
    </xf>
    <xf numFmtId="0" fontId="3" fillId="9" borderId="37" xfId="0" applyFont="1" applyFill="1" applyBorder="1" applyAlignment="1">
      <alignment horizontal="center" vertical="center"/>
    </xf>
    <xf numFmtId="0" fontId="3" fillId="0" borderId="37" xfId="0" applyFont="1" applyBorder="1" applyAlignment="1">
      <alignment horizontal="center" vertical="center"/>
    </xf>
    <xf numFmtId="0" fontId="3" fillId="9" borderId="133" xfId="0" applyFont="1" applyFill="1" applyBorder="1" applyAlignment="1">
      <alignment horizontal="center" vertical="center"/>
    </xf>
    <xf numFmtId="0" fontId="3" fillId="0" borderId="39" xfId="0" applyFont="1" applyBorder="1" applyAlignment="1">
      <alignment horizontal="center" vertical="center"/>
    </xf>
    <xf numFmtId="0" fontId="3" fillId="9" borderId="40" xfId="0" applyFont="1" applyFill="1" applyBorder="1" applyAlignment="1">
      <alignment horizontal="center" vertical="center"/>
    </xf>
    <xf numFmtId="0" fontId="3" fillId="0" borderId="40" xfId="0" applyFont="1" applyBorder="1" applyAlignment="1">
      <alignment horizontal="center" vertical="center"/>
    </xf>
    <xf numFmtId="0" fontId="3" fillId="9" borderId="49" xfId="0" applyFont="1" applyFill="1" applyBorder="1" applyAlignment="1">
      <alignment horizontal="center" vertical="center"/>
    </xf>
    <xf numFmtId="0" fontId="3" fillId="0" borderId="42" xfId="0" applyFont="1" applyBorder="1" applyAlignment="1">
      <alignment horizontal="center" vertical="center"/>
    </xf>
    <xf numFmtId="0" fontId="3" fillId="9" borderId="43" xfId="0" applyFont="1" applyFill="1" applyBorder="1" applyAlignment="1">
      <alignment horizontal="center" vertical="center"/>
    </xf>
    <xf numFmtId="0" fontId="3" fillId="0" borderId="43" xfId="0" applyFont="1" applyBorder="1" applyAlignment="1">
      <alignment horizontal="center" vertical="center"/>
    </xf>
    <xf numFmtId="0" fontId="3" fillId="9" borderId="18" xfId="0" applyFont="1" applyFill="1" applyBorder="1" applyAlignment="1">
      <alignment horizontal="center" vertical="center"/>
    </xf>
    <xf numFmtId="0" fontId="3" fillId="0" borderId="239" xfId="0" applyFont="1" applyBorder="1" applyAlignment="1">
      <alignment horizontal="center" vertical="center"/>
    </xf>
    <xf numFmtId="0" fontId="3" fillId="9" borderId="85" xfId="0" applyFont="1" applyFill="1" applyBorder="1" applyAlignment="1">
      <alignment horizontal="center" vertical="center"/>
    </xf>
    <xf numFmtId="0" fontId="3" fillId="0" borderId="85" xfId="0" applyFont="1" applyBorder="1" applyAlignment="1">
      <alignment horizontal="center" vertical="center"/>
    </xf>
    <xf numFmtId="0" fontId="3" fillId="9" borderId="7" xfId="0" applyFont="1" applyFill="1" applyBorder="1" applyAlignment="1">
      <alignment horizontal="center" vertical="center"/>
    </xf>
    <xf numFmtId="0" fontId="3" fillId="0" borderId="270" xfId="0" applyFont="1" applyBorder="1" applyAlignment="1">
      <alignment horizontal="center" vertical="center"/>
    </xf>
    <xf numFmtId="0" fontId="3" fillId="9" borderId="271" xfId="0" applyFont="1" applyFill="1" applyBorder="1" applyAlignment="1">
      <alignment horizontal="center" vertical="center"/>
    </xf>
    <xf numFmtId="0" fontId="3" fillId="0" borderId="271" xfId="0" applyFont="1" applyBorder="1" applyAlignment="1">
      <alignment horizontal="center" vertical="center"/>
    </xf>
    <xf numFmtId="0" fontId="3" fillId="9" borderId="17" xfId="0" applyFont="1" applyFill="1" applyBorder="1" applyAlignment="1">
      <alignment horizontal="center" vertical="center"/>
    </xf>
    <xf numFmtId="49" fontId="9" fillId="0" borderId="231" xfId="0" applyNumberFormat="1" applyFont="1" applyBorder="1" applyAlignment="1" applyProtection="1">
      <alignment horizontal="center" vertical="center" shrinkToFit="1"/>
      <protection locked="0"/>
    </xf>
    <xf numFmtId="0" fontId="0" fillId="0" borderId="0" xfId="0" quotePrefix="1">
      <alignment vertical="center"/>
    </xf>
    <xf numFmtId="0" fontId="0" fillId="0" borderId="113" xfId="0" applyBorder="1">
      <alignment vertical="center"/>
    </xf>
    <xf numFmtId="0" fontId="0" fillId="0" borderId="114" xfId="0" applyBorder="1">
      <alignment vertical="center"/>
    </xf>
    <xf numFmtId="0" fontId="0" fillId="0" borderId="181" xfId="0" applyBorder="1">
      <alignment vertical="center"/>
    </xf>
    <xf numFmtId="0" fontId="0" fillId="0" borderId="39" xfId="0" quotePrefix="1" applyBorder="1">
      <alignment vertical="center"/>
    </xf>
    <xf numFmtId="0" fontId="0" fillId="0" borderId="40" xfId="0" applyBorder="1">
      <alignment vertical="center"/>
    </xf>
    <xf numFmtId="0" fontId="0" fillId="0" borderId="41" xfId="0" applyBorder="1">
      <alignment vertical="center"/>
    </xf>
    <xf numFmtId="0" fontId="0" fillId="0" borderId="42" xfId="0" quotePrefix="1" applyBorder="1">
      <alignment vertical="center"/>
    </xf>
    <xf numFmtId="0" fontId="0" fillId="0" borderId="43" xfId="0" applyBorder="1">
      <alignment vertical="center"/>
    </xf>
    <xf numFmtId="0" fontId="0" fillId="0" borderId="44" xfId="0" applyBorder="1">
      <alignment vertical="center"/>
    </xf>
    <xf numFmtId="183" fontId="54" fillId="0" borderId="161" xfId="1" applyNumberFormat="1" applyFont="1" applyBorder="1" applyAlignment="1" applyProtection="1">
      <alignment vertical="center"/>
      <protection locked="0"/>
    </xf>
    <xf numFmtId="183" fontId="54" fillId="0" borderId="162" xfId="1" applyNumberFormat="1" applyFont="1" applyBorder="1" applyAlignment="1" applyProtection="1">
      <alignment vertical="center"/>
      <protection locked="0"/>
    </xf>
    <xf numFmtId="183" fontId="51" fillId="0" borderId="272" xfId="1" applyNumberFormat="1" applyFont="1" applyBorder="1" applyAlignment="1">
      <alignment vertical="center"/>
    </xf>
    <xf numFmtId="0" fontId="0" fillId="0" borderId="4" xfId="0" applyBorder="1" applyAlignment="1">
      <alignment vertical="center" shrinkToFit="1"/>
    </xf>
    <xf numFmtId="0" fontId="0" fillId="0" borderId="92" xfId="0" applyBorder="1" applyAlignment="1">
      <alignment horizontal="center" vertical="center" shrinkToFit="1"/>
    </xf>
    <xf numFmtId="0" fontId="0" fillId="0" borderId="0" xfId="0" applyProtection="1">
      <alignment vertical="center"/>
      <protection locked="0"/>
    </xf>
    <xf numFmtId="0" fontId="0" fillId="0" borderId="0" xfId="0" applyAlignment="1" applyProtection="1">
      <alignment horizontal="left" vertical="center" shrinkToFit="1"/>
      <protection locked="0"/>
    </xf>
    <xf numFmtId="0" fontId="0" fillId="0" borderId="0" xfId="0" applyAlignment="1" applyProtection="1">
      <alignment horizontal="center" vertical="center" shrinkToFit="1"/>
      <protection locked="0"/>
    </xf>
    <xf numFmtId="0" fontId="0" fillId="2" borderId="0" xfId="0" applyFill="1" applyProtection="1">
      <alignment vertical="center"/>
      <protection locked="0"/>
    </xf>
    <xf numFmtId="0" fontId="3" fillId="0" borderId="0" xfId="0" applyFont="1" applyAlignment="1" applyProtection="1">
      <alignment horizontal="left" vertical="center" shrinkToFit="1"/>
      <protection locked="0"/>
    </xf>
    <xf numFmtId="0" fontId="3" fillId="0" borderId="12" xfId="0" applyFont="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0" borderId="0" xfId="0" applyFont="1" applyAlignment="1" applyProtection="1">
      <alignment horizontal="center" vertical="center" shrinkToFit="1"/>
      <protection locked="0"/>
    </xf>
    <xf numFmtId="0" fontId="6" fillId="0" borderId="52" xfId="0" applyFont="1" applyBorder="1" applyAlignment="1" applyProtection="1">
      <alignment horizontal="right" vertical="center"/>
      <protection locked="0"/>
    </xf>
    <xf numFmtId="0" fontId="6" fillId="0" borderId="90" xfId="0" applyFont="1" applyBorder="1" applyProtection="1">
      <alignment vertical="center"/>
      <protection locked="0"/>
    </xf>
    <xf numFmtId="0" fontId="0" fillId="0" borderId="1" xfId="0" applyBorder="1" applyAlignment="1" applyProtection="1">
      <alignment horizontal="center" vertical="center" shrinkToFit="1"/>
      <protection locked="0"/>
    </xf>
    <xf numFmtId="178" fontId="0" fillId="0" borderId="0" xfId="0" applyNumberFormat="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4" fillId="0" borderId="0" xfId="0" applyFont="1" applyAlignment="1" applyProtection="1">
      <alignment vertical="center" wrapText="1"/>
      <protection locked="0"/>
    </xf>
    <xf numFmtId="0" fontId="13" fillId="0" borderId="0" xfId="0" applyFont="1" applyAlignment="1">
      <alignment vertical="center" wrapText="1"/>
    </xf>
    <xf numFmtId="0" fontId="1" fillId="0" borderId="0" xfId="0" applyFont="1" applyAlignment="1">
      <alignment vertical="center" wrapText="1"/>
    </xf>
    <xf numFmtId="0" fontId="13" fillId="0" borderId="0" xfId="0" applyFont="1" applyAlignment="1">
      <alignment horizontal="center" vertical="center" wrapText="1"/>
    </xf>
    <xf numFmtId="0" fontId="5" fillId="0" borderId="0" xfId="0" applyFont="1" applyAlignment="1">
      <alignment horizontal="left" vertical="center"/>
    </xf>
    <xf numFmtId="0" fontId="2" fillId="2" borderId="1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45" xfId="0" applyFont="1" applyFill="1" applyBorder="1" applyAlignment="1">
      <alignment horizontal="center" vertical="center" shrinkToFit="1"/>
    </xf>
    <xf numFmtId="0" fontId="2" fillId="2" borderId="46" xfId="0" applyFont="1" applyFill="1" applyBorder="1" applyAlignment="1">
      <alignment horizontal="center" vertical="center" shrinkToFit="1"/>
    </xf>
    <xf numFmtId="0" fontId="2" fillId="2" borderId="47"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0" fillId="0" borderId="93" xfId="0" applyBorder="1" applyAlignment="1">
      <alignment horizontal="center" vertical="center" shrinkToFit="1"/>
    </xf>
    <xf numFmtId="0" fontId="0" fillId="0" borderId="19" xfId="0" applyBorder="1" applyAlignment="1">
      <alignment horizontal="center" vertical="center" shrinkToFit="1"/>
    </xf>
    <xf numFmtId="0" fontId="0" fillId="0" borderId="121" xfId="0" applyBorder="1" applyAlignment="1">
      <alignment horizontal="center" vertical="center"/>
    </xf>
    <xf numFmtId="0" fontId="0" fillId="0" borderId="94" xfId="0" applyBorder="1" applyAlignment="1">
      <alignment horizontal="center" vertical="center" shrinkToFit="1"/>
    </xf>
    <xf numFmtId="0" fontId="0" fillId="0" borderId="25" xfId="0" applyBorder="1" applyAlignment="1">
      <alignment horizontal="right" vertical="center" shrinkToFit="1"/>
    </xf>
    <xf numFmtId="0" fontId="0" fillId="0" borderId="62" xfId="0" applyBorder="1" applyAlignment="1">
      <alignment horizontal="right" vertical="center" shrinkToFit="1"/>
    </xf>
    <xf numFmtId="0" fontId="0" fillId="0" borderId="90" xfId="0" applyBorder="1" applyAlignment="1">
      <alignment vertical="center" shrinkToFit="1"/>
    </xf>
    <xf numFmtId="0" fontId="0" fillId="0" borderId="12" xfId="0" applyBorder="1">
      <alignment vertical="center"/>
    </xf>
    <xf numFmtId="0" fontId="0" fillId="0" borderId="4" xfId="0" applyBorder="1">
      <alignment vertical="center"/>
    </xf>
    <xf numFmtId="0" fontId="0" fillId="0" borderId="51" xfId="0" applyBorder="1" applyAlignment="1">
      <alignment horizontal="center" vertical="center"/>
    </xf>
    <xf numFmtId="0" fontId="0" fillId="0" borderId="16" xfId="0" applyBorder="1" applyAlignment="1">
      <alignment horizontal="center" vertical="center"/>
    </xf>
    <xf numFmtId="0" fontId="0" fillId="0" borderId="76" xfId="0" applyBorder="1" applyAlignment="1">
      <alignment horizontal="center" vertical="center"/>
    </xf>
    <xf numFmtId="0" fontId="0" fillId="0" borderId="1" xfId="0" applyBorder="1">
      <alignment vertical="center"/>
    </xf>
    <xf numFmtId="0" fontId="0" fillId="0" borderId="2" xfId="0" applyBorder="1">
      <alignment vertical="center"/>
    </xf>
    <xf numFmtId="0" fontId="0" fillId="0" borderId="16" xfId="0" applyBorder="1">
      <alignment vertical="center"/>
    </xf>
    <xf numFmtId="0" fontId="0" fillId="0" borderId="26" xfId="0" applyBorder="1">
      <alignment vertical="center"/>
    </xf>
    <xf numFmtId="0" fontId="122" fillId="0" borderId="0" xfId="5" applyFont="1" applyProtection="1">
      <alignment vertical="center"/>
      <protection hidden="1"/>
    </xf>
    <xf numFmtId="0" fontId="123" fillId="0" borderId="0" xfId="5" applyFont="1" applyProtection="1">
      <alignment vertical="center"/>
      <protection hidden="1"/>
    </xf>
    <xf numFmtId="0" fontId="123" fillId="0" borderId="0" xfId="5" applyFont="1" applyAlignment="1" applyProtection="1">
      <alignment horizontal="right" vertical="center"/>
      <protection hidden="1"/>
    </xf>
    <xf numFmtId="0" fontId="127" fillId="0" borderId="0" xfId="5" applyFont="1" applyProtection="1">
      <alignment vertical="center"/>
      <protection hidden="1"/>
    </xf>
    <xf numFmtId="0" fontId="128" fillId="0" borderId="0" xfId="5" applyFont="1" applyProtection="1">
      <alignment vertical="center"/>
      <protection hidden="1"/>
    </xf>
    <xf numFmtId="49" fontId="128" fillId="0" borderId="0" xfId="5" applyNumberFormat="1" applyFont="1" applyAlignment="1" applyProtection="1">
      <alignment vertical="top"/>
      <protection hidden="1"/>
    </xf>
    <xf numFmtId="0" fontId="129" fillId="0" borderId="0" xfId="5" applyFont="1" applyAlignment="1" applyProtection="1">
      <alignment vertical="center" wrapText="1"/>
      <protection hidden="1"/>
    </xf>
    <xf numFmtId="0" fontId="129" fillId="0" borderId="0" xfId="5" applyFont="1" applyProtection="1">
      <alignment vertical="center"/>
      <protection hidden="1"/>
    </xf>
    <xf numFmtId="0" fontId="132" fillId="0" borderId="0" xfId="5" applyFont="1" applyProtection="1">
      <alignment vertical="center"/>
      <protection hidden="1"/>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3" fillId="0" borderId="0" xfId="6" applyFont="1" applyAlignment="1">
      <alignment horizontal="center" vertical="center"/>
    </xf>
    <xf numFmtId="0" fontId="3" fillId="0" borderId="0" xfId="6" applyFont="1" applyAlignment="1">
      <alignment vertical="top" wrapText="1"/>
    </xf>
    <xf numFmtId="0" fontId="3" fillId="0" borderId="64" xfId="6" applyFont="1" applyBorder="1" applyAlignment="1">
      <alignment horizontal="center" vertical="center"/>
    </xf>
    <xf numFmtId="0" fontId="3" fillId="0" borderId="0" xfId="6" applyFont="1" applyAlignment="1">
      <alignment horizontal="left" vertical="center"/>
    </xf>
    <xf numFmtId="0" fontId="3" fillId="0" borderId="0" xfId="6" applyFont="1" applyAlignment="1">
      <alignment vertical="center" wrapText="1"/>
    </xf>
    <xf numFmtId="0" fontId="3" fillId="7" borderId="29" xfId="6" applyFont="1" applyFill="1" applyBorder="1" applyAlignment="1">
      <alignment horizontal="center" vertical="center"/>
    </xf>
    <xf numFmtId="0" fontId="3" fillId="0" borderId="0" xfId="6" applyFont="1" applyAlignment="1">
      <alignment vertical="center"/>
    </xf>
    <xf numFmtId="0" fontId="9" fillId="0" borderId="0" xfId="6" applyFont="1" applyAlignment="1">
      <alignment vertical="center"/>
    </xf>
    <xf numFmtId="0" fontId="3" fillId="0" borderId="0" xfId="6" applyFont="1" applyAlignment="1">
      <alignment vertical="top"/>
    </xf>
    <xf numFmtId="0" fontId="6" fillId="8" borderId="96" xfId="6" applyFont="1" applyFill="1" applyBorder="1" applyAlignment="1" applyProtection="1">
      <alignment horizontal="center" vertical="center" wrapText="1"/>
      <protection locked="0"/>
    </xf>
    <xf numFmtId="0" fontId="3" fillId="0" borderId="29" xfId="6" applyFont="1" applyBorder="1" applyAlignment="1">
      <alignment horizontal="center" vertical="center" wrapText="1"/>
    </xf>
    <xf numFmtId="182" fontId="3" fillId="0" borderId="29" xfId="6" applyNumberFormat="1" applyFont="1" applyBorder="1" applyAlignment="1" applyProtection="1">
      <alignment horizontal="center" vertical="center"/>
      <protection locked="0"/>
    </xf>
    <xf numFmtId="0" fontId="3" fillId="0" borderId="78" xfId="6" applyFont="1" applyBorder="1" applyAlignment="1">
      <alignment horizontal="center" vertical="center"/>
    </xf>
    <xf numFmtId="0" fontId="3" fillId="8" borderId="54" xfId="6" applyFont="1" applyFill="1" applyBorder="1" applyAlignment="1" applyProtection="1">
      <alignment horizontal="center" vertical="center" wrapText="1"/>
      <protection locked="0"/>
    </xf>
    <xf numFmtId="0" fontId="3" fillId="7" borderId="58" xfId="6" applyFont="1" applyFill="1" applyBorder="1" applyAlignment="1" applyProtection="1">
      <alignment horizontal="center" vertical="center" wrapText="1"/>
      <protection locked="0"/>
    </xf>
    <xf numFmtId="0" fontId="3" fillId="7" borderId="54" xfId="6" applyFont="1" applyFill="1" applyBorder="1" applyAlignment="1" applyProtection="1">
      <alignment horizontal="center" vertical="center" wrapText="1"/>
      <protection locked="0"/>
    </xf>
    <xf numFmtId="0" fontId="3" fillId="7" borderId="58" xfId="6" applyFont="1" applyFill="1" applyBorder="1" applyAlignment="1">
      <alignment horizontal="center" vertical="center" wrapText="1"/>
    </xf>
    <xf numFmtId="0" fontId="3" fillId="0" borderId="279" xfId="6" applyFont="1" applyBorder="1" applyAlignment="1">
      <alignment horizontal="center" vertical="center"/>
    </xf>
    <xf numFmtId="0" fontId="3" fillId="0" borderId="117" xfId="6" applyFont="1" applyBorder="1" applyAlignment="1">
      <alignment horizontal="center" vertical="center" wrapText="1"/>
    </xf>
    <xf numFmtId="182" fontId="3" fillId="0" borderId="117" xfId="6" applyNumberFormat="1" applyFont="1" applyBorder="1" applyAlignment="1" applyProtection="1">
      <alignment horizontal="center" vertical="center"/>
      <protection locked="0"/>
    </xf>
    <xf numFmtId="0" fontId="3" fillId="0" borderId="4" xfId="6" applyFont="1" applyBorder="1" applyAlignment="1">
      <alignment horizontal="center" vertical="center"/>
    </xf>
    <xf numFmtId="0" fontId="3" fillId="7" borderId="25" xfId="6" applyFont="1" applyFill="1" applyBorder="1" applyAlignment="1" applyProtection="1">
      <alignment horizontal="center" vertical="center" wrapText="1"/>
      <protection locked="0"/>
    </xf>
    <xf numFmtId="0" fontId="3" fillId="7" borderId="120" xfId="6" applyFont="1" applyFill="1" applyBorder="1" applyAlignment="1">
      <alignment horizontal="center" vertical="center"/>
    </xf>
    <xf numFmtId="0" fontId="3" fillId="7" borderId="71" xfId="6" applyFont="1" applyFill="1" applyBorder="1" applyAlignment="1">
      <alignment horizontal="center" vertical="center" wrapText="1"/>
    </xf>
    <xf numFmtId="182" fontId="3" fillId="7" borderId="71" xfId="6" applyNumberFormat="1" applyFont="1" applyFill="1" applyBorder="1" applyAlignment="1" applyProtection="1">
      <alignment horizontal="center" vertical="center"/>
      <protection locked="0"/>
    </xf>
    <xf numFmtId="182" fontId="3" fillId="7" borderId="120" xfId="6" applyNumberFormat="1" applyFont="1" applyFill="1" applyBorder="1" applyAlignment="1" applyProtection="1">
      <alignment horizontal="center" vertical="center"/>
      <protection locked="0"/>
    </xf>
    <xf numFmtId="0" fontId="3" fillId="7" borderId="72" xfId="6" applyFont="1" applyFill="1" applyBorder="1" applyAlignment="1">
      <alignment horizontal="center" vertical="center"/>
    </xf>
    <xf numFmtId="0" fontId="3" fillId="7" borderId="71" xfId="6" applyFont="1" applyFill="1" applyBorder="1" applyAlignment="1">
      <alignment horizontal="left" vertical="center" wrapText="1"/>
    </xf>
    <xf numFmtId="0" fontId="3" fillId="7" borderId="120" xfId="6" applyFont="1" applyFill="1" applyBorder="1" applyAlignment="1">
      <alignment horizontal="center" vertical="center" shrinkToFit="1"/>
    </xf>
    <xf numFmtId="0" fontId="5" fillId="7" borderId="29" xfId="6" applyFont="1" applyFill="1" applyBorder="1" applyAlignment="1">
      <alignment horizontal="center" vertical="top" textRotation="255" wrapText="1"/>
    </xf>
    <xf numFmtId="0" fontId="5" fillId="7" borderId="76" xfId="6" applyFont="1" applyFill="1" applyBorder="1" applyAlignment="1">
      <alignment horizontal="center" vertical="top" textRotation="255" wrapText="1"/>
    </xf>
    <xf numFmtId="0" fontId="5" fillId="7" borderId="117" xfId="6" applyFont="1" applyFill="1" applyBorder="1" applyAlignment="1">
      <alignment horizontal="center" vertical="top" textRotation="255" wrapText="1"/>
    </xf>
    <xf numFmtId="0" fontId="5" fillId="7" borderId="4" xfId="6" applyFont="1" applyFill="1" applyBorder="1" applyAlignment="1">
      <alignment horizontal="center" vertical="top" textRotation="255" wrapText="1"/>
    </xf>
    <xf numFmtId="0" fontId="6" fillId="7" borderId="117" xfId="6" applyFont="1" applyFill="1" applyBorder="1" applyAlignment="1">
      <alignment horizontal="center" vertical="top" textRotation="255"/>
    </xf>
    <xf numFmtId="0" fontId="3" fillId="7" borderId="76" xfId="6" applyFont="1" applyFill="1" applyBorder="1" applyAlignment="1">
      <alignment horizontal="center" vertical="center"/>
    </xf>
    <xf numFmtId="0" fontId="3" fillId="7" borderId="77" xfId="6" applyFont="1" applyFill="1" applyBorder="1" applyAlignment="1">
      <alignment horizontal="center" vertical="center"/>
    </xf>
    <xf numFmtId="0" fontId="2" fillId="7" borderId="26" xfId="6" applyFont="1" applyFill="1" applyBorder="1" applyAlignment="1">
      <alignment horizontal="center" vertical="top" textRotation="255" wrapText="1"/>
    </xf>
    <xf numFmtId="0" fontId="2"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shrinkToFit="1"/>
    </xf>
    <xf numFmtId="0" fontId="6" fillId="7" borderId="29" xfId="6" applyFont="1" applyFill="1" applyBorder="1" applyAlignment="1">
      <alignment horizontal="center" vertical="top" textRotation="255" wrapText="1"/>
    </xf>
    <xf numFmtId="0" fontId="92" fillId="0" borderId="0" xfId="6" applyFont="1" applyAlignment="1">
      <alignment horizontal="left" vertical="center"/>
    </xf>
    <xf numFmtId="0" fontId="3" fillId="0" borderId="0" xfId="6" applyFont="1" applyAlignment="1">
      <alignment vertical="center" textRotation="255"/>
    </xf>
    <xf numFmtId="0" fontId="3" fillId="0" borderId="0" xfId="6" applyFont="1" applyAlignment="1">
      <alignment vertical="center" shrinkToFit="1"/>
    </xf>
    <xf numFmtId="0" fontId="3" fillId="0" borderId="0" xfId="6" applyFont="1" applyAlignment="1">
      <alignment horizontal="left" vertical="center" wrapText="1"/>
    </xf>
    <xf numFmtId="58" fontId="8" fillId="0" borderId="0" xfId="6" applyNumberFormat="1" applyFont="1" applyAlignment="1">
      <alignment horizontal="left" vertical="center"/>
    </xf>
    <xf numFmtId="0" fontId="8" fillId="0" borderId="0" xfId="6" applyFont="1" applyAlignment="1">
      <alignment horizontal="center" vertical="center"/>
    </xf>
    <xf numFmtId="0" fontId="1" fillId="0" borderId="0" xfId="1"/>
    <xf numFmtId="0" fontId="1" fillId="0" borderId="0" xfId="1" applyAlignment="1">
      <alignment vertical="center"/>
    </xf>
    <xf numFmtId="0" fontId="1" fillId="0" borderId="63" xfId="1" applyBorder="1" applyAlignment="1">
      <alignment vertical="center"/>
    </xf>
    <xf numFmtId="0" fontId="1" fillId="0" borderId="276" xfId="1" applyBorder="1" applyAlignment="1">
      <alignment vertical="center" wrapText="1"/>
    </xf>
    <xf numFmtId="182" fontId="1" fillId="0" borderId="276" xfId="1" applyNumberFormat="1" applyBorder="1" applyAlignment="1" applyProtection="1">
      <alignment vertical="center"/>
      <protection locked="0"/>
    </xf>
    <xf numFmtId="0" fontId="1" fillId="0" borderId="276" xfId="1" applyBorder="1" applyAlignment="1">
      <alignment vertical="center"/>
    </xf>
    <xf numFmtId="0" fontId="2" fillId="2" borderId="96" xfId="1" applyFont="1" applyFill="1" applyBorder="1" applyAlignment="1" applyProtection="1">
      <alignment horizontal="center" vertical="center" wrapText="1"/>
      <protection locked="0"/>
    </xf>
    <xf numFmtId="0" fontId="1" fillId="0" borderId="74" xfId="1" applyBorder="1" applyAlignment="1">
      <alignment horizontal="center" vertical="center"/>
    </xf>
    <xf numFmtId="0" fontId="1" fillId="0" borderId="120" xfId="1" applyBorder="1" applyAlignment="1">
      <alignment horizontal="center" vertical="center" wrapText="1"/>
    </xf>
    <xf numFmtId="182" fontId="1" fillId="0" borderId="120" xfId="1" applyNumberFormat="1" applyBorder="1" applyAlignment="1" applyProtection="1">
      <alignment horizontal="center" vertical="center"/>
      <protection locked="0"/>
    </xf>
    <xf numFmtId="0" fontId="1" fillId="0" borderId="72" xfId="1" applyBorder="1" applyAlignment="1">
      <alignment horizontal="center" vertical="center"/>
    </xf>
    <xf numFmtId="0" fontId="3" fillId="2" borderId="199" xfId="1" applyFont="1" applyFill="1" applyBorder="1" applyAlignment="1" applyProtection="1">
      <alignment horizontal="center" vertical="center" wrapText="1"/>
      <protection locked="0"/>
    </xf>
    <xf numFmtId="0" fontId="1" fillId="0" borderId="64" xfId="1" applyBorder="1" applyAlignment="1">
      <alignment horizontal="center" vertical="center"/>
    </xf>
    <xf numFmtId="0" fontId="1" fillId="0" borderId="29" xfId="1" applyBorder="1" applyAlignment="1">
      <alignment horizontal="center" vertical="center" wrapText="1"/>
    </xf>
    <xf numFmtId="182" fontId="1" fillId="0" borderId="29" xfId="1" applyNumberFormat="1" applyBorder="1" applyAlignment="1" applyProtection="1">
      <alignment horizontal="center" vertical="center"/>
      <protection locked="0"/>
    </xf>
    <xf numFmtId="0" fontId="1" fillId="0" borderId="78" xfId="1" applyBorder="1" applyAlignment="1">
      <alignment horizontal="center" vertical="center"/>
    </xf>
    <xf numFmtId="0" fontId="3" fillId="2" borderId="58" xfId="1" applyFont="1" applyFill="1" applyBorder="1" applyAlignment="1">
      <alignment horizontal="center" vertical="center" wrapText="1"/>
    </xf>
    <xf numFmtId="0" fontId="3" fillId="2" borderId="58" xfId="1" applyFont="1" applyFill="1" applyBorder="1" applyAlignment="1" applyProtection="1">
      <alignment horizontal="center" vertical="center" wrapText="1"/>
      <protection locked="0"/>
    </xf>
    <xf numFmtId="0" fontId="1" fillId="0" borderId="146" xfId="1" applyBorder="1" applyAlignment="1">
      <alignment horizontal="center" vertical="center"/>
    </xf>
    <xf numFmtId="0" fontId="1" fillId="0" borderId="145" xfId="1" applyBorder="1" applyAlignment="1">
      <alignment horizontal="center" vertical="center" wrapText="1"/>
    </xf>
    <xf numFmtId="182" fontId="1" fillId="0" borderId="145" xfId="1" applyNumberFormat="1" applyBorder="1" applyAlignment="1" applyProtection="1">
      <alignment horizontal="center" vertical="center"/>
      <protection locked="0"/>
    </xf>
    <xf numFmtId="0" fontId="1" fillId="0" borderId="101" xfId="1" applyBorder="1" applyAlignment="1">
      <alignment horizontal="center" vertical="center"/>
    </xf>
    <xf numFmtId="0" fontId="3" fillId="2" borderId="100" xfId="1" applyFont="1" applyFill="1" applyBorder="1" applyAlignment="1" applyProtection="1">
      <alignment horizontal="center" vertical="center" wrapText="1"/>
      <protection locked="0"/>
    </xf>
    <xf numFmtId="0" fontId="1" fillId="2" borderId="116" xfId="1" applyFill="1" applyBorder="1" applyAlignment="1">
      <alignment horizontal="center" vertical="center"/>
    </xf>
    <xf numFmtId="0" fontId="1" fillId="2" borderId="51" xfId="1" applyFill="1" applyBorder="1" applyAlignment="1">
      <alignment horizontal="center" vertical="center" wrapText="1"/>
    </xf>
    <xf numFmtId="182" fontId="1" fillId="2" borderId="51" xfId="1" applyNumberFormat="1" applyFill="1" applyBorder="1" applyAlignment="1" applyProtection="1">
      <alignment horizontal="center" vertical="center"/>
      <protection locked="0"/>
    </xf>
    <xf numFmtId="182" fontId="1" fillId="2" borderId="116" xfId="1" applyNumberFormat="1" applyFill="1" applyBorder="1" applyAlignment="1" applyProtection="1">
      <alignment horizontal="center" vertical="center"/>
      <protection locked="0"/>
    </xf>
    <xf numFmtId="0" fontId="1" fillId="2" borderId="2" xfId="1" applyFill="1" applyBorder="1" applyAlignment="1">
      <alignment horizontal="center" vertical="center"/>
    </xf>
    <xf numFmtId="0" fontId="1" fillId="2" borderId="51" xfId="1" applyFill="1" applyBorder="1" applyAlignment="1">
      <alignment horizontal="left" vertical="center" wrapText="1"/>
    </xf>
    <xf numFmtId="0" fontId="6" fillId="2" borderId="116" xfId="1" applyFont="1" applyFill="1" applyBorder="1" applyAlignment="1">
      <alignment horizontal="center" vertical="center" wrapText="1"/>
    </xf>
    <xf numFmtId="0" fontId="5" fillId="2" borderId="29" xfId="1" applyFont="1" applyFill="1" applyBorder="1" applyAlignment="1">
      <alignment horizontal="center" vertical="center" wrapText="1"/>
    </xf>
    <xf numFmtId="0" fontId="5" fillId="2" borderId="76" xfId="1" applyFont="1" applyFill="1" applyBorder="1" applyAlignment="1">
      <alignment horizontal="center" vertical="center" wrapText="1"/>
    </xf>
    <xf numFmtId="0" fontId="5" fillId="2" borderId="117"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117" xfId="1" applyFont="1" applyFill="1" applyBorder="1" applyAlignment="1">
      <alignment horizontal="center" vertical="center"/>
    </xf>
    <xf numFmtId="0" fontId="3" fillId="2" borderId="29" xfId="1" applyFont="1" applyFill="1" applyBorder="1" applyAlignment="1">
      <alignment horizontal="center" vertical="center"/>
    </xf>
    <xf numFmtId="0" fontId="3" fillId="2" borderId="76" xfId="1" applyFont="1" applyFill="1" applyBorder="1" applyAlignment="1">
      <alignment horizontal="center" vertical="center"/>
    </xf>
    <xf numFmtId="0" fontId="3" fillId="2" borderId="77" xfId="1" applyFont="1" applyFill="1" applyBorder="1" applyAlignment="1">
      <alignment horizontal="center" vertical="center"/>
    </xf>
    <xf numFmtId="0" fontId="2" fillId="2" borderId="26" xfId="1" applyFont="1" applyFill="1" applyBorder="1" applyAlignment="1">
      <alignment horizontal="left" vertical="center" wrapText="1"/>
    </xf>
    <xf numFmtId="0" fontId="2" fillId="2" borderId="4" xfId="1" applyFont="1" applyFill="1" applyBorder="1" applyAlignment="1">
      <alignment horizontal="center" vertical="center" wrapText="1"/>
    </xf>
    <xf numFmtId="0" fontId="5" fillId="2" borderId="4" xfId="1" applyFont="1" applyFill="1" applyBorder="1" applyAlignment="1">
      <alignment horizontal="center" vertical="center" wrapText="1" shrinkToFit="1"/>
    </xf>
    <xf numFmtId="0" fontId="64" fillId="0" borderId="0" xfId="1" applyFont="1" applyAlignment="1">
      <alignment vertical="center"/>
    </xf>
    <xf numFmtId="0" fontId="64" fillId="0" borderId="0" xfId="1" applyFont="1"/>
    <xf numFmtId="0" fontId="82" fillId="0" borderId="0" xfId="0" applyFont="1">
      <alignment vertical="center"/>
    </xf>
    <xf numFmtId="0" fontId="137" fillId="0" borderId="0" xfId="0" applyFont="1">
      <alignment vertical="center"/>
    </xf>
    <xf numFmtId="0" fontId="93" fillId="0" borderId="0" xfId="0" applyFont="1">
      <alignment vertical="center"/>
    </xf>
    <xf numFmtId="0" fontId="9" fillId="0" borderId="0" xfId="0" applyFont="1" applyAlignment="1">
      <alignment horizontal="center" vertical="center"/>
    </xf>
    <xf numFmtId="0" fontId="0" fillId="0" borderId="283" xfId="0" applyBorder="1" applyAlignment="1">
      <alignment horizontal="right" vertical="center"/>
    </xf>
    <xf numFmtId="0" fontId="138" fillId="0" borderId="0" xfId="0" applyFont="1">
      <alignment vertical="center"/>
    </xf>
    <xf numFmtId="0" fontId="0" fillId="0" borderId="0" xfId="0" applyAlignment="1">
      <alignment horizontal="center" vertical="center" textRotation="255"/>
    </xf>
    <xf numFmtId="0" fontId="0" fillId="0" borderId="286" xfId="0" applyBorder="1">
      <alignment vertical="center"/>
    </xf>
    <xf numFmtId="0" fontId="0" fillId="0" borderId="287" xfId="0" applyBorder="1">
      <alignment vertical="center"/>
    </xf>
    <xf numFmtId="0" fontId="0" fillId="0" borderId="287" xfId="0" applyBorder="1" applyAlignment="1">
      <alignment shrinkToFit="1"/>
    </xf>
    <xf numFmtId="0" fontId="3" fillId="0" borderId="287" xfId="0" applyFont="1" applyBorder="1" applyAlignment="1">
      <alignment shrinkToFit="1"/>
    </xf>
    <xf numFmtId="0" fontId="0" fillId="0" borderId="288" xfId="0" applyBorder="1" applyAlignment="1">
      <alignment horizontal="center" vertical="center" textRotation="255"/>
    </xf>
    <xf numFmtId="0" fontId="0" fillId="0" borderId="8" xfId="0" applyBorder="1" applyAlignment="1">
      <alignment horizontal="center" vertical="center" textRotation="255"/>
    </xf>
    <xf numFmtId="0" fontId="0" fillId="0" borderId="289" xfId="0" applyBorder="1">
      <alignment vertical="center"/>
    </xf>
    <xf numFmtId="0" fontId="0" fillId="0" borderId="0" xfId="0" applyAlignment="1">
      <alignment shrinkToFit="1"/>
    </xf>
    <xf numFmtId="0" fontId="2" fillId="0" borderId="0" xfId="0" applyFont="1" applyAlignment="1">
      <alignment shrinkToFit="1"/>
    </xf>
    <xf numFmtId="0" fontId="0" fillId="0" borderId="290" xfId="0" applyBorder="1" applyAlignment="1">
      <alignment horizontal="center" vertical="center" textRotation="255"/>
    </xf>
    <xf numFmtId="0" fontId="0" fillId="0" borderId="1" xfId="0" applyBorder="1" applyAlignment="1">
      <alignment horizontal="right" vertical="center"/>
    </xf>
    <xf numFmtId="49" fontId="0" fillId="0" borderId="77" xfId="0" applyNumberFormat="1" applyBorder="1" applyAlignment="1">
      <alignment horizontal="right" vertical="center" shrinkToFit="1"/>
    </xf>
    <xf numFmtId="49" fontId="0" fillId="0" borderId="77" xfId="0" applyNumberFormat="1" applyBorder="1" applyAlignment="1">
      <alignment horizontal="left" vertical="center" shrinkToFit="1"/>
    </xf>
    <xf numFmtId="49" fontId="0" fillId="0" borderId="1" xfId="0" applyNumberFormat="1" applyBorder="1" applyAlignment="1">
      <alignment vertical="center" shrinkToFit="1"/>
    </xf>
    <xf numFmtId="0" fontId="0" fillId="0" borderId="77" xfId="0" applyBorder="1" applyAlignment="1">
      <alignment horizontal="right" vertical="center" shrinkToFit="1"/>
    </xf>
    <xf numFmtId="49" fontId="0" fillId="0" borderId="77" xfId="0" applyNumberFormat="1" applyBorder="1" applyAlignment="1">
      <alignment vertical="center" shrinkToFit="1"/>
    </xf>
    <xf numFmtId="49" fontId="3" fillId="0" borderId="1" xfId="0" applyNumberFormat="1" applyFont="1" applyBorder="1" applyAlignment="1">
      <alignment shrinkToFit="1"/>
    </xf>
    <xf numFmtId="0" fontId="3" fillId="0" borderId="0" xfId="0" applyFont="1" applyAlignment="1">
      <alignment horizontal="left" shrinkToFit="1"/>
    </xf>
    <xf numFmtId="0" fontId="2" fillId="0" borderId="0" xfId="0" applyFont="1" applyAlignment="1">
      <alignment horizontal="left" shrinkToFit="1"/>
    </xf>
    <xf numFmtId="0" fontId="3" fillId="0" borderId="0" xfId="0" applyFont="1" applyAlignment="1">
      <alignment horizontal="left" vertical="center" shrinkToFit="1"/>
    </xf>
    <xf numFmtId="0" fontId="3" fillId="0" borderId="26" xfId="0" applyFont="1" applyBorder="1" applyAlignment="1">
      <alignment shrinkToFit="1"/>
    </xf>
    <xf numFmtId="0" fontId="0" fillId="0" borderId="291" xfId="0" applyBorder="1">
      <alignment vertical="center"/>
    </xf>
    <xf numFmtId="0" fontId="0" fillId="0" borderId="292" xfId="0" applyBorder="1">
      <alignment vertical="center"/>
    </xf>
    <xf numFmtId="0" fontId="0" fillId="0" borderId="292" xfId="0" applyBorder="1" applyAlignment="1">
      <alignment horizontal="center" vertical="center" textRotation="255"/>
    </xf>
    <xf numFmtId="0" fontId="0" fillId="0" borderId="293" xfId="0" applyBorder="1" applyAlignment="1">
      <alignment horizontal="center" vertical="center" textRotation="255"/>
    </xf>
    <xf numFmtId="0" fontId="0" fillId="0" borderId="26" xfId="0" applyBorder="1" applyAlignment="1">
      <alignment horizontal="center" vertical="center" textRotation="255"/>
    </xf>
    <xf numFmtId="0" fontId="0" fillId="0" borderId="294" xfId="0" applyBorder="1">
      <alignment vertical="center"/>
    </xf>
    <xf numFmtId="0" fontId="0" fillId="0" borderId="299" xfId="0" applyBorder="1" applyAlignment="1">
      <alignment horizontal="center" vertical="center"/>
    </xf>
    <xf numFmtId="0" fontId="0" fillId="0" borderId="300" xfId="0" applyBorder="1">
      <alignment vertical="center"/>
    </xf>
    <xf numFmtId="0" fontId="0" fillId="0" borderId="301" xfId="0" applyBorder="1">
      <alignment vertical="center"/>
    </xf>
    <xf numFmtId="0" fontId="0" fillId="0" borderId="299" xfId="0" applyBorder="1">
      <alignment vertical="center"/>
    </xf>
    <xf numFmtId="0" fontId="0" fillId="0" borderId="302" xfId="0" applyBorder="1">
      <alignment vertical="center"/>
    </xf>
    <xf numFmtId="0" fontId="0" fillId="0" borderId="303" xfId="0" applyBorder="1">
      <alignment vertical="center"/>
    </xf>
    <xf numFmtId="0" fontId="0" fillId="0" borderId="0" xfId="0" applyAlignment="1">
      <alignment horizontal="left" vertical="center"/>
    </xf>
    <xf numFmtId="0" fontId="6" fillId="0" borderId="0" xfId="0" applyFont="1" applyAlignment="1">
      <alignment horizontal="right" vertical="center"/>
    </xf>
    <xf numFmtId="0" fontId="0" fillId="0" borderId="77" xfId="0" applyBorder="1">
      <alignment vertical="center"/>
    </xf>
    <xf numFmtId="0" fontId="0" fillId="0" borderId="78" xfId="0" applyBorder="1">
      <alignment vertical="center"/>
    </xf>
    <xf numFmtId="0" fontId="0" fillId="0" borderId="76" xfId="0" applyBorder="1">
      <alignment vertical="center"/>
    </xf>
    <xf numFmtId="0" fontId="0" fillId="0" borderId="12" xfId="0" applyBorder="1" applyAlignment="1">
      <alignment horizontal="center" vertical="center"/>
    </xf>
    <xf numFmtId="0" fontId="0" fillId="0" borderId="193" xfId="0" applyBorder="1">
      <alignment vertical="center"/>
    </xf>
    <xf numFmtId="0" fontId="0" fillId="0" borderId="309" xfId="0" applyBorder="1">
      <alignment vertical="center"/>
    </xf>
    <xf numFmtId="0" fontId="0" fillId="0" borderId="194" xfId="0" applyBorder="1">
      <alignment vertical="center"/>
    </xf>
    <xf numFmtId="0" fontId="0" fillId="0" borderId="191" xfId="0" applyBorder="1">
      <alignment vertical="center"/>
    </xf>
    <xf numFmtId="0" fontId="0" fillId="0" borderId="76" xfId="0" applyBorder="1" applyAlignment="1">
      <alignment horizontal="left" vertical="center"/>
    </xf>
    <xf numFmtId="0" fontId="0" fillId="0" borderId="77" xfId="0" applyBorder="1" applyAlignment="1">
      <alignment horizontal="left" vertical="center"/>
    </xf>
    <xf numFmtId="0" fontId="0" fillId="0" borderId="78" xfId="0" applyBorder="1" applyAlignment="1">
      <alignment horizontal="left" vertical="center"/>
    </xf>
    <xf numFmtId="0" fontId="0" fillId="0" borderId="314" xfId="0" applyBorder="1" applyAlignment="1">
      <alignment horizontal="center" vertical="center"/>
    </xf>
    <xf numFmtId="0" fontId="0" fillId="0" borderId="315" xfId="0" applyBorder="1">
      <alignment vertical="center"/>
    </xf>
    <xf numFmtId="0" fontId="0" fillId="0" borderId="316" xfId="0" applyBorder="1">
      <alignment vertical="center"/>
    </xf>
    <xf numFmtId="0" fontId="0" fillId="0" borderId="314" xfId="0" applyBorder="1">
      <alignment vertical="center"/>
    </xf>
    <xf numFmtId="0" fontId="0" fillId="0" borderId="314" xfId="0" applyBorder="1" applyAlignment="1">
      <alignment horizontal="left" vertical="center"/>
    </xf>
    <xf numFmtId="0" fontId="0" fillId="0" borderId="315" xfId="0" applyBorder="1" applyAlignment="1">
      <alignment horizontal="left" vertical="center"/>
    </xf>
    <xf numFmtId="0" fontId="0" fillId="0" borderId="316" xfId="0" applyBorder="1" applyAlignment="1">
      <alignment horizontal="left" vertical="center"/>
    </xf>
    <xf numFmtId="0" fontId="0" fillId="0" borderId="51" xfId="0" applyBorder="1">
      <alignment vertical="center"/>
    </xf>
    <xf numFmtId="0" fontId="0" fillId="0" borderId="77" xfId="0" applyBorder="1" applyAlignment="1">
      <alignment vertical="center" shrinkToFit="1"/>
    </xf>
    <xf numFmtId="0" fontId="0" fillId="0" borderId="78" xfId="0" applyBorder="1" applyAlignment="1">
      <alignment vertical="center" shrinkToFit="1"/>
    </xf>
    <xf numFmtId="0" fontId="8" fillId="0" borderId="178" xfId="0" applyFont="1" applyBorder="1">
      <alignment vertical="center"/>
    </xf>
    <xf numFmtId="0" fontId="3" fillId="0" borderId="320" xfId="0" applyFont="1" applyBorder="1" applyAlignment="1">
      <alignment vertical="center" shrinkToFit="1"/>
    </xf>
    <xf numFmtId="0" fontId="0" fillId="0" borderId="12" xfId="0" applyBorder="1" applyAlignment="1">
      <alignment horizontal="center" vertical="center" textRotation="255"/>
    </xf>
    <xf numFmtId="0" fontId="0" fillId="0" borderId="8" xfId="0" applyBorder="1" applyAlignment="1">
      <alignment horizontal="right" vertical="center"/>
    </xf>
    <xf numFmtId="0" fontId="0" fillId="0" borderId="4" xfId="0" applyBorder="1" applyAlignment="1">
      <alignment horizontal="right" vertical="center"/>
    </xf>
    <xf numFmtId="0" fontId="13" fillId="0" borderId="0" xfId="0" applyFont="1">
      <alignment vertical="center"/>
    </xf>
    <xf numFmtId="0" fontId="140" fillId="0" borderId="0" xfId="0" applyFont="1">
      <alignment vertical="center"/>
    </xf>
    <xf numFmtId="0" fontId="144" fillId="0" borderId="0" xfId="4" applyFont="1">
      <alignment vertical="center"/>
    </xf>
    <xf numFmtId="0" fontId="0" fillId="0" borderId="0" xfId="0" applyAlignment="1">
      <alignment vertical="top"/>
    </xf>
    <xf numFmtId="0" fontId="4" fillId="0" borderId="0" xfId="0" applyFont="1" applyAlignment="1">
      <alignment horizontal="left" vertical="center"/>
    </xf>
    <xf numFmtId="0" fontId="147" fillId="0" borderId="0" xfId="0" applyFont="1">
      <alignment vertical="center"/>
    </xf>
    <xf numFmtId="0" fontId="1" fillId="0" borderId="276" xfId="6" applyBorder="1" applyAlignment="1">
      <alignment horizontal="center" vertical="center"/>
    </xf>
    <xf numFmtId="0" fontId="0" fillId="0" borderId="20" xfId="0" applyBorder="1">
      <alignment vertical="center"/>
    </xf>
    <xf numFmtId="0" fontId="0" fillId="0" borderId="321" xfId="0" applyBorder="1">
      <alignment vertical="center"/>
    </xf>
    <xf numFmtId="0" fontId="0" fillId="0" borderId="322" xfId="0" applyBorder="1">
      <alignment vertical="center"/>
    </xf>
    <xf numFmtId="0" fontId="0" fillId="0" borderId="323" xfId="0" applyBorder="1">
      <alignment vertical="center"/>
    </xf>
    <xf numFmtId="0" fontId="0" fillId="0" borderId="324" xfId="0" applyBorder="1">
      <alignment vertical="center"/>
    </xf>
    <xf numFmtId="0" fontId="150" fillId="0" borderId="0" xfId="0" applyFont="1">
      <alignment vertical="center"/>
    </xf>
    <xf numFmtId="0" fontId="0" fillId="0" borderId="325" xfId="0" applyBorder="1">
      <alignment vertical="center"/>
    </xf>
    <xf numFmtId="0" fontId="0" fillId="0" borderId="326" xfId="0" applyBorder="1">
      <alignment vertical="center"/>
    </xf>
    <xf numFmtId="0" fontId="0" fillId="0" borderId="327" xfId="0" applyBorder="1">
      <alignment vertical="center"/>
    </xf>
    <xf numFmtId="0" fontId="0" fillId="0" borderId="328" xfId="0" applyBorder="1">
      <alignment vertical="center"/>
    </xf>
    <xf numFmtId="0" fontId="1" fillId="0" borderId="0" xfId="0" applyFont="1" applyAlignment="1">
      <alignment horizontal="center" vertical="center"/>
    </xf>
    <xf numFmtId="0" fontId="155" fillId="0" borderId="0" xfId="0" applyFont="1" applyAlignment="1">
      <alignment horizontal="left" vertical="center"/>
    </xf>
    <xf numFmtId="0" fontId="156" fillId="0" borderId="0" xfId="0" applyFont="1">
      <alignment vertical="center"/>
    </xf>
    <xf numFmtId="0" fontId="156" fillId="0" borderId="0" xfId="0" applyFont="1" applyAlignment="1">
      <alignment horizontal="left" vertical="center"/>
    </xf>
    <xf numFmtId="0" fontId="157" fillId="0" borderId="0" xfId="0" applyFont="1" applyAlignment="1">
      <alignment horizontal="left" vertical="center"/>
    </xf>
    <xf numFmtId="0" fontId="156" fillId="0" borderId="0" xfId="0" applyFont="1" applyAlignment="1">
      <alignment horizontal="left" vertical="center" wrapText="1"/>
    </xf>
    <xf numFmtId="0" fontId="156" fillId="0" borderId="8" xfId="0" applyFont="1" applyBorder="1" applyAlignment="1">
      <alignment vertical="center" wrapText="1"/>
    </xf>
    <xf numFmtId="0" fontId="159" fillId="0" borderId="0" xfId="0" applyFont="1" applyAlignment="1">
      <alignment horizontal="left" vertical="center"/>
    </xf>
    <xf numFmtId="0" fontId="155" fillId="0" borderId="0" xfId="0" applyFont="1" applyAlignment="1">
      <alignment horizontal="left" vertical="center" wrapText="1"/>
    </xf>
    <xf numFmtId="0" fontId="163" fillId="0" borderId="0" xfId="0" applyFont="1" applyAlignment="1">
      <alignment horizontal="left" vertical="center"/>
    </xf>
    <xf numFmtId="0" fontId="156" fillId="0" borderId="0" xfId="0" applyFont="1" applyAlignment="1">
      <alignment horizontal="center" vertical="center" wrapText="1"/>
    </xf>
    <xf numFmtId="0" fontId="165" fillId="0" borderId="0" xfId="0" applyFont="1">
      <alignment vertical="center"/>
    </xf>
    <xf numFmtId="0" fontId="165" fillId="0" borderId="0" xfId="0" applyFont="1" applyAlignment="1">
      <alignment horizontal="left" vertical="center"/>
    </xf>
    <xf numFmtId="0" fontId="165" fillId="0" borderId="8" xfId="0" applyFont="1" applyBorder="1">
      <alignment vertical="center"/>
    </xf>
    <xf numFmtId="0" fontId="166" fillId="0" borderId="0" xfId="0" applyFont="1" applyAlignment="1">
      <alignment horizontal="left" vertical="center"/>
    </xf>
    <xf numFmtId="0" fontId="167" fillId="0" borderId="0" xfId="0" applyFont="1" applyAlignment="1">
      <alignment horizontal="left" vertical="center"/>
    </xf>
    <xf numFmtId="0" fontId="156" fillId="0" borderId="0" xfId="0" applyFont="1" applyAlignment="1">
      <alignment vertical="center" wrapText="1"/>
    </xf>
    <xf numFmtId="0" fontId="168" fillId="0" borderId="0" xfId="0" applyFont="1">
      <alignment vertical="center"/>
    </xf>
    <xf numFmtId="0" fontId="1" fillId="0" borderId="302" xfId="0" applyFont="1" applyBorder="1" applyAlignment="1">
      <alignment horizontal="center" vertical="center"/>
    </xf>
    <xf numFmtId="0" fontId="1" fillId="0" borderId="303" xfId="0" applyFont="1" applyBorder="1">
      <alignment vertical="center"/>
    </xf>
    <xf numFmtId="0" fontId="1" fillId="0" borderId="304" xfId="0" applyFont="1" applyBorder="1">
      <alignment vertical="center"/>
    </xf>
    <xf numFmtId="0" fontId="1" fillId="0" borderId="12" xfId="0" applyFont="1" applyBorder="1" applyAlignment="1">
      <alignment horizontal="center" vertical="center"/>
    </xf>
    <xf numFmtId="0" fontId="1" fillId="0" borderId="8" xfId="0" applyFont="1" applyBorder="1">
      <alignment vertical="center"/>
    </xf>
    <xf numFmtId="0" fontId="1" fillId="0" borderId="26" xfId="0" applyFont="1" applyBorder="1" applyAlignment="1">
      <alignment horizontal="left" vertical="center"/>
    </xf>
    <xf numFmtId="0" fontId="1" fillId="0" borderId="76" xfId="0" applyFont="1" applyBorder="1" applyAlignment="1">
      <alignment horizontal="center" vertical="center"/>
    </xf>
    <xf numFmtId="0" fontId="1" fillId="0" borderId="77" xfId="0" applyFont="1" applyBorder="1">
      <alignment vertical="center"/>
    </xf>
    <xf numFmtId="0" fontId="1" fillId="0" borderId="78" xfId="0" applyFont="1" applyBorder="1">
      <alignment vertical="center"/>
    </xf>
    <xf numFmtId="0" fontId="1" fillId="0" borderId="16" xfId="0" applyFont="1" applyBorder="1" applyAlignment="1">
      <alignment horizontal="center" vertical="center"/>
    </xf>
    <xf numFmtId="0" fontId="1" fillId="0" borderId="26" xfId="0" applyFont="1" applyBorder="1">
      <alignment vertical="center"/>
    </xf>
    <xf numFmtId="0" fontId="1" fillId="0" borderId="4" xfId="0" applyFont="1" applyBorder="1">
      <alignment vertical="center"/>
    </xf>
    <xf numFmtId="0" fontId="1" fillId="0" borderId="51" xfId="0" applyFont="1" applyBorder="1" applyAlignment="1">
      <alignment horizontal="center" vertical="center"/>
    </xf>
    <xf numFmtId="0" fontId="8" fillId="0" borderId="26" xfId="0" applyFont="1" applyBorder="1">
      <alignment vertical="center"/>
    </xf>
    <xf numFmtId="0" fontId="1" fillId="0" borderId="318" xfId="0" applyFont="1" applyBorder="1">
      <alignment vertical="center"/>
    </xf>
    <xf numFmtId="0" fontId="1" fillId="0" borderId="176" xfId="0" applyFont="1" applyBorder="1">
      <alignment vertical="center"/>
    </xf>
    <xf numFmtId="0" fontId="1" fillId="0" borderId="26" xfId="0" applyFont="1" applyBorder="1" applyAlignment="1">
      <alignment horizontal="center" vertical="center" textRotation="255"/>
    </xf>
    <xf numFmtId="0" fontId="168" fillId="0" borderId="0" xfId="0" applyFont="1" applyAlignment="1">
      <alignment horizontal="left" vertical="center"/>
    </xf>
    <xf numFmtId="0" fontId="1" fillId="0" borderId="307" xfId="0" applyFont="1" applyBorder="1">
      <alignment vertical="center"/>
    </xf>
    <xf numFmtId="0" fontId="1" fillId="0" borderId="308" xfId="0" applyFont="1" applyBorder="1">
      <alignment vertical="center"/>
    </xf>
    <xf numFmtId="0" fontId="3" fillId="0" borderId="350" xfId="0" applyFont="1" applyBorder="1">
      <alignment vertical="center"/>
    </xf>
    <xf numFmtId="0" fontId="1" fillId="0" borderId="351" xfId="0" applyFont="1" applyBorder="1">
      <alignment vertical="center"/>
    </xf>
    <xf numFmtId="0" fontId="1" fillId="0" borderId="352" xfId="0" applyFont="1" applyBorder="1">
      <alignment vertical="center"/>
    </xf>
    <xf numFmtId="0" fontId="3" fillId="0" borderId="339" xfId="0" applyFont="1" applyBorder="1">
      <alignment vertical="center"/>
    </xf>
    <xf numFmtId="0" fontId="1" fillId="0" borderId="311" xfId="0" applyFont="1" applyBorder="1">
      <alignment vertical="center"/>
    </xf>
    <xf numFmtId="0" fontId="1" fillId="0" borderId="312" xfId="0" applyFont="1" applyBorder="1">
      <alignment vertical="center"/>
    </xf>
    <xf numFmtId="0" fontId="169" fillId="0" borderId="0" xfId="0" applyFont="1">
      <alignment vertical="center"/>
    </xf>
    <xf numFmtId="0" fontId="156" fillId="0" borderId="26" xfId="0" applyFont="1" applyBorder="1" applyAlignment="1">
      <alignment vertical="center" wrapText="1"/>
    </xf>
    <xf numFmtId="0" fontId="165" fillId="0" borderId="26" xfId="0" applyFont="1" applyBorder="1">
      <alignment vertical="center"/>
    </xf>
    <xf numFmtId="0" fontId="6" fillId="0" borderId="26" xfId="0" applyFont="1" applyBorder="1" applyAlignment="1">
      <alignment horizontal="center" vertical="center" shrinkToFit="1"/>
    </xf>
    <xf numFmtId="0" fontId="6" fillId="0" borderId="26" xfId="0" applyFont="1" applyBorder="1" applyAlignment="1">
      <alignment horizontal="right" vertical="center" shrinkToFit="1"/>
    </xf>
    <xf numFmtId="0" fontId="6" fillId="0" borderId="4" xfId="0" applyFont="1" applyBorder="1" applyAlignment="1">
      <alignment horizontal="right" vertical="center" shrinkToFit="1"/>
    </xf>
    <xf numFmtId="0" fontId="6" fillId="0" borderId="25" xfId="0" applyFont="1" applyBorder="1" applyAlignment="1">
      <alignment vertical="center" shrinkToFit="1"/>
    </xf>
    <xf numFmtId="0" fontId="6" fillId="0" borderId="26" xfId="0" applyFont="1" applyBorder="1" applyAlignment="1">
      <alignment vertical="center" shrinkToFit="1"/>
    </xf>
    <xf numFmtId="0" fontId="170" fillId="0" borderId="1" xfId="3" applyFont="1" applyBorder="1">
      <alignment vertical="center"/>
    </xf>
    <xf numFmtId="0" fontId="160" fillId="0" borderId="0" xfId="0" applyFont="1" applyAlignment="1">
      <alignment horizontal="left"/>
    </xf>
    <xf numFmtId="0" fontId="160" fillId="0" borderId="0" xfId="0" applyFont="1" applyAlignment="1">
      <alignment horizontal="left" vertical="top"/>
    </xf>
    <xf numFmtId="0" fontId="6" fillId="0" borderId="310" xfId="0" applyFont="1" applyBorder="1" applyAlignment="1">
      <alignment horizontal="left" vertical="center"/>
    </xf>
    <xf numFmtId="0" fontId="6" fillId="0" borderId="311" xfId="0" applyFont="1" applyBorder="1" applyAlignment="1">
      <alignment horizontal="left" vertical="center"/>
    </xf>
    <xf numFmtId="0" fontId="6" fillId="0" borderId="312" xfId="0" applyFont="1" applyBorder="1" applyAlignment="1">
      <alignment horizontal="left" vertical="center"/>
    </xf>
    <xf numFmtId="0" fontId="1" fillId="0" borderId="310" xfId="0" applyFont="1" applyBorder="1" applyAlignment="1">
      <alignment horizontal="left" vertical="center"/>
    </xf>
    <xf numFmtId="0" fontId="1" fillId="0" borderId="311" xfId="0" applyFont="1" applyBorder="1" applyAlignment="1">
      <alignment horizontal="left" vertical="center"/>
    </xf>
    <xf numFmtId="0" fontId="1" fillId="0" borderId="312" xfId="0" applyFont="1" applyBorder="1" applyAlignment="1">
      <alignment horizontal="left" vertical="center"/>
    </xf>
    <xf numFmtId="0" fontId="1" fillId="0" borderId="1" xfId="0" applyFont="1" applyBorder="1" applyAlignment="1">
      <alignment horizontal="left" vertical="center" shrinkToFit="1"/>
    </xf>
    <xf numFmtId="0" fontId="1" fillId="0" borderId="2" xfId="0" applyFont="1" applyBorder="1" applyAlignment="1">
      <alignment horizontal="left" vertical="center" shrinkToFit="1"/>
    </xf>
    <xf numFmtId="0" fontId="6" fillId="0" borderId="51" xfId="0" applyFont="1" applyBorder="1" applyAlignment="1">
      <alignment horizontal="left" vertical="top"/>
    </xf>
    <xf numFmtId="0" fontId="6" fillId="0" borderId="1" xfId="0" applyFont="1" applyBorder="1" applyAlignment="1">
      <alignment horizontal="left" vertical="top"/>
    </xf>
    <xf numFmtId="0" fontId="6" fillId="0" borderId="2" xfId="0" applyFont="1" applyBorder="1" applyAlignment="1">
      <alignment horizontal="left" vertical="top"/>
    </xf>
    <xf numFmtId="0" fontId="6" fillId="0" borderId="16" xfId="0" applyFont="1" applyBorder="1" applyAlignment="1">
      <alignment horizontal="left" vertical="top"/>
    </xf>
    <xf numFmtId="0" fontId="6" fillId="0" borderId="26" xfId="0" applyFont="1" applyBorder="1" applyAlignment="1">
      <alignment horizontal="left" vertical="top"/>
    </xf>
    <xf numFmtId="0" fontId="6" fillId="0" borderId="4" xfId="0" applyFont="1" applyBorder="1" applyAlignment="1">
      <alignment horizontal="left" vertical="top"/>
    </xf>
    <xf numFmtId="0" fontId="6" fillId="0" borderId="5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4" xfId="0" applyFont="1" applyBorder="1" applyAlignment="1">
      <alignment horizontal="center" vertical="center"/>
    </xf>
    <xf numFmtId="0" fontId="1" fillId="0" borderId="51" xfId="0" applyFont="1" applyBorder="1" applyAlignment="1">
      <alignment horizontal="left" vertical="center"/>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16" xfId="0" applyFont="1" applyBorder="1" applyAlignment="1">
      <alignment horizontal="left" vertical="center"/>
    </xf>
    <xf numFmtId="0" fontId="1" fillId="0" borderId="26" xfId="0" applyFont="1" applyBorder="1" applyAlignment="1">
      <alignment horizontal="left" vertical="center"/>
    </xf>
    <xf numFmtId="0" fontId="1" fillId="0" borderId="4" xfId="0" applyFont="1" applyBorder="1" applyAlignment="1">
      <alignment horizontal="left" vertical="center"/>
    </xf>
    <xf numFmtId="0" fontId="6" fillId="0" borderId="353" xfId="0" applyFont="1" applyBorder="1" applyAlignment="1">
      <alignment horizontal="left" vertical="center"/>
    </xf>
    <xf numFmtId="0" fontId="6" fillId="0" borderId="351" xfId="0" applyFont="1" applyBorder="1" applyAlignment="1">
      <alignment horizontal="left" vertical="center"/>
    </xf>
    <xf numFmtId="0" fontId="6" fillId="0" borderId="352" xfId="0" applyFont="1" applyBorder="1" applyAlignment="1">
      <alignment horizontal="left" vertical="center"/>
    </xf>
    <xf numFmtId="0" fontId="1" fillId="0" borderId="353" xfId="0" applyFont="1" applyBorder="1" applyAlignment="1">
      <alignment horizontal="left" vertical="center"/>
    </xf>
    <xf numFmtId="0" fontId="1" fillId="0" borderId="351" xfId="0" applyFont="1" applyBorder="1" applyAlignment="1">
      <alignment horizontal="left" vertical="center"/>
    </xf>
    <xf numFmtId="0" fontId="1" fillId="0" borderId="352" xfId="0" applyFont="1" applyBorder="1" applyAlignment="1">
      <alignment horizontal="left" vertical="center"/>
    </xf>
    <xf numFmtId="0" fontId="6" fillId="0" borderId="76" xfId="0" applyFont="1" applyBorder="1" applyAlignment="1">
      <alignment horizontal="left" vertical="center"/>
    </xf>
    <xf numFmtId="0" fontId="6" fillId="0" borderId="77" xfId="0" applyFont="1" applyBorder="1" applyAlignment="1">
      <alignment horizontal="left" vertical="center"/>
    </xf>
    <xf numFmtId="0" fontId="6" fillId="0" borderId="78" xfId="0" applyFont="1" applyBorder="1" applyAlignment="1">
      <alignment horizontal="left" vertical="center"/>
    </xf>
    <xf numFmtId="0" fontId="1" fillId="0" borderId="76" xfId="0" applyFont="1" applyBorder="1" applyAlignment="1">
      <alignment horizontal="left" vertical="center"/>
    </xf>
    <xf numFmtId="0" fontId="1" fillId="0" borderId="77" xfId="0" applyFont="1" applyBorder="1" applyAlignment="1">
      <alignment horizontal="left" vertical="center"/>
    </xf>
    <xf numFmtId="0" fontId="1" fillId="0" borderId="78" xfId="0" applyFont="1" applyBorder="1" applyAlignment="1">
      <alignment horizontal="left" vertical="center"/>
    </xf>
    <xf numFmtId="0" fontId="1" fillId="0" borderId="77" xfId="0" applyFont="1" applyBorder="1" applyAlignment="1">
      <alignment horizontal="left" vertical="center" shrinkToFit="1"/>
    </xf>
    <xf numFmtId="0" fontId="1" fillId="0" borderId="78" xfId="0" applyFont="1" applyBorder="1" applyAlignment="1">
      <alignment horizontal="left" vertical="center" shrinkToFit="1"/>
    </xf>
    <xf numFmtId="0" fontId="6" fillId="0" borderId="306" xfId="0" applyFont="1" applyBorder="1" applyAlignment="1">
      <alignment horizontal="left" vertical="center"/>
    </xf>
    <xf numFmtId="0" fontId="6" fillId="0" borderId="307" xfId="0" applyFont="1" applyBorder="1" applyAlignment="1">
      <alignment horizontal="left" vertical="center"/>
    </xf>
    <xf numFmtId="0" fontId="6" fillId="0" borderId="308" xfId="0" applyFont="1" applyBorder="1" applyAlignment="1">
      <alignment horizontal="left" vertical="center"/>
    </xf>
    <xf numFmtId="0" fontId="1" fillId="0" borderId="306" xfId="0" applyFont="1" applyBorder="1" applyAlignment="1">
      <alignment horizontal="left" vertical="center"/>
    </xf>
    <xf numFmtId="0" fontId="1" fillId="0" borderId="307" xfId="0" applyFont="1" applyBorder="1" applyAlignment="1">
      <alignment horizontal="left" vertical="center"/>
    </xf>
    <xf numFmtId="0" fontId="1" fillId="0" borderId="308" xfId="0" applyFont="1" applyBorder="1" applyAlignment="1">
      <alignment horizontal="left" vertical="center"/>
    </xf>
    <xf numFmtId="0" fontId="6" fillId="0" borderId="16" xfId="0" applyFont="1" applyBorder="1" applyAlignment="1">
      <alignment horizontal="left" vertical="center"/>
    </xf>
    <xf numFmtId="0" fontId="6" fillId="0" borderId="26" xfId="0" applyFont="1" applyBorder="1" applyAlignment="1">
      <alignment horizontal="left" vertical="center"/>
    </xf>
    <xf numFmtId="0" fontId="6" fillId="0" borderId="4" xfId="0" applyFont="1" applyBorder="1" applyAlignment="1">
      <alignment horizontal="left" vertical="center"/>
    </xf>
    <xf numFmtId="0" fontId="6" fillId="0" borderId="346" xfId="0" applyFont="1" applyBorder="1" applyAlignment="1">
      <alignment horizontal="left" vertical="center"/>
    </xf>
    <xf numFmtId="0" fontId="6" fillId="0" borderId="347" xfId="0" applyFont="1" applyBorder="1" applyAlignment="1">
      <alignment horizontal="left" vertical="center"/>
    </xf>
    <xf numFmtId="0" fontId="6" fillId="0" borderId="348" xfId="0" applyFont="1" applyBorder="1" applyAlignment="1">
      <alignment horizontal="left" vertical="center"/>
    </xf>
    <xf numFmtId="0" fontId="6" fillId="0" borderId="349" xfId="0" applyFont="1" applyBorder="1" applyAlignment="1">
      <alignment horizontal="left" vertical="center"/>
    </xf>
    <xf numFmtId="0" fontId="6" fillId="0" borderId="126" xfId="0" applyFont="1" applyBorder="1" applyAlignment="1">
      <alignment horizontal="left" vertical="center"/>
    </xf>
    <xf numFmtId="0" fontId="6" fillId="0" borderId="127" xfId="0" applyFont="1" applyBorder="1" applyAlignment="1">
      <alignment horizontal="left" vertical="center"/>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6" fillId="0" borderId="332" xfId="0" applyFont="1" applyBorder="1" applyAlignment="1">
      <alignment horizontal="center" vertical="center"/>
    </xf>
    <xf numFmtId="0" fontId="6" fillId="0" borderId="333" xfId="0" applyFont="1" applyBorder="1" applyAlignment="1">
      <alignment horizontal="center" vertical="center"/>
    </xf>
    <xf numFmtId="0" fontId="6" fillId="0" borderId="334" xfId="0" applyFont="1" applyBorder="1" applyAlignment="1">
      <alignment horizontal="center" vertical="center"/>
    </xf>
    <xf numFmtId="0" fontId="9" fillId="1" borderId="318" xfId="0" applyFont="1" applyFill="1" applyBorder="1" applyAlignment="1">
      <alignment horizontal="center" vertical="center"/>
    </xf>
    <xf numFmtId="0" fontId="9" fillId="1" borderId="0" xfId="0" applyFont="1" applyFill="1" applyAlignment="1">
      <alignment horizontal="center" vertical="center"/>
    </xf>
    <xf numFmtId="0" fontId="9" fillId="1" borderId="8" xfId="0" applyFont="1" applyFill="1" applyBorder="1" applyAlignment="1">
      <alignment horizontal="center" vertical="center"/>
    </xf>
    <xf numFmtId="0" fontId="9" fillId="1" borderId="319" xfId="0" applyFont="1" applyFill="1" applyBorder="1" applyAlignment="1">
      <alignment horizontal="center" vertical="center"/>
    </xf>
    <xf numFmtId="0" fontId="9" fillId="1" borderId="315" xfId="0" applyFont="1" applyFill="1" applyBorder="1" applyAlignment="1">
      <alignment horizontal="center" vertical="center"/>
    </xf>
    <xf numFmtId="0" fontId="9" fillId="1" borderId="316" xfId="0" applyFont="1" applyFill="1" applyBorder="1" applyAlignment="1">
      <alignment horizontal="center" vertical="center"/>
    </xf>
    <xf numFmtId="0" fontId="8" fillId="0" borderId="16" xfId="0" applyFont="1" applyBorder="1" applyAlignment="1">
      <alignment horizontal="center" vertical="center"/>
    </xf>
    <xf numFmtId="0" fontId="8" fillId="0" borderId="26" xfId="0" applyFont="1" applyBorder="1" applyAlignment="1">
      <alignment horizontal="center" vertical="center"/>
    </xf>
    <xf numFmtId="0" fontId="8" fillId="0" borderId="295" xfId="0" applyFont="1" applyBorder="1" applyAlignment="1">
      <alignment horizontal="center" vertical="center"/>
    </xf>
    <xf numFmtId="0" fontId="8" fillId="0" borderId="296" xfId="0" applyFont="1" applyBorder="1" applyAlignment="1">
      <alignment horizontal="center" vertical="center"/>
    </xf>
    <xf numFmtId="0" fontId="8" fillId="0" borderId="296" xfId="0" applyFont="1" applyBorder="1" applyAlignment="1">
      <alignment horizontal="center" vertical="center" shrinkToFit="1"/>
    </xf>
    <xf numFmtId="0" fontId="8" fillId="0" borderId="320" xfId="0" applyFont="1" applyBorder="1" applyAlignment="1">
      <alignment horizontal="center" vertical="center" shrinkToFit="1"/>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16" xfId="0" applyFont="1" applyBorder="1" applyAlignment="1">
      <alignment horizontal="center" vertical="center"/>
    </xf>
    <xf numFmtId="0" fontId="0" fillId="0" borderId="1" xfId="0" applyBorder="1" applyAlignment="1">
      <alignment horizontal="left" vertical="center" wrapText="1"/>
    </xf>
    <xf numFmtId="0" fontId="0" fillId="0" borderId="26" xfId="0" applyBorder="1" applyAlignment="1">
      <alignment horizontal="left" vertical="center" wrapText="1"/>
    </xf>
    <xf numFmtId="0" fontId="0" fillId="0" borderId="335" xfId="0" applyBorder="1" applyAlignment="1">
      <alignment horizontal="left" vertical="center" shrinkToFit="1"/>
    </xf>
    <xf numFmtId="0" fontId="0" fillId="0" borderId="307" xfId="0" applyBorder="1" applyAlignment="1">
      <alignment horizontal="left" vertical="center" shrinkToFit="1"/>
    </xf>
    <xf numFmtId="0" fontId="0" fillId="0" borderId="308" xfId="0" applyBorder="1" applyAlignment="1">
      <alignment horizontal="left" vertical="center" shrinkToFit="1"/>
    </xf>
    <xf numFmtId="0" fontId="6" fillId="0" borderId="336" xfId="0" applyFont="1" applyBorder="1" applyAlignment="1">
      <alignment horizontal="center" vertical="center"/>
    </xf>
    <xf numFmtId="0" fontId="6" fillId="0" borderId="337" xfId="0" applyFont="1" applyBorder="1" applyAlignment="1">
      <alignment horizontal="center" vertical="center"/>
    </xf>
    <xf numFmtId="0" fontId="6" fillId="0" borderId="338" xfId="0" applyFont="1" applyBorder="1" applyAlignment="1">
      <alignment horizontal="center" vertical="center"/>
    </xf>
    <xf numFmtId="0" fontId="0" fillId="0" borderId="339" xfId="0" applyBorder="1" applyAlignment="1">
      <alignment horizontal="left" vertical="center"/>
    </xf>
    <xf numFmtId="0" fontId="0" fillId="0" borderId="311" xfId="0" applyBorder="1" applyAlignment="1">
      <alignment horizontal="left" vertical="center"/>
    </xf>
    <xf numFmtId="0" fontId="0" fillId="0" borderId="312" xfId="0" applyBorder="1" applyAlignment="1">
      <alignment horizontal="left" vertical="center"/>
    </xf>
    <xf numFmtId="0" fontId="6" fillId="0" borderId="340" xfId="0" applyFont="1" applyBorder="1" applyAlignment="1">
      <alignment horizontal="center" vertical="center"/>
    </xf>
    <xf numFmtId="0" fontId="6" fillId="0" borderId="341" xfId="0" applyFont="1" applyBorder="1" applyAlignment="1">
      <alignment horizontal="center" vertical="center"/>
    </xf>
    <xf numFmtId="0" fontId="6" fillId="0" borderId="342" xfId="0" applyFont="1" applyBorder="1" applyAlignment="1">
      <alignment horizontal="center" vertical="center"/>
    </xf>
    <xf numFmtId="0" fontId="1" fillId="0" borderId="329" xfId="0" applyFont="1" applyBorder="1" applyAlignment="1">
      <alignment horizontal="left" vertical="center"/>
    </xf>
    <xf numFmtId="0" fontId="1" fillId="0" borderId="330" xfId="0" applyFont="1" applyBorder="1" applyAlignment="1">
      <alignment horizontal="left" vertical="center"/>
    </xf>
    <xf numFmtId="0" fontId="1" fillId="0" borderId="331" xfId="0" applyFont="1" applyBorder="1" applyAlignment="1">
      <alignment horizontal="left" vertical="center"/>
    </xf>
    <xf numFmtId="0" fontId="0" fillId="0" borderId="77" xfId="0" applyBorder="1" applyAlignment="1">
      <alignment horizontal="left" vertical="center"/>
    </xf>
    <xf numFmtId="0" fontId="0" fillId="0" borderId="77" xfId="0" applyBorder="1" applyAlignment="1">
      <alignment horizontal="left" vertical="center" shrinkToFit="1"/>
    </xf>
    <xf numFmtId="0" fontId="0" fillId="0" borderId="78" xfId="0" applyBorder="1" applyAlignment="1">
      <alignment horizontal="left" vertical="center" shrinkToFit="1"/>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0" fillId="0" borderId="116" xfId="0" applyBorder="1" applyAlignment="1">
      <alignment horizontal="center" vertical="center" textRotation="255"/>
    </xf>
    <xf numFmtId="0" fontId="0" fillId="0" borderId="31" xfId="0" applyBorder="1" applyAlignment="1">
      <alignment horizontal="center" vertical="center" textRotation="255"/>
    </xf>
    <xf numFmtId="0" fontId="0" fillId="0" borderId="117" xfId="0" applyBorder="1" applyAlignment="1">
      <alignment horizontal="center" vertical="center" textRotation="255"/>
    </xf>
    <xf numFmtId="0" fontId="0" fillId="0" borderId="1" xfId="0" applyBorder="1" applyAlignment="1">
      <alignment horizontal="center" vertical="center" textRotation="255"/>
    </xf>
    <xf numFmtId="0" fontId="0" fillId="0" borderId="2" xfId="0" applyBorder="1" applyAlignment="1">
      <alignment horizontal="center" vertical="center" textRotation="255"/>
    </xf>
    <xf numFmtId="0" fontId="0" fillId="0" borderId="0" xfId="0" applyAlignment="1">
      <alignment horizontal="center" vertical="center" textRotation="255"/>
    </xf>
    <xf numFmtId="0" fontId="0" fillId="0" borderId="8" xfId="0" applyBorder="1" applyAlignment="1">
      <alignment horizontal="center" vertical="center" textRotation="255"/>
    </xf>
    <xf numFmtId="0" fontId="0" fillId="0" borderId="26" xfId="0" applyBorder="1" applyAlignment="1">
      <alignment horizontal="center" vertical="center" textRotation="255"/>
    </xf>
    <xf numFmtId="0" fontId="0" fillId="0" borderId="4" xfId="0" applyBorder="1" applyAlignment="1">
      <alignment horizontal="center" vertical="center" textRotation="255"/>
    </xf>
    <xf numFmtId="0" fontId="0" fillId="0" borderId="300" xfId="0" applyBorder="1" applyAlignment="1">
      <alignment horizontal="center" vertical="center"/>
    </xf>
    <xf numFmtId="0" fontId="0" fillId="0" borderId="0" xfId="0" applyAlignment="1">
      <alignment horizontal="center" vertical="center"/>
    </xf>
    <xf numFmtId="0" fontId="1" fillId="0" borderId="0" xfId="0" applyFont="1" applyAlignment="1">
      <alignment horizontal="left" vertical="center"/>
    </xf>
    <xf numFmtId="0" fontId="9" fillId="0" borderId="295" xfId="0" applyFont="1" applyBorder="1" applyAlignment="1">
      <alignment horizontal="center" vertical="center"/>
    </xf>
    <xf numFmtId="0" fontId="9" fillId="0" borderId="296" xfId="0" applyFont="1" applyBorder="1" applyAlignment="1">
      <alignment horizontal="center" vertical="center"/>
    </xf>
    <xf numFmtId="0" fontId="9" fillId="0" borderId="297" xfId="0" applyFont="1" applyBorder="1" applyAlignment="1">
      <alignment horizontal="center" vertical="center"/>
    </xf>
    <xf numFmtId="0" fontId="1" fillId="0" borderId="343" xfId="0" applyFont="1" applyBorder="1" applyAlignment="1">
      <alignment horizontal="left" vertical="center"/>
    </xf>
    <xf numFmtId="0" fontId="1" fillId="0" borderId="344" xfId="0" applyFont="1" applyBorder="1" applyAlignment="1">
      <alignment horizontal="left" vertical="center"/>
    </xf>
    <xf numFmtId="0" fontId="1" fillId="0" borderId="345" xfId="0" applyFont="1" applyBorder="1" applyAlignment="1">
      <alignment horizontal="left" vertical="center"/>
    </xf>
    <xf numFmtId="49" fontId="45" fillId="0" borderId="77" xfId="0" applyNumberFormat="1" applyFont="1" applyBorder="1" applyAlignment="1">
      <alignment horizontal="center" vertical="center" shrinkToFit="1"/>
    </xf>
    <xf numFmtId="49" fontId="45" fillId="0" borderId="77" xfId="0" applyNumberFormat="1" applyFont="1" applyBorder="1" applyAlignment="1">
      <alignment horizontal="left" vertical="center" shrinkToFit="1"/>
    </xf>
    <xf numFmtId="49" fontId="45" fillId="0" borderId="77" xfId="0" applyNumberFormat="1" applyFont="1" applyBorder="1" applyAlignment="1">
      <alignment horizontal="right" vertical="center" shrinkToFit="1"/>
    </xf>
    <xf numFmtId="0" fontId="6" fillId="0" borderId="302" xfId="0" applyFont="1" applyBorder="1" applyAlignment="1">
      <alignment horizontal="left" vertical="center"/>
    </xf>
    <xf numFmtId="0" fontId="6" fillId="0" borderId="303" xfId="0" applyFont="1" applyBorder="1" applyAlignment="1">
      <alignment horizontal="left" vertical="center"/>
    </xf>
    <xf numFmtId="0" fontId="6" fillId="0" borderId="304" xfId="0" applyFont="1" applyBorder="1" applyAlignment="1">
      <alignment horizontal="left" vertical="center"/>
    </xf>
    <xf numFmtId="0" fontId="6" fillId="0" borderId="302" xfId="0" applyFont="1" applyBorder="1" applyAlignment="1">
      <alignment horizontal="center" vertical="center"/>
    </xf>
    <xf numFmtId="0" fontId="6" fillId="0" borderId="303" xfId="0" applyFont="1" applyBorder="1" applyAlignment="1">
      <alignment horizontal="center" vertical="center"/>
    </xf>
    <xf numFmtId="0" fontId="6" fillId="0" borderId="304" xfId="0" applyFont="1" applyBorder="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9" fillId="0" borderId="284" xfId="0" applyFont="1" applyBorder="1" applyAlignment="1">
      <alignment horizontal="center" vertical="center" shrinkToFit="1"/>
    </xf>
    <xf numFmtId="0" fontId="9" fillId="0" borderId="283" xfId="0" applyFont="1" applyBorder="1" applyAlignment="1">
      <alignment horizontal="center" vertical="center" shrinkToFit="1"/>
    </xf>
    <xf numFmtId="0" fontId="9" fillId="0" borderId="285" xfId="0" applyFont="1" applyBorder="1" applyAlignment="1">
      <alignment horizontal="center" vertical="center" shrinkToFit="1"/>
    </xf>
    <xf numFmtId="0" fontId="3" fillId="0" borderId="287" xfId="0" applyFont="1" applyBorder="1" applyAlignment="1">
      <alignment shrinkToFit="1"/>
    </xf>
    <xf numFmtId="0" fontId="0" fillId="0" borderId="287" xfId="0" applyBorder="1" applyAlignment="1">
      <alignment shrinkToFit="1"/>
    </xf>
    <xf numFmtId="0" fontId="2" fillId="0" borderId="0" xfId="0" applyFont="1" applyAlignment="1">
      <alignment horizontal="distributed" shrinkToFit="1"/>
    </xf>
    <xf numFmtId="0" fontId="2" fillId="0" borderId="0" xfId="0" applyFont="1" applyAlignment="1">
      <alignment shrinkToFit="1"/>
    </xf>
    <xf numFmtId="0" fontId="0" fillId="0" borderId="26" xfId="0" applyBorder="1" applyAlignment="1">
      <alignment vertical="center" shrinkToFit="1"/>
    </xf>
    <xf numFmtId="0" fontId="3" fillId="0" borderId="26" xfId="0" applyFont="1" applyBorder="1" applyAlignment="1">
      <alignment vertical="center" shrinkToFit="1"/>
    </xf>
    <xf numFmtId="0" fontId="9" fillId="0" borderId="282" xfId="0" applyFont="1" applyBorder="1" applyAlignment="1">
      <alignment horizontal="center" vertical="center" shrinkToFit="1"/>
    </xf>
    <xf numFmtId="0" fontId="9" fillId="0" borderId="354" xfId="0" applyFont="1" applyBorder="1" applyAlignment="1">
      <alignment horizontal="center" vertical="center" shrinkToFit="1"/>
    </xf>
    <xf numFmtId="0" fontId="9" fillId="0" borderId="77" xfId="0" applyFont="1" applyBorder="1" applyAlignment="1">
      <alignment horizontal="center" vertical="center" shrinkToFit="1"/>
    </xf>
    <xf numFmtId="0" fontId="9" fillId="0" borderId="78" xfId="0" applyFont="1" applyBorder="1" applyAlignment="1">
      <alignment horizontal="center" vertical="center" shrinkToFit="1"/>
    </xf>
    <xf numFmtId="0" fontId="3" fillId="0" borderId="0" xfId="0" applyFont="1" applyAlignment="1">
      <alignment horizontal="center" vertical="center" shrinkToFit="1"/>
    </xf>
    <xf numFmtId="0" fontId="2" fillId="0" borderId="1" xfId="0" applyFont="1" applyBorder="1" applyAlignment="1">
      <alignment horizontal="distributed" shrinkToFit="1"/>
    </xf>
    <xf numFmtId="0" fontId="2" fillId="0" borderId="1" xfId="0" applyFont="1" applyBorder="1" applyAlignment="1">
      <alignment shrinkToFit="1"/>
    </xf>
    <xf numFmtId="0" fontId="3" fillId="0" borderId="26" xfId="0" applyFont="1" applyBorder="1" applyAlignment="1">
      <alignment horizontal="center" vertical="center"/>
    </xf>
    <xf numFmtId="0" fontId="0" fillId="0" borderId="26" xfId="0" applyBorder="1">
      <alignment vertical="center"/>
    </xf>
    <xf numFmtId="0" fontId="3" fillId="0" borderId="0" xfId="0" applyFont="1" applyAlignment="1">
      <alignment vertical="center" shrinkToFit="1"/>
    </xf>
    <xf numFmtId="0" fontId="0" fillId="0" borderId="0" xfId="0" applyAlignment="1">
      <alignment vertical="center" shrinkToFit="1"/>
    </xf>
    <xf numFmtId="0" fontId="0" fillId="0" borderId="76" xfId="0" applyBorder="1" applyAlignment="1">
      <alignment horizontal="left" vertical="center"/>
    </xf>
    <xf numFmtId="0" fontId="0" fillId="0" borderId="78" xfId="0" applyBorder="1" applyAlignment="1">
      <alignment horizontal="left" vertical="center"/>
    </xf>
    <xf numFmtId="0" fontId="0" fillId="0" borderId="31" xfId="0" applyBorder="1" applyAlignment="1">
      <alignment horizontal="center" vertical="center" textRotation="255" shrinkToFit="1"/>
    </xf>
    <xf numFmtId="0" fontId="0" fillId="0" borderId="117" xfId="0" applyBorder="1" applyAlignment="1">
      <alignment horizontal="center" vertical="center" textRotation="255" shrinkToFit="1"/>
    </xf>
    <xf numFmtId="0" fontId="0" fillId="0" borderId="220" xfId="0" applyBorder="1" applyAlignment="1">
      <alignment horizontal="center" vertical="center"/>
    </xf>
    <xf numFmtId="0" fontId="0" fillId="0" borderId="221" xfId="0" applyBorder="1" applyAlignment="1">
      <alignment horizontal="center" vertical="center"/>
    </xf>
    <xf numFmtId="0" fontId="0" fillId="0" borderId="317" xfId="0" applyBorder="1" applyAlignment="1">
      <alignment horizontal="center" vertical="center"/>
    </xf>
    <xf numFmtId="0" fontId="0" fillId="0" borderId="51" xfId="0" applyBorder="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12"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0" fillId="0" borderId="16" xfId="0" applyBorder="1" applyAlignment="1">
      <alignment horizontal="left" vertical="center"/>
    </xf>
    <xf numFmtId="0" fontId="0" fillId="0" borderId="26" xfId="0" applyBorder="1" applyAlignment="1">
      <alignment horizontal="left" vertical="center"/>
    </xf>
    <xf numFmtId="0" fontId="0" fillId="0" borderId="4" xfId="0" applyBorder="1" applyAlignment="1">
      <alignment horizontal="left" vertical="center"/>
    </xf>
    <xf numFmtId="0" fontId="0" fillId="0" borderId="26" xfId="0" applyBorder="1" applyAlignment="1">
      <alignment horizontal="left" vertical="center" shrinkToFit="1"/>
    </xf>
    <xf numFmtId="0" fontId="0" fillId="0" borderId="4" xfId="0" applyBorder="1" applyAlignment="1">
      <alignment horizontal="left" vertical="center" shrinkToFit="1"/>
    </xf>
    <xf numFmtId="0" fontId="0" fillId="0" borderId="76" xfId="0" applyBorder="1" applyAlignment="1">
      <alignment horizontal="left" vertical="center" shrinkToFit="1"/>
    </xf>
    <xf numFmtId="0" fontId="4" fillId="0" borderId="298" xfId="0" applyFont="1" applyBorder="1" applyAlignment="1">
      <alignment horizontal="center" vertical="center" textRotation="255"/>
    </xf>
    <xf numFmtId="0" fontId="4" fillId="0" borderId="31" xfId="0" applyFont="1" applyBorder="1" applyAlignment="1">
      <alignment horizontal="center" vertical="center" textRotation="255"/>
    </xf>
    <xf numFmtId="0" fontId="4" fillId="0" borderId="313" xfId="0" applyFont="1" applyBorder="1" applyAlignment="1">
      <alignment horizontal="center" vertical="center" textRotation="255"/>
    </xf>
    <xf numFmtId="0" fontId="0" fillId="0" borderId="302" xfId="0" applyBorder="1" applyAlignment="1">
      <alignment horizontal="left" vertical="center"/>
    </xf>
    <xf numFmtId="0" fontId="0" fillId="0" borderId="303" xfId="0" applyBorder="1" applyAlignment="1">
      <alignment horizontal="left" vertical="center"/>
    </xf>
    <xf numFmtId="0" fontId="0" fillId="0" borderId="304" xfId="0" applyBorder="1" applyAlignment="1">
      <alignment horizontal="left" vertical="center"/>
    </xf>
    <xf numFmtId="0" fontId="3" fillId="0" borderId="77" xfId="0" applyFont="1" applyBorder="1" applyAlignment="1">
      <alignment horizontal="left" vertical="center" shrinkToFit="1"/>
    </xf>
    <xf numFmtId="0" fontId="3" fillId="0" borderId="78" xfId="0" applyFont="1" applyBorder="1" applyAlignment="1">
      <alignment horizontal="left" vertical="center" shrinkToFit="1"/>
    </xf>
    <xf numFmtId="0" fontId="0" fillId="0" borderId="197" xfId="0" applyBorder="1" applyAlignment="1">
      <alignment horizontal="left" vertical="center" shrinkToFit="1"/>
    </xf>
    <xf numFmtId="0" fontId="0" fillId="0" borderId="305" xfId="0" applyBorder="1" applyAlignment="1">
      <alignment horizontal="left" vertical="center" shrinkToFit="1"/>
    </xf>
    <xf numFmtId="0" fontId="0" fillId="0" borderId="198" xfId="0" applyBorder="1" applyAlignment="1">
      <alignment horizontal="left" vertical="center" shrinkToFit="1"/>
    </xf>
    <xf numFmtId="0" fontId="0" fillId="0" borderId="306" xfId="0" applyBorder="1" applyAlignment="1">
      <alignment horizontal="left" vertical="center"/>
    </xf>
    <xf numFmtId="0" fontId="0" fillId="0" borderId="307" xfId="0" applyBorder="1" applyAlignment="1">
      <alignment horizontal="left" vertical="center"/>
    </xf>
    <xf numFmtId="0" fontId="0" fillId="0" borderId="308" xfId="0" applyBorder="1" applyAlignment="1">
      <alignment horizontal="left" vertical="center"/>
    </xf>
    <xf numFmtId="0" fontId="0" fillId="0" borderId="310" xfId="0" applyBorder="1" applyAlignment="1">
      <alignment horizontal="left" vertical="center"/>
    </xf>
    <xf numFmtId="0" fontId="0" fillId="0" borderId="283" xfId="0" applyBorder="1" applyAlignment="1">
      <alignment horizontal="center" vertical="center"/>
    </xf>
    <xf numFmtId="0" fontId="0" fillId="0" borderId="285" xfId="0" applyBorder="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9" fillId="0" borderId="284" xfId="0" applyFont="1" applyBorder="1" applyAlignment="1">
      <alignment horizontal="center" vertical="center"/>
    </xf>
    <xf numFmtId="0" fontId="9" fillId="0" borderId="283" xfId="0" applyFont="1" applyBorder="1" applyAlignment="1">
      <alignment horizontal="center" vertical="center"/>
    </xf>
    <xf numFmtId="0" fontId="8" fillId="0" borderId="295" xfId="0" applyFont="1" applyBorder="1" applyAlignment="1">
      <alignment horizontal="center" vertical="center" shrinkToFit="1"/>
    </xf>
    <xf numFmtId="0" fontId="8" fillId="0" borderId="297" xfId="0" applyFont="1" applyBorder="1" applyAlignment="1">
      <alignment horizontal="center" vertical="center" shrinkToFit="1"/>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62" xfId="0" applyBorder="1" applyAlignment="1">
      <alignment horizontal="center" vertical="center"/>
    </xf>
    <xf numFmtId="0" fontId="0" fillId="0" borderId="10" xfId="0" applyBorder="1" applyAlignment="1">
      <alignment horizontal="center" vertical="center"/>
    </xf>
    <xf numFmtId="0" fontId="0" fillId="0" borderId="14" xfId="0" applyBorder="1" applyAlignment="1">
      <alignment horizontal="center" vertical="center"/>
    </xf>
    <xf numFmtId="0" fontId="0" fillId="0" borderId="9" xfId="0" applyBorder="1" applyAlignment="1">
      <alignment horizontal="center" vertical="center"/>
    </xf>
    <xf numFmtId="0" fontId="151" fillId="0" borderId="98" xfId="0" applyFont="1" applyBorder="1" applyAlignment="1">
      <alignment horizontal="center" vertical="center"/>
    </xf>
    <xf numFmtId="0" fontId="151" fillId="0" borderId="14" xfId="0" applyFont="1" applyBorder="1" applyAlignment="1">
      <alignment horizontal="center" vertical="center"/>
    </xf>
    <xf numFmtId="0" fontId="151" fillId="0" borderId="99" xfId="0" applyFont="1" applyBorder="1" applyAlignment="1">
      <alignment horizontal="center" vertical="center"/>
    </xf>
    <xf numFmtId="0" fontId="151" fillId="0" borderId="62" xfId="0" applyFont="1" applyBorder="1" applyAlignment="1">
      <alignment horizontal="center" vertical="center"/>
    </xf>
    <xf numFmtId="0" fontId="151" fillId="0" borderId="9" xfId="0" applyFont="1" applyBorder="1" applyAlignment="1">
      <alignment horizontal="center" vertical="center"/>
    </xf>
    <xf numFmtId="0" fontId="151" fillId="0" borderId="10" xfId="0" applyFont="1" applyBorder="1" applyAlignment="1">
      <alignment horizontal="center" vertical="center"/>
    </xf>
    <xf numFmtId="0" fontId="152" fillId="0" borderId="51" xfId="0" applyFont="1" applyBorder="1" applyAlignment="1">
      <alignment horizontal="center" vertical="center" wrapText="1" shrinkToFit="1"/>
    </xf>
    <xf numFmtId="0" fontId="152" fillId="0" borderId="1" xfId="0" applyFont="1" applyBorder="1" applyAlignment="1">
      <alignment horizontal="center" vertical="center" wrapText="1" shrinkToFit="1"/>
    </xf>
    <xf numFmtId="0" fontId="152" fillId="0" borderId="2" xfId="0" applyFont="1" applyBorder="1" applyAlignment="1">
      <alignment horizontal="center" vertical="center" wrapText="1" shrinkToFit="1"/>
    </xf>
    <xf numFmtId="0" fontId="152" fillId="0" borderId="12" xfId="0" applyFont="1" applyBorder="1" applyAlignment="1">
      <alignment horizontal="center" vertical="center" wrapText="1" shrinkToFit="1"/>
    </xf>
    <xf numFmtId="0" fontId="152" fillId="0" borderId="0" xfId="0" applyFont="1" applyAlignment="1">
      <alignment horizontal="center" vertical="center" wrapText="1" shrinkToFit="1"/>
    </xf>
    <xf numFmtId="0" fontId="152" fillId="0" borderId="8" xfId="0" applyFont="1" applyBorder="1" applyAlignment="1">
      <alignment horizontal="center" vertical="center" wrapText="1" shrinkToFit="1"/>
    </xf>
    <xf numFmtId="0" fontId="152" fillId="0" borderId="16" xfId="0" applyFont="1" applyBorder="1" applyAlignment="1">
      <alignment horizontal="center" vertical="center" wrapText="1" shrinkToFit="1"/>
    </xf>
    <xf numFmtId="0" fontId="152" fillId="0" borderId="26" xfId="0" applyFont="1" applyBorder="1" applyAlignment="1">
      <alignment horizontal="center" vertical="center" wrapText="1" shrinkToFit="1"/>
    </xf>
    <xf numFmtId="0" fontId="152" fillId="0" borderId="4" xfId="0" applyFont="1" applyBorder="1" applyAlignment="1">
      <alignment horizontal="center" vertical="center" wrapText="1" shrinkToFit="1"/>
    </xf>
    <xf numFmtId="0" fontId="0" fillId="0" borderId="51"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4" fillId="0" borderId="0" xfId="0" applyFont="1" applyAlignment="1">
      <alignment horizontal="left" vertical="center" wrapTex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0" fillId="0" borderId="2"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90" xfId="0" applyBorder="1" applyAlignment="1" applyProtection="1">
      <alignment horizontal="center" vertical="center" shrinkToFit="1"/>
      <protection locked="0"/>
    </xf>
    <xf numFmtId="0" fontId="0" fillId="0" borderId="155" xfId="0" applyBorder="1" applyAlignment="1">
      <alignment horizontal="center" vertical="center" shrinkToFit="1"/>
    </xf>
    <xf numFmtId="0" fontId="0" fillId="0" borderId="156" xfId="0" applyBorder="1" applyAlignment="1">
      <alignment horizontal="center" vertical="center" shrinkToFit="1"/>
    </xf>
    <xf numFmtId="49" fontId="0" fillId="2" borderId="53" xfId="0" applyNumberFormat="1" applyFill="1" applyBorder="1" applyAlignment="1">
      <alignment horizontal="center" vertical="center" shrinkToFit="1"/>
    </xf>
    <xf numFmtId="49" fontId="0" fillId="2" borderId="1" xfId="0" applyNumberFormat="1" applyFill="1" applyBorder="1" applyAlignment="1">
      <alignment horizontal="center" vertical="center" shrinkToFit="1"/>
    </xf>
    <xf numFmtId="49" fontId="0" fillId="2" borderId="2" xfId="0" applyNumberFormat="1" applyFill="1" applyBorder="1" applyAlignment="1">
      <alignment horizontal="center" vertical="center" shrinkToFi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2" fillId="0" borderId="0" xfId="0" applyFont="1" applyAlignment="1">
      <alignment horizontal="center" vertical="top" wrapText="1" shrinkToFit="1"/>
    </xf>
    <xf numFmtId="0" fontId="6" fillId="2" borderId="102" xfId="0" applyFont="1" applyFill="1" applyBorder="1" applyAlignment="1">
      <alignment horizontal="center" vertical="center" shrinkToFit="1"/>
    </xf>
    <xf numFmtId="0" fontId="6" fillId="2" borderId="101" xfId="0" applyFont="1" applyFill="1" applyBorder="1" applyAlignment="1">
      <alignment horizontal="center" vertical="center" shrinkToFit="1"/>
    </xf>
    <xf numFmtId="0" fontId="0" fillId="0" borderId="51" xfId="0" applyBorder="1" applyAlignment="1">
      <alignment horizontal="center" vertical="center"/>
    </xf>
    <xf numFmtId="0" fontId="0" fillId="0" borderId="2" xfId="0" applyBorder="1" applyAlignment="1">
      <alignment horizontal="center" vertical="center"/>
    </xf>
    <xf numFmtId="0" fontId="0" fillId="0" borderId="16" xfId="0" applyBorder="1" applyAlignment="1">
      <alignment horizontal="center" vertical="center"/>
    </xf>
    <xf numFmtId="0" fontId="0" fillId="0" borderId="4" xfId="0" applyBorder="1" applyAlignment="1">
      <alignment horizontal="center" vertical="center"/>
    </xf>
    <xf numFmtId="0" fontId="0" fillId="0" borderId="52" xfId="0" applyBorder="1" applyAlignment="1">
      <alignment horizontal="center" vertical="center"/>
    </xf>
    <xf numFmtId="0" fontId="0" fillId="0" borderId="90" xfId="0" applyBorder="1" applyAlignment="1">
      <alignment horizontal="center" vertical="center"/>
    </xf>
    <xf numFmtId="0" fontId="6" fillId="2" borderId="103" xfId="0" applyFont="1" applyFill="1" applyBorder="1" applyAlignment="1">
      <alignment horizontal="center" vertical="center" shrinkToFit="1"/>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2"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3" fillId="0" borderId="77" xfId="0" applyFont="1" applyBorder="1" applyAlignment="1" applyProtection="1">
      <alignment vertical="center" shrinkToFit="1"/>
      <protection locked="0"/>
    </xf>
    <xf numFmtId="0" fontId="3" fillId="0" borderId="77" xfId="0" applyFont="1" applyBorder="1" applyAlignment="1" applyProtection="1">
      <alignment horizontal="right" vertical="center" shrinkToFit="1"/>
      <protection locked="0"/>
    </xf>
    <xf numFmtId="0" fontId="3" fillId="0" borderId="77" xfId="0" applyFont="1" applyBorder="1" applyAlignment="1" applyProtection="1">
      <alignment horizontal="center" vertical="center" shrinkToFit="1"/>
      <protection locked="0"/>
    </xf>
    <xf numFmtId="0" fontId="3" fillId="0" borderId="1" xfId="0" applyFont="1" applyBorder="1" applyAlignment="1" applyProtection="1">
      <alignment horizontal="right" vertical="center" shrinkToFit="1"/>
      <protection locked="0"/>
    </xf>
    <xf numFmtId="0" fontId="3" fillId="0" borderId="26" xfId="0" applyFont="1" applyBorder="1" applyAlignment="1" applyProtection="1">
      <alignment horizontal="right" vertical="center" shrinkToFit="1"/>
      <protection locked="0"/>
    </xf>
    <xf numFmtId="0" fontId="3" fillId="0" borderId="1"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78" xfId="0" applyFont="1" applyBorder="1" applyAlignment="1" applyProtection="1">
      <alignment horizontal="right" vertical="center" shrinkToFit="1"/>
      <protection locked="0"/>
    </xf>
    <xf numFmtId="0" fontId="3" fillId="0" borderId="1"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73" xfId="0" applyFont="1" applyBorder="1" applyAlignment="1" applyProtection="1">
      <alignment horizontal="right" vertical="center" shrinkToFit="1"/>
      <protection locked="0"/>
    </xf>
    <xf numFmtId="0" fontId="2" fillId="2" borderId="25" xfId="0" applyFont="1" applyFill="1" applyBorder="1" applyAlignment="1">
      <alignment horizontal="center" vertical="center" shrinkToFit="1"/>
    </xf>
    <xf numFmtId="0" fontId="2" fillId="2" borderId="26"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0" fillId="0" borderId="0" xfId="0" applyAlignment="1">
      <alignment horizontal="center" vertical="center" wrapText="1"/>
    </xf>
    <xf numFmtId="0" fontId="3" fillId="0" borderId="2" xfId="0" applyFont="1" applyBorder="1" applyAlignment="1" applyProtection="1">
      <alignment horizontal="right" vertical="center" shrinkToFit="1"/>
      <protection locked="0"/>
    </xf>
    <xf numFmtId="0" fontId="3" fillId="0" borderId="4" xfId="0" applyFont="1" applyBorder="1" applyAlignment="1" applyProtection="1">
      <alignment horizontal="right" vertical="center" shrinkToFit="1"/>
      <protection locked="0"/>
    </xf>
    <xf numFmtId="0" fontId="0" fillId="0" borderId="157" xfId="0" applyBorder="1" applyAlignment="1">
      <alignment horizontal="center" vertical="center" shrinkToFit="1"/>
    </xf>
    <xf numFmtId="0" fontId="0" fillId="0" borderId="153" xfId="0" applyBorder="1" applyAlignment="1">
      <alignment horizontal="center" vertical="center" shrinkToFit="1"/>
    </xf>
    <xf numFmtId="0" fontId="4" fillId="0" borderId="0" xfId="0" applyFont="1" applyAlignment="1">
      <alignment horizontal="left" vertical="center"/>
    </xf>
    <xf numFmtId="0" fontId="4" fillId="0" borderId="8" xfId="0" applyFont="1" applyBorder="1" applyAlignment="1">
      <alignment horizontal="left" vertical="center"/>
    </xf>
    <xf numFmtId="0" fontId="5" fillId="2" borderId="102" xfId="0" applyFont="1" applyFill="1" applyBorder="1" applyAlignment="1">
      <alignment horizontal="center" vertical="center" shrinkToFit="1"/>
    </xf>
    <xf numFmtId="0" fontId="5" fillId="2" borderId="105" xfId="0" applyFont="1" applyFill="1" applyBorder="1" applyAlignment="1">
      <alignment horizontal="center" vertical="center" shrinkToFit="1"/>
    </xf>
    <xf numFmtId="0" fontId="5" fillId="2" borderId="103" xfId="0" applyFont="1" applyFill="1" applyBorder="1" applyAlignment="1">
      <alignment horizontal="center" vertical="center" shrinkToFit="1"/>
    </xf>
    <xf numFmtId="0" fontId="2" fillId="2" borderId="106" xfId="0" applyFont="1" applyFill="1" applyBorder="1" applyAlignment="1">
      <alignment horizontal="center" vertical="center" wrapText="1"/>
    </xf>
    <xf numFmtId="0" fontId="2" fillId="2" borderId="107"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90" xfId="0" applyFont="1" applyFill="1" applyBorder="1" applyAlignment="1">
      <alignment horizontal="center" vertical="center" wrapText="1"/>
    </xf>
    <xf numFmtId="0" fontId="0" fillId="0" borderId="154" xfId="0" applyBorder="1" applyAlignment="1">
      <alignment horizontal="center" vertical="center" shrinkToFit="1"/>
    </xf>
    <xf numFmtId="0" fontId="0" fillId="0" borderId="151" xfId="0"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3" fillId="0" borderId="5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0" fontId="0" fillId="0" borderId="0" xfId="0" applyAlignment="1">
      <alignment horizontal="center" vertical="center" shrinkToFit="1"/>
    </xf>
    <xf numFmtId="0" fontId="0" fillId="0" borderId="2" xfId="0" applyBorder="1" applyAlignment="1">
      <alignment horizontal="center" vertical="center" shrinkToFit="1"/>
    </xf>
    <xf numFmtId="0" fontId="0" fillId="0" borderId="8" xfId="0" applyBorder="1" applyAlignment="1">
      <alignment horizontal="center" vertical="center" shrinkToFit="1"/>
    </xf>
    <xf numFmtId="0" fontId="0" fillId="0" borderId="90" xfId="0" applyBorder="1" applyAlignment="1">
      <alignment horizontal="center" vertical="center" shrinkToFit="1"/>
    </xf>
    <xf numFmtId="0" fontId="0" fillId="0" borderId="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 xfId="0" applyBorder="1" applyAlignment="1">
      <alignment horizontal="center" vertical="center"/>
    </xf>
    <xf numFmtId="0" fontId="0" fillId="0" borderId="8" xfId="0" applyBorder="1" applyAlignment="1">
      <alignment horizontal="center" vertical="center"/>
    </xf>
    <xf numFmtId="0" fontId="0" fillId="0" borderId="26" xfId="0" applyBorder="1" applyAlignment="1">
      <alignment horizontal="center" vertical="center"/>
    </xf>
    <xf numFmtId="0" fontId="3" fillId="0" borderId="1"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 fillId="2" borderId="53"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53"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62" xfId="0" applyFont="1" applyFill="1" applyBorder="1" applyAlignment="1">
      <alignment horizontal="center" vertical="center" shrinkToFit="1"/>
    </xf>
    <xf numFmtId="0" fontId="4" fillId="2" borderId="90" xfId="0" applyFont="1" applyFill="1" applyBorder="1" applyAlignment="1">
      <alignment horizontal="center" vertical="center" shrinkToFit="1"/>
    </xf>
    <xf numFmtId="0" fontId="0" fillId="0" borderId="150" xfId="0" applyBorder="1" applyAlignment="1">
      <alignment horizontal="center" vertical="center" shrinkToFit="1"/>
    </xf>
    <xf numFmtId="0" fontId="3" fillId="2" borderId="76" xfId="0" applyFont="1" applyFill="1" applyBorder="1" applyAlignment="1">
      <alignment horizontal="center" vertical="center" shrinkToFit="1"/>
    </xf>
    <xf numFmtId="0" fontId="3" fillId="2" borderId="77" xfId="0" applyFont="1" applyFill="1" applyBorder="1" applyAlignment="1">
      <alignment horizontal="center" vertical="center" shrinkToFit="1"/>
    </xf>
    <xf numFmtId="0" fontId="3" fillId="2" borderId="78" xfId="0" applyFont="1" applyFill="1" applyBorder="1" applyAlignment="1">
      <alignment horizontal="center" vertical="center" shrinkToFit="1"/>
    </xf>
    <xf numFmtId="0" fontId="0" fillId="2" borderId="129" xfId="0" applyFill="1" applyBorder="1" applyAlignment="1">
      <alignment horizontal="center" vertical="center" textRotation="255"/>
    </xf>
    <xf numFmtId="0" fontId="0" fillId="2" borderId="55" xfId="0" applyFill="1" applyBorder="1" applyAlignment="1">
      <alignment horizontal="center" vertical="center" textRotation="255"/>
    </xf>
    <xf numFmtId="0" fontId="0" fillId="2" borderId="79" xfId="0" applyFill="1" applyBorder="1" applyAlignment="1">
      <alignment horizontal="center" vertical="center" textRotation="255"/>
    </xf>
    <xf numFmtId="0" fontId="0" fillId="0" borderId="8" xfId="0" applyBorder="1" applyAlignment="1" applyProtection="1">
      <alignment horizontal="center" vertical="center" shrinkToFit="1"/>
      <protection locked="0"/>
    </xf>
    <xf numFmtId="0" fontId="4" fillId="2" borderId="102" xfId="0" applyFont="1" applyFill="1" applyBorder="1" applyAlignment="1">
      <alignment horizontal="center" vertical="center" shrinkToFit="1"/>
    </xf>
    <xf numFmtId="0" fontId="4" fillId="2" borderId="105" xfId="0" applyFont="1" applyFill="1" applyBorder="1" applyAlignment="1">
      <alignment horizontal="center" vertical="center" shrinkToFit="1"/>
    </xf>
    <xf numFmtId="0" fontId="4" fillId="2" borderId="101"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52" xfId="0" applyFont="1" applyFill="1" applyBorder="1" applyAlignment="1">
      <alignment horizontal="center" vertical="center" shrinkToFit="1"/>
    </xf>
    <xf numFmtId="0" fontId="0" fillId="0" borderId="106" xfId="0" applyBorder="1" applyAlignment="1" applyProtection="1">
      <alignment horizontal="center" vertical="center" shrinkToFit="1"/>
      <protection locked="0"/>
    </xf>
    <xf numFmtId="0" fontId="4" fillId="2" borderId="56"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81"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3" fillId="0" borderId="105" xfId="0" applyFont="1" applyBorder="1" applyAlignment="1" applyProtection="1">
      <alignment horizontal="right" vertical="center" shrinkToFit="1"/>
      <protection locked="0"/>
    </xf>
    <xf numFmtId="0" fontId="3" fillId="2" borderId="102" xfId="0" applyFont="1" applyFill="1" applyBorder="1" applyAlignment="1">
      <alignment horizontal="center" vertical="center"/>
    </xf>
    <xf numFmtId="0" fontId="3" fillId="2" borderId="105" xfId="0" applyFont="1" applyFill="1" applyBorder="1" applyAlignment="1">
      <alignment horizontal="center" vertical="center"/>
    </xf>
    <xf numFmtId="0" fontId="3" fillId="0" borderId="105" xfId="0" applyFont="1" applyBorder="1" applyAlignment="1" applyProtection="1">
      <alignment vertical="center" shrinkToFit="1"/>
      <protection locked="0"/>
    </xf>
    <xf numFmtId="0" fontId="3" fillId="0" borderId="105" xfId="0" applyFont="1" applyBorder="1" applyAlignment="1" applyProtection="1">
      <alignment horizontal="center" vertical="center" shrinkToFit="1"/>
      <protection locked="0"/>
    </xf>
    <xf numFmtId="0" fontId="3" fillId="0" borderId="101" xfId="0" applyFont="1" applyBorder="1" applyAlignment="1" applyProtection="1">
      <alignment horizontal="right" vertical="center" shrinkToFit="1"/>
      <protection locked="0"/>
    </xf>
    <xf numFmtId="49" fontId="0" fillId="2" borderId="98" xfId="0" applyNumberFormat="1" applyFill="1" applyBorder="1" applyAlignment="1">
      <alignment horizontal="center" vertical="center" shrinkToFit="1"/>
    </xf>
    <xf numFmtId="49" fontId="0" fillId="2" borderId="14" xfId="0" applyNumberFormat="1" applyFill="1" applyBorder="1" applyAlignment="1">
      <alignment horizontal="center" vertical="center" shrinkToFit="1"/>
    </xf>
    <xf numFmtId="49" fontId="0" fillId="2" borderId="107" xfId="0" applyNumberFormat="1" applyFill="1" applyBorder="1" applyAlignment="1">
      <alignment horizontal="center" vertical="center" shrinkToFit="1"/>
    </xf>
    <xf numFmtId="0" fontId="4" fillId="2" borderId="5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178" fontId="0" fillId="0" borderId="76" xfId="0" applyNumberFormat="1" applyBorder="1" applyAlignment="1" applyProtection="1">
      <alignment horizontal="center" vertical="center" shrinkToFit="1"/>
      <protection locked="0"/>
    </xf>
    <xf numFmtId="178" fontId="0" fillId="0" borderId="77" xfId="0" applyNumberFormat="1" applyBorder="1" applyAlignment="1" applyProtection="1">
      <alignment horizontal="center" vertical="center" shrinkToFit="1"/>
      <protection locked="0"/>
    </xf>
    <xf numFmtId="178" fontId="0" fillId="0" borderId="104" xfId="0" applyNumberFormat="1" applyBorder="1" applyAlignment="1" applyProtection="1">
      <alignment horizontal="center" vertical="center" shrinkToFit="1"/>
      <protection locked="0"/>
    </xf>
    <xf numFmtId="0" fontId="0" fillId="0" borderId="51" xfId="0"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16" xfId="0" applyBorder="1" applyAlignment="1" applyProtection="1">
      <alignment horizontal="left" vertical="center" shrinkToFit="1"/>
      <protection locked="0"/>
    </xf>
    <xf numFmtId="0" fontId="0" fillId="0" borderId="26" xfId="0"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0" fillId="0" borderId="48" xfId="0" applyBorder="1" applyAlignment="1" applyProtection="1">
      <alignment horizontal="left" vertical="center" shrinkToFit="1"/>
      <protection locked="0"/>
    </xf>
    <xf numFmtId="0" fontId="4" fillId="2" borderId="51"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0" fontId="4" fillId="2" borderId="52" xfId="0" applyFont="1" applyFill="1" applyBorder="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90" xfId="0" applyFont="1" applyFill="1" applyBorder="1" applyAlignment="1">
      <alignment horizontal="center" vertical="center" wrapText="1" shrinkToFit="1"/>
    </xf>
    <xf numFmtId="0" fontId="4" fillId="2" borderId="108" xfId="0" applyFont="1" applyFill="1" applyBorder="1" applyAlignment="1">
      <alignment horizontal="center" vertical="center" shrinkToFit="1"/>
    </xf>
    <xf numFmtId="0" fontId="4" fillId="2" borderId="109" xfId="0" applyFont="1" applyFill="1" applyBorder="1" applyAlignment="1">
      <alignment horizontal="center" vertical="center" shrinkToFit="1"/>
    </xf>
    <xf numFmtId="0" fontId="4" fillId="2" borderId="110" xfId="0" applyFont="1" applyFill="1" applyBorder="1" applyAlignment="1">
      <alignment horizontal="center" vertical="center" shrinkToFit="1"/>
    </xf>
    <xf numFmtId="0" fontId="3" fillId="2" borderId="71" xfId="0" applyFont="1" applyFill="1" applyBorder="1" applyAlignment="1">
      <alignment horizontal="center" vertical="center" shrinkToFit="1"/>
    </xf>
    <xf numFmtId="0" fontId="3" fillId="2" borderId="73" xfId="0" applyFont="1" applyFill="1" applyBorder="1" applyAlignment="1">
      <alignment horizontal="center" vertical="center" shrinkToFit="1"/>
    </xf>
    <xf numFmtId="0" fontId="3" fillId="2" borderId="72" xfId="0" applyFont="1" applyFill="1" applyBorder="1" applyAlignment="1">
      <alignment horizontal="center" vertical="center" shrinkToFit="1"/>
    </xf>
    <xf numFmtId="0" fontId="3" fillId="2" borderId="51"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3" fillId="2" borderId="52"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90" xfId="0" applyFont="1" applyFill="1" applyBorder="1" applyAlignment="1">
      <alignment horizontal="center" vertical="center" shrinkToFit="1"/>
    </xf>
    <xf numFmtId="177" fontId="0" fillId="0" borderId="51" xfId="0" applyNumberFormat="1" applyBorder="1" applyAlignment="1" applyProtection="1">
      <alignment horizontal="center" vertical="center" shrinkToFit="1"/>
      <protection locked="0"/>
    </xf>
    <xf numFmtId="177" fontId="0" fillId="0" borderId="1" xfId="0" applyNumberFormat="1" applyBorder="1" applyAlignment="1" applyProtection="1">
      <alignment horizontal="center" vertical="center" shrinkToFit="1"/>
      <protection locked="0"/>
    </xf>
    <xf numFmtId="177" fontId="0" fillId="0" borderId="2" xfId="0" applyNumberFormat="1" applyBorder="1" applyAlignment="1" applyProtection="1">
      <alignment horizontal="center" vertical="center" shrinkToFit="1"/>
      <protection locked="0"/>
    </xf>
    <xf numFmtId="177" fontId="0" fillId="0" borderId="52" xfId="0" applyNumberForma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90" xfId="0" applyNumberFormat="1" applyBorder="1" applyAlignment="1" applyProtection="1">
      <alignment horizontal="center" vertical="center" shrinkToFit="1"/>
      <protection locked="0"/>
    </xf>
    <xf numFmtId="0" fontId="0" fillId="2" borderId="105" xfId="0" applyFill="1" applyBorder="1">
      <alignment vertical="center"/>
    </xf>
    <xf numFmtId="0" fontId="0" fillId="2" borderId="103" xfId="0" applyFill="1" applyBorder="1">
      <alignment vertical="center"/>
    </xf>
    <xf numFmtId="0" fontId="3" fillId="2" borderId="29" xfId="0" applyFont="1" applyFill="1" applyBorder="1" applyAlignment="1">
      <alignment horizontal="center" vertical="center"/>
    </xf>
    <xf numFmtId="0" fontId="3" fillId="2" borderId="64" xfId="0" applyFont="1" applyFill="1" applyBorder="1" applyAlignment="1">
      <alignment horizontal="center" vertical="center"/>
    </xf>
    <xf numFmtId="0" fontId="3" fillId="0" borderId="113" xfId="0" applyFont="1" applyBorder="1" applyAlignment="1">
      <alignment horizontal="center" vertical="center" shrinkToFit="1"/>
    </xf>
    <xf numFmtId="0" fontId="3" fillId="0" borderId="114" xfId="0" applyFont="1" applyBorder="1" applyAlignment="1">
      <alignment horizontal="center" vertical="center" shrinkToFit="1"/>
    </xf>
    <xf numFmtId="0" fontId="3" fillId="2" borderId="76" xfId="0" applyFont="1" applyFill="1" applyBorder="1" applyAlignment="1">
      <alignment horizontal="center" vertical="center"/>
    </xf>
    <xf numFmtId="0" fontId="3" fillId="2" borderId="77" xfId="0" applyFont="1" applyFill="1" applyBorder="1" applyAlignment="1">
      <alignment horizontal="center" vertical="center"/>
    </xf>
    <xf numFmtId="0" fontId="3" fillId="2" borderId="104" xfId="0" applyFont="1" applyFill="1" applyBorder="1" applyAlignment="1">
      <alignment horizontal="center" vertical="center"/>
    </xf>
    <xf numFmtId="0" fontId="3" fillId="0" borderId="115"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134" xfId="0" applyFont="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0" fillId="0" borderId="142"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43" xfId="0" applyBorder="1" applyAlignment="1">
      <alignment horizontal="center" vertical="center" shrinkToFit="1"/>
    </xf>
    <xf numFmtId="0" fontId="3" fillId="0" borderId="53" xfId="0"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114" xfId="0" applyFont="1" applyBorder="1" applyAlignment="1">
      <alignment horizontal="left" vertical="center" shrinkToFit="1"/>
    </xf>
    <xf numFmtId="0" fontId="3" fillId="0" borderId="141" xfId="0" applyFont="1" applyBorder="1" applyAlignment="1">
      <alignment horizontal="left" vertical="center" shrinkToFit="1"/>
    </xf>
    <xf numFmtId="0" fontId="0" fillId="0" borderId="51" xfId="0" applyBorder="1" applyAlignment="1">
      <alignment horizontal="center" vertical="center" shrinkToFit="1"/>
    </xf>
    <xf numFmtId="0" fontId="0" fillId="0" borderId="1" xfId="0" applyBorder="1" applyAlignment="1">
      <alignment horizontal="center" vertical="center" shrinkToFit="1"/>
    </xf>
    <xf numFmtId="0" fontId="0" fillId="0" borderId="16" xfId="0" applyBorder="1" applyAlignment="1">
      <alignment horizontal="center" vertical="center" shrinkToFit="1"/>
    </xf>
    <xf numFmtId="0" fontId="0" fillId="0" borderId="26" xfId="0" applyBorder="1" applyAlignment="1">
      <alignment horizontal="center" vertical="center" shrinkToFit="1"/>
    </xf>
    <xf numFmtId="0" fontId="0" fillId="0" borderId="4" xfId="0" applyBorder="1" applyAlignment="1">
      <alignment horizontal="center" vertical="center" shrinkToFit="1"/>
    </xf>
    <xf numFmtId="0" fontId="3" fillId="2" borderId="78" xfId="0" applyFont="1" applyFill="1" applyBorder="1" applyAlignment="1">
      <alignment horizontal="center" vertical="center"/>
    </xf>
    <xf numFmtId="0" fontId="3" fillId="2" borderId="100" xfId="0" applyFont="1" applyFill="1" applyBorder="1" applyAlignment="1">
      <alignment horizontal="center" vertical="center"/>
    </xf>
    <xf numFmtId="0" fontId="3" fillId="2" borderId="101" xfId="0" applyFont="1" applyFill="1" applyBorder="1" applyAlignment="1">
      <alignment horizontal="center" vertical="center"/>
    </xf>
    <xf numFmtId="0" fontId="3" fillId="0" borderId="33" xfId="0" applyFont="1" applyBorder="1" applyAlignment="1">
      <alignment horizontal="center" vertical="center" shrinkToFit="1"/>
    </xf>
    <xf numFmtId="0" fontId="0" fillId="0" borderId="112" xfId="0" applyBorder="1" applyAlignment="1">
      <alignment horizontal="center" vertical="center" shrinkToFit="1"/>
    </xf>
    <xf numFmtId="0" fontId="0" fillId="0" borderId="11" xfId="0" applyBorder="1" applyAlignment="1">
      <alignment horizontal="center" vertical="center" shrinkToFit="1"/>
    </xf>
    <xf numFmtId="0" fontId="0" fillId="0" borderId="17" xfId="0" applyBorder="1" applyAlignment="1">
      <alignment horizontal="center" vertical="center" shrinkToFit="1"/>
    </xf>
    <xf numFmtId="0" fontId="0" fillId="0" borderId="48" xfId="0" applyBorder="1" applyAlignment="1">
      <alignment horizontal="center" vertical="center" shrinkToFit="1"/>
    </xf>
    <xf numFmtId="0" fontId="4" fillId="2" borderId="52" xfId="0" applyFont="1" applyFill="1" applyBorder="1" applyAlignment="1">
      <alignment horizontal="center" vertical="center"/>
    </xf>
    <xf numFmtId="0" fontId="4" fillId="2" borderId="90"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21"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99"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0" fillId="0" borderId="152" xfId="0" applyBorder="1" applyAlignment="1">
      <alignment horizontal="center" vertical="center" shrinkToFit="1"/>
    </xf>
    <xf numFmtId="0" fontId="0" fillId="0" borderId="111" xfId="0" applyBorder="1" applyAlignment="1">
      <alignment horizontal="center" vertical="center" shrinkToFit="1"/>
    </xf>
    <xf numFmtId="0" fontId="0" fillId="0" borderId="85" xfId="0" applyBorder="1" applyAlignment="1">
      <alignment horizontal="center" vertical="center" shrinkToFit="1"/>
    </xf>
    <xf numFmtId="0" fontId="4" fillId="2" borderId="102" xfId="0" applyFont="1" applyFill="1" applyBorder="1" applyAlignment="1">
      <alignment horizontal="center" vertical="center"/>
    </xf>
    <xf numFmtId="0" fontId="4" fillId="2" borderId="105" xfId="0" applyFont="1" applyFill="1" applyBorder="1" applyAlignment="1">
      <alignment horizontal="center" vertical="center"/>
    </xf>
    <xf numFmtId="0" fontId="4" fillId="2" borderId="101" xfId="0" applyFont="1" applyFill="1" applyBorder="1" applyAlignment="1">
      <alignment horizontal="center" vertical="center"/>
    </xf>
    <xf numFmtId="0" fontId="3" fillId="0" borderId="52" xfId="0" applyFont="1" applyBorder="1" applyAlignment="1" applyProtection="1">
      <alignment horizontal="center" vertical="center"/>
      <protection locked="0"/>
    </xf>
    <xf numFmtId="49" fontId="10" fillId="2" borderId="2" xfId="0" applyNumberFormat="1" applyFont="1" applyFill="1" applyBorder="1" applyAlignment="1">
      <alignment horizontal="center" vertical="center" shrinkToFit="1"/>
    </xf>
    <xf numFmtId="0" fontId="4" fillId="2" borderId="108" xfId="0" applyFont="1" applyFill="1" applyBorder="1" applyAlignment="1">
      <alignment horizontal="center" vertical="center"/>
    </xf>
    <xf numFmtId="0" fontId="4" fillId="2" borderId="109" xfId="0" applyFont="1" applyFill="1" applyBorder="1" applyAlignment="1">
      <alignment horizontal="center" vertical="center"/>
    </xf>
    <xf numFmtId="0" fontId="4" fillId="2" borderId="110" xfId="0" applyFont="1" applyFill="1"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178" fontId="0" fillId="0" borderId="71" xfId="0" applyNumberFormat="1" applyBorder="1" applyAlignment="1" applyProtection="1">
      <alignment horizontal="center" vertical="center" shrinkToFit="1"/>
      <protection locked="0"/>
    </xf>
    <xf numFmtId="178" fontId="0" fillId="0" borderId="73" xfId="0" applyNumberFormat="1" applyBorder="1" applyAlignment="1" applyProtection="1">
      <alignment horizontal="center" vertical="center" shrinkToFit="1"/>
      <protection locked="0"/>
    </xf>
    <xf numFmtId="178" fontId="0" fillId="0" borderId="95" xfId="0" applyNumberFormat="1" applyBorder="1" applyAlignment="1" applyProtection="1">
      <alignment horizontal="center" vertical="center" shrinkToFit="1"/>
      <protection locked="0"/>
    </xf>
    <xf numFmtId="0" fontId="0" fillId="0" borderId="53" xfId="0" applyBorder="1" applyAlignment="1">
      <alignment horizontal="center" vertical="center" shrinkToFit="1"/>
    </xf>
    <xf numFmtId="0" fontId="0" fillId="0" borderId="54" xfId="0" applyBorder="1" applyAlignment="1">
      <alignment horizontal="center" vertical="center" shrinkToFit="1"/>
    </xf>
    <xf numFmtId="0" fontId="0" fillId="0" borderId="62" xfId="0" applyBorder="1" applyAlignment="1">
      <alignment horizontal="center" vertical="center" shrinkToFit="1"/>
    </xf>
    <xf numFmtId="0" fontId="4" fillId="0" borderId="1" xfId="0" applyFont="1" applyBorder="1" applyAlignment="1">
      <alignment horizontal="left" vertical="center" shrinkToFit="1"/>
    </xf>
    <xf numFmtId="0" fontId="4"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horizontal="left" vertical="center" shrinkToFit="1"/>
    </xf>
    <xf numFmtId="0" fontId="3" fillId="0" borderId="9" xfId="0" applyFont="1" applyBorder="1" applyAlignment="1" applyProtection="1">
      <alignment horizontal="center" vertical="center" shrinkToFit="1"/>
      <protection locked="0"/>
    </xf>
    <xf numFmtId="0" fontId="3" fillId="0" borderId="9" xfId="0" applyFont="1" applyBorder="1" applyAlignment="1" applyProtection="1">
      <alignment horizontal="right" vertical="center" shrinkToFit="1"/>
      <protection locked="0"/>
    </xf>
    <xf numFmtId="0" fontId="0" fillId="0" borderId="160" xfId="0" applyBorder="1" applyAlignment="1">
      <alignment horizontal="center" vertical="center" shrinkToFit="1"/>
    </xf>
    <xf numFmtId="0" fontId="0" fillId="0" borderId="159" xfId="0" applyBorder="1" applyAlignment="1">
      <alignment horizontal="center" vertical="center" shrinkToFit="1"/>
    </xf>
    <xf numFmtId="0" fontId="0" fillId="0" borderId="158" xfId="0" applyBorder="1" applyAlignment="1">
      <alignment horizontal="center" vertical="center" shrinkToFit="1"/>
    </xf>
    <xf numFmtId="0" fontId="4" fillId="0" borderId="14" xfId="0" applyFont="1" applyBorder="1" applyAlignment="1">
      <alignment vertical="center" wrapText="1"/>
    </xf>
    <xf numFmtId="0" fontId="4" fillId="0" borderId="0" xfId="0" applyFont="1" applyAlignment="1">
      <alignment vertical="center" wrapText="1"/>
    </xf>
    <xf numFmtId="0" fontId="4" fillId="2" borderId="9" xfId="0" applyFont="1" applyFill="1" applyBorder="1" applyAlignment="1">
      <alignment horizontal="center" vertical="center" shrinkToFit="1"/>
    </xf>
    <xf numFmtId="0" fontId="3" fillId="0" borderId="72" xfId="0" applyFont="1" applyBorder="1" applyAlignment="1" applyProtection="1">
      <alignment horizontal="right" vertical="center" shrinkToFit="1"/>
      <protection locked="0"/>
    </xf>
    <xf numFmtId="0" fontId="3" fillId="0" borderId="9" xfId="0" applyFont="1" applyBorder="1" applyAlignment="1" applyProtection="1">
      <alignment vertical="center" shrinkToFit="1"/>
      <protection locked="0"/>
    </xf>
    <xf numFmtId="0" fontId="0" fillId="0" borderId="106" xfId="0" applyBorder="1" applyAlignment="1">
      <alignment horizontal="center" vertical="center" shrinkToFit="1"/>
    </xf>
    <xf numFmtId="0" fontId="0" fillId="0" borderId="12" xfId="0" applyBorder="1" applyAlignment="1">
      <alignment horizontal="center" vertical="center" shrinkToFit="1"/>
    </xf>
    <xf numFmtId="0" fontId="0" fillId="0" borderId="99" xfId="0" applyBorder="1" applyAlignment="1">
      <alignment horizontal="center" vertical="center" shrinkToFit="1"/>
    </xf>
    <xf numFmtId="0" fontId="0" fillId="0" borderId="7" xfId="0" applyBorder="1" applyAlignment="1">
      <alignment horizontal="center" vertical="center" shrinkToFit="1"/>
    </xf>
    <xf numFmtId="0" fontId="0" fillId="0" borderId="5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5" fillId="0" borderId="51"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52" xfId="0" applyFont="1" applyBorder="1" applyAlignment="1">
      <alignment horizontal="left" vertical="center" wrapText="1"/>
    </xf>
    <xf numFmtId="0" fontId="5" fillId="0" borderId="90" xfId="0" applyFont="1" applyBorder="1" applyAlignment="1">
      <alignment horizontal="left" vertical="center" wrapText="1"/>
    </xf>
    <xf numFmtId="0" fontId="0" fillId="0" borderId="92" xfId="0" applyBorder="1" applyAlignment="1">
      <alignment horizontal="center" vertical="center"/>
    </xf>
    <xf numFmtId="0" fontId="0" fillId="0" borderId="46" xfId="0" applyBorder="1" applyAlignment="1">
      <alignment horizontal="center" vertical="center"/>
    </xf>
    <xf numFmtId="0" fontId="0" fillId="0" borderId="104" xfId="0"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shrinkToFit="1"/>
    </xf>
    <xf numFmtId="0" fontId="0" fillId="0" borderId="76" xfId="0" applyBorder="1" applyAlignment="1">
      <alignment horizontal="center" vertical="center" shrinkToFit="1"/>
    </xf>
    <xf numFmtId="0" fontId="0" fillId="0" borderId="104" xfId="0"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0" fillId="0" borderId="0" xfId="0"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4" borderId="100" xfId="0" applyFill="1" applyBorder="1" applyAlignment="1">
      <alignment horizontal="center" vertical="center" shrinkToFit="1"/>
    </xf>
    <xf numFmtId="0" fontId="0" fillId="4" borderId="105" xfId="0" applyFill="1" applyBorder="1" applyAlignment="1">
      <alignment horizontal="center" vertical="center" shrinkToFit="1"/>
    </xf>
    <xf numFmtId="0" fontId="0" fillId="4" borderId="103" xfId="0" applyFill="1" applyBorder="1" applyAlignment="1">
      <alignment horizontal="center" vertical="center" shrinkToFit="1"/>
    </xf>
    <xf numFmtId="0" fontId="3" fillId="2" borderId="100" xfId="0" applyFont="1" applyFill="1" applyBorder="1" applyAlignment="1">
      <alignment horizontal="center" vertical="center" shrinkToFit="1"/>
    </xf>
    <xf numFmtId="0" fontId="3" fillId="2" borderId="101" xfId="0" applyFont="1" applyFill="1" applyBorder="1" applyAlignment="1">
      <alignment horizontal="center" vertical="center" shrinkToFit="1"/>
    </xf>
    <xf numFmtId="0" fontId="3" fillId="2" borderId="105" xfId="0" applyFont="1" applyFill="1" applyBorder="1" applyAlignment="1">
      <alignment horizontal="center" vertical="center" shrinkToFit="1"/>
    </xf>
    <xf numFmtId="0" fontId="3" fillId="2" borderId="103" xfId="0" applyFont="1" applyFill="1" applyBorder="1" applyAlignment="1">
      <alignment horizontal="center" vertical="center" shrinkToFit="1"/>
    </xf>
    <xf numFmtId="0" fontId="3" fillId="0" borderId="2"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3" fillId="0" borderId="90"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13" fillId="0" borderId="0" xfId="0" applyFont="1" applyAlignment="1">
      <alignment horizontal="left" vertical="center" wrapText="1"/>
    </xf>
    <xf numFmtId="0" fontId="4" fillId="2" borderId="29" xfId="0" applyFont="1" applyFill="1" applyBorder="1" applyAlignment="1">
      <alignment horizontal="center" vertical="center"/>
    </xf>
    <xf numFmtId="0" fontId="4" fillId="2" borderId="76" xfId="0" applyFont="1" applyFill="1" applyBorder="1" applyAlignment="1">
      <alignment horizontal="center" vertical="center"/>
    </xf>
    <xf numFmtId="0" fontId="4" fillId="2" borderId="144" xfId="0" applyFont="1" applyFill="1" applyBorder="1" applyAlignment="1">
      <alignment horizontal="center" vertical="center"/>
    </xf>
    <xf numFmtId="0" fontId="4" fillId="2" borderId="145" xfId="0" applyFont="1" applyFill="1" applyBorder="1" applyAlignment="1">
      <alignment horizontal="center" vertical="center"/>
    </xf>
    <xf numFmtId="0" fontId="4" fillId="2" borderId="146" xfId="0" applyFont="1" applyFill="1" applyBorder="1" applyAlignment="1">
      <alignment horizontal="center" vertical="center"/>
    </xf>
    <xf numFmtId="0" fontId="0" fillId="0" borderId="29"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46" fillId="0" borderId="118" xfId="0" applyFont="1" applyBorder="1" applyAlignment="1" applyProtection="1">
      <alignment horizontal="center" vertical="center" shrinkToFit="1"/>
      <protection locked="0"/>
    </xf>
    <xf numFmtId="0" fontId="46" fillId="0" borderId="29" xfId="0" applyFont="1" applyBorder="1" applyAlignment="1" applyProtection="1">
      <alignment horizontal="center" vertical="center" shrinkToFit="1"/>
      <protection locked="0"/>
    </xf>
    <xf numFmtId="0" fontId="46" fillId="0" borderId="64" xfId="0" applyFont="1" applyBorder="1" applyAlignment="1" applyProtection="1">
      <alignment horizontal="center" vertical="center" shrinkToFit="1"/>
      <protection locked="0"/>
    </xf>
    <xf numFmtId="0" fontId="46" fillId="0" borderId="119" xfId="0" applyFont="1" applyBorder="1" applyAlignment="1" applyProtection="1">
      <alignment horizontal="center" vertical="center" shrinkToFit="1"/>
      <protection locked="0"/>
    </xf>
    <xf numFmtId="0" fontId="46" fillId="0" borderId="120" xfId="0" applyFont="1" applyBorder="1" applyAlignment="1" applyProtection="1">
      <alignment horizontal="center" vertical="center" shrinkToFit="1"/>
      <protection locked="0"/>
    </xf>
    <xf numFmtId="0" fontId="46" fillId="0" borderId="74" xfId="0" applyFont="1" applyBorder="1" applyAlignment="1" applyProtection="1">
      <alignment horizontal="center" vertical="center" shrinkToFit="1"/>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62"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1" fillId="0" borderId="1"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2" borderId="106" xfId="0" applyFill="1" applyBorder="1" applyAlignment="1">
      <alignment horizontal="center" vertical="center"/>
    </xf>
    <xf numFmtId="0" fontId="0" fillId="2" borderId="14" xfId="0" applyFill="1" applyBorder="1" applyAlignment="1">
      <alignment horizontal="center" vertical="center"/>
    </xf>
    <xf numFmtId="0" fontId="0" fillId="2" borderId="107" xfId="0" applyFill="1" applyBorder="1" applyAlignment="1">
      <alignment horizontal="center" vertical="center"/>
    </xf>
    <xf numFmtId="0" fontId="0" fillId="2" borderId="16" xfId="0" applyFill="1" applyBorder="1" applyAlignment="1">
      <alignment horizontal="center" vertical="center"/>
    </xf>
    <xf numFmtId="0" fontId="0" fillId="2" borderId="26" xfId="0" applyFill="1" applyBorder="1" applyAlignment="1">
      <alignment horizontal="center" vertical="center"/>
    </xf>
    <xf numFmtId="0" fontId="0" fillId="2" borderId="4" xfId="0" applyFill="1" applyBorder="1" applyAlignment="1">
      <alignment horizontal="center" vertical="center"/>
    </xf>
    <xf numFmtId="0" fontId="0" fillId="0" borderId="59" xfId="0" applyBorder="1" applyAlignment="1">
      <alignment horizontal="center" vertical="center"/>
    </xf>
    <xf numFmtId="0" fontId="0" fillId="0" borderId="21" xfId="0" applyBorder="1" applyAlignment="1">
      <alignment horizontal="center" vertical="center"/>
    </xf>
    <xf numFmtId="0" fontId="0" fillId="0" borderId="57" xfId="0" applyBorder="1" applyAlignment="1">
      <alignment horizontal="center" vertical="center"/>
    </xf>
    <xf numFmtId="0" fontId="0" fillId="0" borderId="50" xfId="0" applyBorder="1" applyAlignment="1">
      <alignment horizontal="center" vertical="center"/>
    </xf>
    <xf numFmtId="0" fontId="0" fillId="0" borderId="61" xfId="0" applyBorder="1" applyAlignment="1">
      <alignment horizontal="center" vertical="center"/>
    </xf>
    <xf numFmtId="0" fontId="0" fillId="0" borderId="22" xfId="0" applyBorder="1" applyAlignment="1">
      <alignment horizontal="center" vertical="center"/>
    </xf>
    <xf numFmtId="176" fontId="0" fillId="0" borderId="33" xfId="0" applyNumberFormat="1" applyBorder="1" applyAlignment="1">
      <alignment horizontal="right" vertical="center" shrinkToFit="1"/>
    </xf>
    <xf numFmtId="176" fontId="0" fillId="0" borderId="20" xfId="0" applyNumberFormat="1" applyBorder="1" applyAlignment="1">
      <alignment horizontal="right" vertical="center" shrinkToFit="1"/>
    </xf>
    <xf numFmtId="176" fontId="0" fillId="0" borderId="21" xfId="0" applyNumberFormat="1" applyBorder="1" applyAlignment="1">
      <alignment horizontal="right" vertical="center" shrinkToFit="1"/>
    </xf>
    <xf numFmtId="0" fontId="3" fillId="0" borderId="102" xfId="0" applyFont="1" applyBorder="1" applyAlignment="1">
      <alignment horizontal="center" vertical="center" shrinkToFit="1"/>
    </xf>
    <xf numFmtId="0" fontId="3" fillId="0" borderId="105" xfId="0" applyFont="1" applyBorder="1" applyAlignment="1">
      <alignment horizontal="center" vertical="center" shrinkToFit="1"/>
    </xf>
    <xf numFmtId="0" fontId="3" fillId="0" borderId="103" xfId="0" applyFont="1" applyBorder="1" applyAlignment="1">
      <alignment horizontal="center" vertical="center" shrinkToFit="1"/>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3" fillId="2" borderId="59" xfId="0" applyFont="1" applyFill="1" applyBorder="1" applyAlignment="1">
      <alignment horizontal="center" vertical="center" textRotation="255"/>
    </xf>
    <xf numFmtId="0" fontId="3" fillId="2" borderId="21" xfId="0" applyFont="1" applyFill="1" applyBorder="1" applyAlignment="1">
      <alignment horizontal="center" vertical="center" textRotation="255"/>
    </xf>
    <xf numFmtId="0" fontId="3" fillId="2" borderId="56" xfId="0" applyFont="1" applyFill="1" applyBorder="1" applyAlignment="1">
      <alignment horizontal="center" vertical="center" textRotation="255"/>
    </xf>
    <xf numFmtId="0" fontId="3" fillId="2" borderId="81" xfId="0" applyFont="1" applyFill="1" applyBorder="1" applyAlignment="1">
      <alignment horizontal="center" vertical="center" textRotation="255"/>
    </xf>
    <xf numFmtId="0" fontId="0" fillId="0" borderId="56" xfId="0" applyBorder="1" applyAlignment="1">
      <alignment horizontal="center" vertical="center"/>
    </xf>
    <xf numFmtId="0" fontId="0" fillId="0" borderId="81" xfId="0" applyBorder="1" applyAlignment="1">
      <alignment horizontal="center" vertical="center"/>
    </xf>
    <xf numFmtId="0" fontId="3" fillId="2" borderId="128" xfId="0" applyFont="1" applyFill="1" applyBorder="1" applyAlignment="1">
      <alignment horizontal="center" vertical="center"/>
    </xf>
    <xf numFmtId="0" fontId="3" fillId="2" borderId="106" xfId="0" applyFont="1" applyFill="1" applyBorder="1" applyAlignment="1">
      <alignment horizontal="center" vertical="center"/>
    </xf>
    <xf numFmtId="176" fontId="0" fillId="0" borderId="91" xfId="0" applyNumberFormat="1" applyBorder="1" applyAlignment="1">
      <alignment horizontal="right" vertical="center" shrinkToFit="1"/>
    </xf>
    <xf numFmtId="176" fontId="0" fillId="0" borderId="13" xfId="0" applyNumberFormat="1" applyBorder="1" applyAlignment="1">
      <alignment horizontal="right" vertical="center" shrinkToFit="1"/>
    </xf>
    <xf numFmtId="176" fontId="0" fillId="0" borderId="50" xfId="0" applyNumberFormat="1" applyBorder="1" applyAlignment="1">
      <alignment horizontal="right" vertical="center" shrinkToFit="1"/>
    </xf>
    <xf numFmtId="0" fontId="0" fillId="0" borderId="33" xfId="0" applyBorder="1" applyAlignment="1">
      <alignment horizontal="left"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91" xfId="0" applyBorder="1" applyAlignment="1">
      <alignment horizontal="left" vertical="center" shrinkToFit="1"/>
    </xf>
    <xf numFmtId="0" fontId="0" fillId="0" borderId="13" xfId="0" applyBorder="1" applyAlignment="1">
      <alignment horizontal="left" vertical="center" shrinkToFit="1"/>
    </xf>
    <xf numFmtId="0" fontId="0" fillId="0" borderId="50" xfId="0" applyBorder="1" applyAlignment="1">
      <alignment horizontal="left" vertical="center" shrinkToFit="1"/>
    </xf>
    <xf numFmtId="0" fontId="3" fillId="2" borderId="1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47" xfId="0" applyFont="1" applyFill="1" applyBorder="1" applyAlignment="1">
      <alignment horizontal="center" vertical="center"/>
    </xf>
    <xf numFmtId="0" fontId="3" fillId="2" borderId="148" xfId="0" applyFont="1" applyFill="1" applyBorder="1" applyAlignment="1">
      <alignment horizontal="center" vertical="center"/>
    </xf>
    <xf numFmtId="0" fontId="3" fillId="2" borderId="149" xfId="0" applyFont="1" applyFill="1" applyBorder="1" applyAlignment="1">
      <alignment horizontal="center" vertical="center"/>
    </xf>
    <xf numFmtId="0" fontId="0" fillId="0" borderId="56"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3" fillId="2" borderId="109" xfId="0" applyFont="1" applyFill="1" applyBorder="1" applyAlignment="1">
      <alignment horizontal="center" vertical="center"/>
    </xf>
    <xf numFmtId="0" fontId="3" fillId="2" borderId="135" xfId="0" applyFont="1" applyFill="1" applyBorder="1" applyAlignment="1">
      <alignment horizontal="center" vertical="center"/>
    </xf>
    <xf numFmtId="0" fontId="45" fillId="0" borderId="11" xfId="0" applyFont="1" applyBorder="1" applyAlignment="1">
      <alignment horizontal="center" vertical="center" shrinkToFit="1"/>
    </xf>
    <xf numFmtId="0" fontId="45" fillId="0" borderId="17" xfId="0" applyFont="1" applyBorder="1" applyAlignment="1">
      <alignment horizontal="center" vertical="center" shrinkToFit="1"/>
    </xf>
    <xf numFmtId="0" fontId="45" fillId="0" borderId="9" xfId="0" applyFont="1" applyBorder="1" applyAlignment="1">
      <alignment horizontal="center" vertical="center" shrinkToFit="1"/>
    </xf>
    <xf numFmtId="0" fontId="45" fillId="0" borderId="10" xfId="0" applyFont="1" applyBorder="1" applyAlignment="1">
      <alignment horizontal="center" vertical="center" shrinkToFit="1"/>
    </xf>
    <xf numFmtId="0" fontId="6" fillId="2" borderId="9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07" xfId="0" applyFont="1" applyFill="1" applyBorder="1" applyAlignment="1">
      <alignment horizontal="center" vertical="center"/>
    </xf>
    <xf numFmtId="0" fontId="0" fillId="0" borderId="131" xfId="0" applyBorder="1" applyAlignment="1">
      <alignment horizontal="center" vertical="center"/>
    </xf>
    <xf numFmtId="0" fontId="6" fillId="0" borderId="0" xfId="0" applyFont="1" applyAlignment="1">
      <alignment horizontal="left" vertical="center" wrapText="1"/>
    </xf>
    <xf numFmtId="0" fontId="0" fillId="0" borderId="27" xfId="0" applyBorder="1" applyAlignment="1">
      <alignment horizontal="center" vertical="center"/>
    </xf>
    <xf numFmtId="0" fontId="0" fillId="0" borderId="27" xfId="0" applyBorder="1" applyAlignment="1">
      <alignment horizontal="center" vertical="center" shrinkToFit="1"/>
    </xf>
    <xf numFmtId="176" fontId="0" fillId="0" borderId="76" xfId="0" applyNumberFormat="1" applyBorder="1" applyAlignment="1">
      <alignment horizontal="right" vertical="center" shrinkToFit="1"/>
    </xf>
    <xf numFmtId="176" fontId="0" fillId="0" borderId="77" xfId="0" applyNumberFormat="1" applyBorder="1" applyAlignment="1">
      <alignment horizontal="right" vertical="center" shrinkToFit="1"/>
    </xf>
    <xf numFmtId="176" fontId="0" fillId="0" borderId="35" xfId="0" applyNumberFormat="1" applyBorder="1" applyAlignment="1">
      <alignment horizontal="right" vertical="center" shrinkToFit="1"/>
    </xf>
    <xf numFmtId="176" fontId="0" fillId="0" borderId="23" xfId="0" applyNumberFormat="1" applyBorder="1" applyAlignment="1">
      <alignment horizontal="right" vertical="center" shrinkToFit="1"/>
    </xf>
    <xf numFmtId="176" fontId="0" fillId="0" borderId="24" xfId="0" applyNumberFormat="1" applyBorder="1" applyAlignment="1">
      <alignment horizontal="right" vertical="center" shrinkToFit="1"/>
    </xf>
    <xf numFmtId="181" fontId="0" fillId="0" borderId="76" xfId="0" applyNumberFormat="1" applyBorder="1" applyAlignment="1">
      <alignment horizontal="right" vertical="center" shrinkToFit="1"/>
    </xf>
    <xf numFmtId="181" fontId="0" fillId="0" borderId="77" xfId="0" applyNumberFormat="1" applyBorder="1" applyAlignment="1">
      <alignment horizontal="right" vertical="center" shrinkToFit="1"/>
    </xf>
    <xf numFmtId="181" fontId="0" fillId="0" borderId="71" xfId="0" applyNumberFormat="1" applyBorder="1" applyAlignment="1">
      <alignment horizontal="right" vertical="center" shrinkToFit="1"/>
    </xf>
    <xf numFmtId="181" fontId="0" fillId="0" borderId="73" xfId="0" applyNumberFormat="1" applyBorder="1" applyAlignment="1">
      <alignment horizontal="right" vertical="center" shrinkToFit="1"/>
    </xf>
    <xf numFmtId="0" fontId="2" fillId="0" borderId="121" xfId="0" applyFont="1" applyBorder="1" applyAlignment="1">
      <alignment horizontal="center" vertical="center"/>
    </xf>
    <xf numFmtId="181" fontId="0" fillId="0" borderId="33" xfId="0" applyNumberFormat="1" applyBorder="1" applyAlignment="1">
      <alignment horizontal="right" vertical="center" shrinkToFit="1"/>
    </xf>
    <xf numFmtId="181" fontId="0" fillId="0" borderId="20" xfId="0" applyNumberFormat="1" applyBorder="1" applyAlignment="1">
      <alignment horizontal="right" vertical="center" shrinkToFit="1"/>
    </xf>
    <xf numFmtId="0" fontId="0" fillId="0" borderId="35" xfId="0" applyBorder="1" applyAlignment="1">
      <alignment horizontal="left" vertical="center" shrinkToFit="1"/>
    </xf>
    <xf numFmtId="0" fontId="0" fillId="0" borderId="23" xfId="0" applyBorder="1" applyAlignment="1">
      <alignment horizontal="left" vertical="center" shrinkToFit="1"/>
    </xf>
    <xf numFmtId="0" fontId="0" fillId="0" borderId="24" xfId="0" applyBorder="1" applyAlignment="1">
      <alignment horizontal="left" vertical="center" shrinkToFit="1"/>
    </xf>
    <xf numFmtId="0" fontId="3" fillId="0" borderId="101" xfId="0" applyFont="1" applyBorder="1" applyAlignment="1">
      <alignment horizontal="center" vertical="center" shrinkToFit="1"/>
    </xf>
    <xf numFmtId="0" fontId="0" fillId="0" borderId="32" xfId="0" applyBorder="1" applyAlignment="1">
      <alignment horizontal="center" vertical="center"/>
    </xf>
    <xf numFmtId="0" fontId="4" fillId="2" borderId="13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17"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50" xfId="0" applyFont="1" applyFill="1" applyBorder="1" applyAlignment="1">
      <alignment horizontal="center" vertical="center"/>
    </xf>
    <xf numFmtId="181" fontId="0" fillId="0" borderId="91" xfId="0" applyNumberFormat="1" applyBorder="1" applyAlignment="1">
      <alignment horizontal="right" vertical="center" shrinkToFit="1"/>
    </xf>
    <xf numFmtId="181" fontId="0" fillId="0" borderId="13" xfId="0" applyNumberFormat="1" applyBorder="1" applyAlignment="1">
      <alignment horizontal="right" vertical="center" shrinkToFit="1"/>
    </xf>
    <xf numFmtId="0" fontId="0" fillId="2" borderId="128" xfId="0" applyFill="1" applyBorder="1" applyAlignment="1">
      <alignment horizontal="center" vertical="center"/>
    </xf>
    <xf numFmtId="0" fontId="0" fillId="2" borderId="117" xfId="0" applyFill="1" applyBorder="1" applyAlignment="1">
      <alignment horizontal="center" vertical="center"/>
    </xf>
    <xf numFmtId="0" fontId="0" fillId="2" borderId="129" xfId="0" applyFill="1" applyBorder="1" applyAlignment="1">
      <alignment horizontal="center" vertical="center"/>
    </xf>
    <xf numFmtId="0" fontId="0" fillId="0" borderId="32" xfId="0" applyBorder="1" applyAlignment="1">
      <alignment horizontal="center" vertical="center" shrinkToFit="1"/>
    </xf>
    <xf numFmtId="0" fontId="0" fillId="0" borderId="131" xfId="0" applyBorder="1" applyAlignment="1">
      <alignment horizontal="center" vertical="center" shrinkToFit="1"/>
    </xf>
    <xf numFmtId="0" fontId="3" fillId="2" borderId="71"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72" xfId="0" applyFont="1" applyFill="1" applyBorder="1" applyAlignment="1">
      <alignment horizontal="center" vertical="center"/>
    </xf>
    <xf numFmtId="0" fontId="6" fillId="0" borderId="0" xfId="0" applyFont="1" applyAlignment="1">
      <alignment horizontal="center" vertical="center" shrinkToFit="1"/>
    </xf>
    <xf numFmtId="0" fontId="6" fillId="0" borderId="8"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90" xfId="0" applyFont="1" applyBorder="1" applyAlignment="1">
      <alignment horizontal="center" vertical="center" shrinkToFit="1"/>
    </xf>
    <xf numFmtId="0" fontId="2" fillId="2" borderId="106"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107" xfId="0" applyFont="1" applyFill="1" applyBorder="1" applyAlignment="1">
      <alignment horizontal="left" vertical="center"/>
    </xf>
    <xf numFmtId="0" fontId="2" fillId="2" borderId="16" xfId="0" applyFont="1" applyFill="1" applyBorder="1" applyAlignment="1">
      <alignment horizontal="left" vertical="center"/>
    </xf>
    <xf numFmtId="0" fontId="2" fillId="2" borderId="26" xfId="0" applyFont="1" applyFill="1" applyBorder="1" applyAlignment="1">
      <alignment horizontal="left" vertical="center"/>
    </xf>
    <xf numFmtId="0" fontId="2" fillId="2" borderId="4" xfId="0" applyFont="1" applyFill="1" applyBorder="1" applyAlignment="1">
      <alignment horizontal="left" vertical="center"/>
    </xf>
    <xf numFmtId="0" fontId="4" fillId="2" borderId="116" xfId="0" applyFont="1" applyFill="1" applyBorder="1" applyAlignment="1">
      <alignment horizontal="center" vertical="center" textRotation="255"/>
    </xf>
    <xf numFmtId="0" fontId="4" fillId="2" borderId="117" xfId="0" applyFont="1" applyFill="1" applyBorder="1" applyAlignment="1">
      <alignment horizontal="center" vertical="center" textRotation="255"/>
    </xf>
    <xf numFmtId="0" fontId="6" fillId="2" borderId="20" xfId="0" applyFont="1" applyFill="1" applyBorder="1" applyAlignment="1">
      <alignment horizontal="center" vertical="center"/>
    </xf>
    <xf numFmtId="0" fontId="6" fillId="2" borderId="21" xfId="0" applyFont="1" applyFill="1" applyBorder="1" applyAlignment="1">
      <alignment horizontal="center" vertical="center"/>
    </xf>
    <xf numFmtId="176" fontId="0" fillId="0" borderId="33" xfId="0" applyNumberFormat="1" applyBorder="1" applyAlignment="1">
      <alignment horizontal="right" vertical="center"/>
    </xf>
    <xf numFmtId="176" fontId="0" fillId="0" borderId="20" xfId="0" applyNumberFormat="1" applyBorder="1" applyAlignment="1">
      <alignment horizontal="right" vertical="center"/>
    </xf>
    <xf numFmtId="176" fontId="0" fillId="0" borderId="91" xfId="0" applyNumberFormat="1" applyBorder="1" applyAlignment="1">
      <alignment horizontal="right" vertical="center"/>
    </xf>
    <xf numFmtId="176" fontId="0" fillId="0" borderId="13" xfId="0" applyNumberFormat="1" applyBorder="1" applyAlignment="1">
      <alignment horizontal="right" vertical="center"/>
    </xf>
    <xf numFmtId="176" fontId="0" fillId="0" borderId="76" xfId="0" applyNumberFormat="1" applyBorder="1" applyAlignment="1">
      <alignment horizontal="right" vertical="center"/>
    </xf>
    <xf numFmtId="176" fontId="0" fillId="0" borderId="77" xfId="0" applyNumberFormat="1" applyBorder="1" applyAlignment="1">
      <alignment horizontal="right" vertical="center"/>
    </xf>
    <xf numFmtId="0" fontId="4" fillId="0" borderId="118" xfId="0" applyFont="1" applyBorder="1" applyAlignment="1">
      <alignment horizontal="center" vertical="center"/>
    </xf>
    <xf numFmtId="0" fontId="4" fillId="0" borderId="29"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4" fillId="2" borderId="122" xfId="0" applyFont="1" applyFill="1" applyBorder="1" applyAlignment="1">
      <alignment horizontal="center" vertical="center" shrinkToFit="1"/>
    </xf>
    <xf numFmtId="0" fontId="4" fillId="2" borderId="123" xfId="0" applyFont="1" applyFill="1" applyBorder="1" applyAlignment="1">
      <alignment horizontal="center" vertical="center" shrinkToFit="1"/>
    </xf>
    <xf numFmtId="0" fontId="4" fillId="2" borderId="124" xfId="0" applyFont="1" applyFill="1" applyBorder="1" applyAlignment="1">
      <alignment horizontal="center" vertical="center" shrinkToFit="1"/>
    </xf>
    <xf numFmtId="0" fontId="4" fillId="2" borderId="125" xfId="0" applyFont="1" applyFill="1" applyBorder="1" applyAlignment="1">
      <alignment horizontal="center" vertical="center" shrinkToFit="1"/>
    </xf>
    <xf numFmtId="0" fontId="4" fillId="2" borderId="126" xfId="0" applyFont="1" applyFill="1" applyBorder="1" applyAlignment="1">
      <alignment horizontal="center" vertical="center" shrinkToFit="1"/>
    </xf>
    <xf numFmtId="0" fontId="4" fillId="2" borderId="127" xfId="0" applyFont="1" applyFill="1" applyBorder="1" applyAlignment="1">
      <alignment horizontal="center" vertical="center" shrinkToFit="1"/>
    </xf>
    <xf numFmtId="0" fontId="6" fillId="2" borderId="53" xfId="0" applyFont="1" applyFill="1" applyBorder="1" applyAlignment="1">
      <alignment horizontal="center" vertical="center" textRotation="255"/>
    </xf>
    <xf numFmtId="0" fontId="6" fillId="2" borderId="2" xfId="0" applyFont="1" applyFill="1" applyBorder="1" applyAlignment="1">
      <alignment horizontal="center" vertical="center" textRotation="255"/>
    </xf>
    <xf numFmtId="0" fontId="6" fillId="2" borderId="54" xfId="0" applyFont="1" applyFill="1" applyBorder="1" applyAlignment="1">
      <alignment horizontal="center" vertical="center" textRotation="255"/>
    </xf>
    <xf numFmtId="0" fontId="6" fillId="2" borderId="8" xfId="0" applyFont="1" applyFill="1" applyBorder="1" applyAlignment="1">
      <alignment horizontal="center" vertical="center" textRotation="255"/>
    </xf>
    <xf numFmtId="0" fontId="6" fillId="2" borderId="62" xfId="0" applyFont="1" applyFill="1" applyBorder="1" applyAlignment="1">
      <alignment horizontal="center" vertical="center" textRotation="255"/>
    </xf>
    <xf numFmtId="0" fontId="6" fillId="2" borderId="90" xfId="0" applyFont="1" applyFill="1" applyBorder="1" applyAlignment="1">
      <alignment horizontal="center" vertical="center" textRotation="255"/>
    </xf>
    <xf numFmtId="0" fontId="4" fillId="0" borderId="51" xfId="0" applyFont="1" applyBorder="1" applyAlignment="1">
      <alignment horizontal="left" vertical="center" shrinkToFit="1"/>
    </xf>
    <xf numFmtId="0" fontId="4" fillId="0" borderId="52" xfId="0" applyFont="1" applyBorder="1" applyAlignment="1">
      <alignment horizontal="left" vertical="center" shrinkToFit="1"/>
    </xf>
    <xf numFmtId="0" fontId="4" fillId="0" borderId="9" xfId="0" applyFont="1" applyBorder="1" applyAlignment="1">
      <alignment horizontal="left" vertical="center" shrinkToFit="1"/>
    </xf>
    <xf numFmtId="0" fontId="4" fillId="0" borderId="90"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10" xfId="0" applyFont="1" applyBorder="1" applyAlignment="1">
      <alignment horizontal="left" vertical="center" shrinkToFit="1"/>
    </xf>
    <xf numFmtId="0" fontId="4" fillId="2" borderId="106"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07"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0" fontId="4" fillId="2" borderId="99"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0" fontId="3" fillId="0" borderId="0" xfId="0" applyFont="1" applyAlignment="1">
      <alignment horizontal="left" vertical="center" wrapText="1"/>
    </xf>
    <xf numFmtId="0" fontId="3" fillId="0" borderId="0" xfId="0" applyFont="1" applyAlignment="1">
      <alignment horizontal="center" vertical="center"/>
    </xf>
    <xf numFmtId="0" fontId="3" fillId="2" borderId="5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0" borderId="98"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99" xfId="0" applyFont="1" applyBorder="1" applyAlignment="1">
      <alignment horizontal="center" vertical="center" wrapText="1"/>
    </xf>
    <xf numFmtId="49" fontId="0" fillId="2" borderId="12" xfId="0" applyNumberFormat="1" applyFill="1" applyBorder="1" applyAlignment="1">
      <alignment horizontal="center" vertical="center" wrapText="1"/>
    </xf>
    <xf numFmtId="49" fontId="0" fillId="2" borderId="0" xfId="0" applyNumberFormat="1" applyFill="1" applyAlignment="1">
      <alignment horizontal="center" vertical="center" wrapText="1"/>
    </xf>
    <xf numFmtId="49" fontId="29" fillId="2" borderId="12" xfId="0" applyNumberFormat="1" applyFont="1" applyFill="1" applyBorder="1" applyAlignment="1">
      <alignment horizontal="left" vertical="center" wrapText="1"/>
    </xf>
    <xf numFmtId="49" fontId="29" fillId="2" borderId="0" xfId="0" applyNumberFormat="1" applyFont="1" applyFill="1" applyAlignment="1">
      <alignment horizontal="left" vertical="center" wrapText="1"/>
    </xf>
    <xf numFmtId="0" fontId="3" fillId="0" borderId="11" xfId="0" applyFont="1" applyBorder="1" applyAlignment="1">
      <alignment horizontal="left" vertical="center"/>
    </xf>
    <xf numFmtId="0" fontId="3" fillId="0" borderId="11" xfId="0" applyFont="1" applyBorder="1" applyAlignment="1">
      <alignment horizontal="center" vertical="center"/>
    </xf>
    <xf numFmtId="176" fontId="3" fillId="0" borderId="11" xfId="0" applyNumberFormat="1" applyFont="1" applyBorder="1" applyAlignment="1">
      <alignment horizontal="right" vertical="center" shrinkToFit="1"/>
    </xf>
    <xf numFmtId="0" fontId="3" fillId="0" borderId="43" xfId="0" applyFont="1" applyBorder="1" applyAlignment="1">
      <alignment horizontal="right" vertical="center"/>
    </xf>
    <xf numFmtId="0" fontId="3" fillId="0" borderId="44" xfId="0" applyFont="1" applyBorder="1" applyAlignment="1">
      <alignment horizontal="right" vertical="center"/>
    </xf>
    <xf numFmtId="0" fontId="3" fillId="0" borderId="33" xfId="0" applyFont="1" applyBorder="1" applyAlignment="1">
      <alignment horizontal="left" vertical="center"/>
    </xf>
    <xf numFmtId="0" fontId="3" fillId="0" borderId="20" xfId="0" applyFont="1" applyBorder="1" applyAlignment="1">
      <alignment horizontal="left" vertical="center"/>
    </xf>
    <xf numFmtId="0" fontId="3" fillId="0" borderId="115" xfId="0" applyFont="1" applyBorder="1" applyAlignment="1">
      <alignment horizontal="center" vertical="center"/>
    </xf>
    <xf numFmtId="0" fontId="3" fillId="0" borderId="20" xfId="0" applyFont="1" applyBorder="1" applyAlignment="1">
      <alignment horizontal="center" vertical="center"/>
    </xf>
    <xf numFmtId="0" fontId="3" fillId="0" borderId="136" xfId="0" applyFont="1" applyBorder="1" applyAlignment="1">
      <alignment horizontal="center" vertical="center"/>
    </xf>
    <xf numFmtId="0" fontId="3" fillId="0" borderId="85" xfId="0" applyFont="1" applyBorder="1" applyAlignment="1">
      <alignment horizontal="right" vertical="center"/>
    </xf>
    <xf numFmtId="0" fontId="3" fillId="0" borderId="137" xfId="0" applyFont="1" applyBorder="1" applyAlignment="1">
      <alignment horizontal="right" vertical="center"/>
    </xf>
    <xf numFmtId="0" fontId="3" fillId="0" borderId="136" xfId="0" applyFont="1" applyBorder="1" applyAlignment="1">
      <alignment horizontal="left" vertical="center"/>
    </xf>
    <xf numFmtId="0" fontId="3" fillId="0" borderId="0" xfId="0" applyFont="1" applyAlignment="1">
      <alignment horizontal="left"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19" xfId="0" applyFont="1" applyBorder="1" applyAlignment="1">
      <alignment horizontal="center" vertical="center"/>
    </xf>
    <xf numFmtId="0" fontId="3" fillId="0" borderId="78" xfId="0" applyFont="1" applyBorder="1" applyAlignment="1">
      <alignment horizontal="center" vertical="center"/>
    </xf>
    <xf numFmtId="176" fontId="3" fillId="0" borderId="0" xfId="0" applyNumberFormat="1" applyFont="1" applyAlignment="1">
      <alignment horizontal="right" vertical="center" shrinkToFit="1"/>
    </xf>
    <xf numFmtId="0" fontId="3" fillId="0" borderId="13" xfId="0" applyFont="1" applyBorder="1" applyAlignment="1">
      <alignment horizontal="left" vertical="center"/>
    </xf>
    <xf numFmtId="0" fontId="3" fillId="0" borderId="13" xfId="0" applyFont="1" applyBorder="1" applyAlignment="1">
      <alignment horizontal="center" vertical="center"/>
    </xf>
    <xf numFmtId="176" fontId="3" fillId="0" borderId="13" xfId="0" applyNumberFormat="1" applyFont="1" applyBorder="1" applyAlignment="1">
      <alignment horizontal="right" vertical="center" shrinkToFit="1"/>
    </xf>
    <xf numFmtId="0" fontId="3" fillId="0" borderId="9" xfId="0" applyFont="1" applyBorder="1" applyAlignment="1">
      <alignment horizontal="center" vertical="center"/>
    </xf>
    <xf numFmtId="0" fontId="3" fillId="0" borderId="91" xfId="0" applyFont="1" applyBorder="1" applyAlignment="1">
      <alignment horizontal="left" vertical="center"/>
    </xf>
    <xf numFmtId="0" fontId="3" fillId="0" borderId="138" xfId="0" applyFont="1" applyBorder="1" applyAlignment="1">
      <alignment horizontal="center" vertical="center"/>
    </xf>
    <xf numFmtId="0" fontId="3" fillId="0" borderId="139" xfId="0" applyFont="1" applyBorder="1" applyAlignment="1">
      <alignment horizontal="center" vertical="center"/>
    </xf>
    <xf numFmtId="0" fontId="3" fillId="0" borderId="139" xfId="0" applyFont="1" applyBorder="1" applyAlignment="1">
      <alignment horizontal="left" vertical="center"/>
    </xf>
    <xf numFmtId="0" fontId="3" fillId="0" borderId="12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1" xfId="0" applyFont="1" applyBorder="1" applyAlignment="1">
      <alignment horizontal="left" vertical="center"/>
    </xf>
    <xf numFmtId="0" fontId="3" fillId="0" borderId="7" xfId="0" applyFont="1" applyBorder="1" applyAlignment="1">
      <alignment horizontal="left" vertical="center" wrapText="1"/>
    </xf>
    <xf numFmtId="0" fontId="3" fillId="0" borderId="26" xfId="0" applyFont="1" applyBorder="1" applyAlignment="1">
      <alignment horizontal="left" vertical="center" wrapText="1"/>
    </xf>
    <xf numFmtId="0" fontId="3" fillId="0" borderId="48" xfId="0" applyFont="1" applyBorder="1" applyAlignment="1">
      <alignment horizontal="left" vertical="center" wrapText="1"/>
    </xf>
    <xf numFmtId="176" fontId="3" fillId="0" borderId="26" xfId="0" applyNumberFormat="1" applyFont="1" applyBorder="1" applyAlignment="1">
      <alignment horizontal="right" vertical="center" shrinkToFit="1"/>
    </xf>
    <xf numFmtId="0" fontId="3" fillId="0" borderId="26" xfId="0" applyFont="1" applyBorder="1" applyAlignment="1">
      <alignment horizontal="left" vertical="center"/>
    </xf>
    <xf numFmtId="49" fontId="0" fillId="2" borderId="51" xfId="0" applyNumberFormat="1" applyFill="1" applyBorder="1" applyAlignment="1">
      <alignment horizontal="center" vertical="center"/>
    </xf>
    <xf numFmtId="49" fontId="0" fillId="2" borderId="2" xfId="0" applyNumberFormat="1" applyFill="1" applyBorder="1" applyAlignment="1">
      <alignment horizontal="center" vertical="center"/>
    </xf>
    <xf numFmtId="49" fontId="0" fillId="2" borderId="16" xfId="0" applyNumberFormat="1" applyFill="1" applyBorder="1" applyAlignment="1">
      <alignment horizontal="center" vertical="center"/>
    </xf>
    <xf numFmtId="49" fontId="0" fillId="2" borderId="4" xfId="0" applyNumberFormat="1" applyFill="1" applyBorder="1" applyAlignment="1">
      <alignment horizontal="center" vertical="center"/>
    </xf>
    <xf numFmtId="0" fontId="4" fillId="2" borderId="5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3" fillId="0" borderId="1" xfId="0" applyFont="1" applyBorder="1" applyAlignment="1">
      <alignment horizontal="center" vertical="center"/>
    </xf>
    <xf numFmtId="176" fontId="3" fillId="0" borderId="1" xfId="0" applyNumberFormat="1" applyFont="1" applyBorder="1" applyAlignment="1">
      <alignment horizontal="right" vertical="center" shrinkToFit="1"/>
    </xf>
    <xf numFmtId="0" fontId="78" fillId="2" borderId="51" xfId="0" applyFont="1" applyFill="1" applyBorder="1" applyAlignment="1">
      <alignment horizontal="center" vertical="center" wrapText="1"/>
    </xf>
    <xf numFmtId="0" fontId="78" fillId="2" borderId="1" xfId="0" applyFont="1" applyFill="1" applyBorder="1" applyAlignment="1">
      <alignment horizontal="center" vertical="center" wrapText="1"/>
    </xf>
    <xf numFmtId="0" fontId="78" fillId="2" borderId="3" xfId="0" applyFont="1" applyFill="1" applyBorder="1" applyAlignment="1">
      <alignment horizontal="center" vertical="center" wrapText="1"/>
    </xf>
    <xf numFmtId="0" fontId="78" fillId="2" borderId="12" xfId="0" applyFont="1" applyFill="1" applyBorder="1" applyAlignment="1">
      <alignment horizontal="center" vertical="center" wrapText="1"/>
    </xf>
    <xf numFmtId="0" fontId="78" fillId="2" borderId="0" xfId="0" applyFont="1" applyFill="1" applyAlignment="1">
      <alignment horizontal="center" vertical="center" wrapText="1"/>
    </xf>
    <xf numFmtId="0" fontId="78" fillId="2" borderId="7" xfId="0" applyFont="1" applyFill="1" applyBorder="1" applyAlignment="1">
      <alignment horizontal="center" vertical="center" wrapText="1"/>
    </xf>
    <xf numFmtId="0" fontId="78" fillId="2" borderId="16" xfId="0" applyFont="1" applyFill="1" applyBorder="1" applyAlignment="1">
      <alignment horizontal="center" vertical="center" wrapText="1"/>
    </xf>
    <xf numFmtId="0" fontId="78" fillId="2" borderId="26" xfId="0" applyFont="1" applyFill="1" applyBorder="1" applyAlignment="1">
      <alignment horizontal="center" vertical="center" wrapText="1"/>
    </xf>
    <xf numFmtId="0" fontId="78" fillId="2" borderId="48" xfId="0" applyFont="1" applyFill="1" applyBorder="1" applyAlignment="1">
      <alignment horizontal="center" vertical="center" wrapText="1"/>
    </xf>
    <xf numFmtId="49" fontId="0" fillId="2" borderId="51" xfId="0" applyNumberFormat="1" applyFill="1" applyBorder="1" applyAlignment="1">
      <alignment horizontal="center" vertical="center" shrinkToFit="1"/>
    </xf>
    <xf numFmtId="49" fontId="0" fillId="2" borderId="12" xfId="0" applyNumberFormat="1" applyFill="1" applyBorder="1" applyAlignment="1">
      <alignment horizontal="center" vertical="center" shrinkToFit="1"/>
    </xf>
    <xf numFmtId="49" fontId="0" fillId="2" borderId="8" xfId="0" applyNumberFormat="1" applyFill="1" applyBorder="1" applyAlignment="1">
      <alignment horizontal="center" vertical="center" shrinkToFit="1"/>
    </xf>
    <xf numFmtId="49" fontId="0" fillId="2" borderId="16" xfId="0" applyNumberFormat="1" applyFill="1" applyBorder="1" applyAlignment="1">
      <alignment horizontal="center" vertical="center" shrinkToFit="1"/>
    </xf>
    <xf numFmtId="49" fontId="0" fillId="2" borderId="4" xfId="0" applyNumberFormat="1" applyFill="1" applyBorder="1" applyAlignment="1">
      <alignment horizontal="center" vertical="center" shrinkToFit="1"/>
    </xf>
    <xf numFmtId="49" fontId="0" fillId="2" borderId="12" xfId="0" applyNumberFormat="1" applyFill="1" applyBorder="1" applyAlignment="1">
      <alignment horizontal="center" vertical="center"/>
    </xf>
    <xf numFmtId="49" fontId="0" fillId="2" borderId="8" xfId="0" applyNumberFormat="1" applyFill="1" applyBorder="1" applyAlignment="1">
      <alignment horizontal="center" vertical="center"/>
    </xf>
    <xf numFmtId="0" fontId="4" fillId="2" borderId="12" xfId="0" applyFont="1" applyFill="1" applyBorder="1" applyAlignment="1">
      <alignment horizontal="center" vertical="center" wrapText="1"/>
    </xf>
    <xf numFmtId="0" fontId="4" fillId="2" borderId="0" xfId="0" applyFont="1" applyFill="1" applyAlignment="1">
      <alignment horizontal="center" vertical="center" wrapText="1"/>
    </xf>
    <xf numFmtId="0" fontId="3" fillId="0" borderId="15" xfId="0" applyFont="1" applyBorder="1" applyAlignment="1">
      <alignment horizontal="left" vertical="center"/>
    </xf>
    <xf numFmtId="0" fontId="3" fillId="0" borderId="15" xfId="0" applyFont="1" applyBorder="1" applyAlignment="1">
      <alignment horizontal="center" vertical="center"/>
    </xf>
    <xf numFmtId="176" fontId="3" fillId="0" borderId="15" xfId="0" applyNumberFormat="1" applyFont="1" applyBorder="1" applyAlignment="1">
      <alignment horizontal="right" vertical="center" shrinkToFit="1"/>
    </xf>
    <xf numFmtId="0" fontId="3" fillId="3" borderId="26" xfId="0" applyFont="1" applyFill="1" applyBorder="1" applyAlignment="1">
      <alignment horizontal="left" vertical="center"/>
    </xf>
    <xf numFmtId="0" fontId="3" fillId="0" borderId="104" xfId="0" applyFont="1" applyBorder="1" applyAlignment="1">
      <alignment horizontal="left" vertical="center" shrinkToFit="1"/>
    </xf>
    <xf numFmtId="0" fontId="3" fillId="0" borderId="6" xfId="0" applyFont="1" applyBorder="1" applyAlignment="1">
      <alignment horizontal="center" vertical="center"/>
    </xf>
    <xf numFmtId="49" fontId="0" fillId="2" borderId="76" xfId="0" applyNumberFormat="1" applyFill="1" applyBorder="1" applyAlignment="1">
      <alignment horizontal="center" vertical="center"/>
    </xf>
    <xf numFmtId="49" fontId="0" fillId="2" borderId="78" xfId="0" applyNumberFormat="1" applyFill="1" applyBorder="1" applyAlignment="1">
      <alignment horizontal="center" vertical="center"/>
    </xf>
    <xf numFmtId="0" fontId="4" fillId="2" borderId="76" xfId="0" applyFont="1" applyFill="1" applyBorder="1" applyAlignment="1">
      <alignment horizontal="center" vertical="center" wrapText="1"/>
    </xf>
    <xf numFmtId="0" fontId="10" fillId="2" borderId="77"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3" fillId="0" borderId="77" xfId="0" applyFont="1" applyBorder="1" applyAlignment="1">
      <alignment horizontal="left" vertical="center"/>
    </xf>
    <xf numFmtId="0" fontId="3" fillId="0" borderId="121" xfId="0" applyFont="1" applyBorder="1" applyAlignment="1">
      <alignment horizontal="left" vertical="center" shrinkToFit="1"/>
    </xf>
    <xf numFmtId="176" fontId="3" fillId="0" borderId="20" xfId="0" applyNumberFormat="1" applyFont="1" applyBorder="1" applyAlignment="1">
      <alignment horizontal="right" vertical="center" shrinkToFit="1"/>
    </xf>
    <xf numFmtId="0" fontId="3" fillId="0" borderId="6" xfId="0" applyFont="1" applyBorder="1" applyAlignment="1">
      <alignment horizontal="right" vertical="center"/>
    </xf>
    <xf numFmtId="0" fontId="4" fillId="0" borderId="11" xfId="0" applyFont="1" applyBorder="1" applyAlignment="1">
      <alignment horizontal="left" vertical="center"/>
    </xf>
    <xf numFmtId="0" fontId="48" fillId="0" borderId="11" xfId="0" applyFont="1" applyBorder="1" applyAlignment="1">
      <alignment horizontal="center" vertical="center" shrinkToFit="1"/>
    </xf>
    <xf numFmtId="0" fontId="48" fillId="0" borderId="17" xfId="0" applyFont="1" applyBorder="1" applyAlignment="1">
      <alignment horizontal="center" vertical="center" shrinkToFit="1"/>
    </xf>
    <xf numFmtId="0" fontId="48" fillId="0" borderId="9" xfId="0" applyFont="1" applyBorder="1" applyAlignment="1">
      <alignment horizontal="center" vertical="center" shrinkToFit="1"/>
    </xf>
    <xf numFmtId="0" fontId="48" fillId="0" borderId="10" xfId="0" applyFont="1" applyBorder="1" applyAlignment="1">
      <alignment horizontal="center" vertical="center" shrinkToFit="1"/>
    </xf>
    <xf numFmtId="0" fontId="0" fillId="0" borderId="81" xfId="0" applyBorder="1" applyAlignment="1">
      <alignment horizontal="center" vertical="center" shrinkToFit="1"/>
    </xf>
    <xf numFmtId="0" fontId="9" fillId="0" borderId="101" xfId="0" applyFont="1" applyBorder="1" applyAlignment="1">
      <alignment horizontal="center" vertical="center"/>
    </xf>
    <xf numFmtId="0" fontId="9" fillId="0" borderId="145" xfId="0" applyFont="1" applyBorder="1" applyAlignment="1">
      <alignment horizontal="center" vertical="center"/>
    </xf>
    <xf numFmtId="0" fontId="9" fillId="0" borderId="146" xfId="0" applyFont="1" applyBorder="1" applyAlignment="1">
      <alignment horizontal="center" vertical="center"/>
    </xf>
    <xf numFmtId="0" fontId="9" fillId="0" borderId="29" xfId="0" applyFont="1" applyBorder="1" applyAlignment="1">
      <alignment horizontal="center" vertical="center"/>
    </xf>
    <xf numFmtId="0" fontId="9" fillId="0" borderId="64" xfId="0" applyFont="1" applyBorder="1" applyAlignment="1">
      <alignment horizontal="center" vertical="center"/>
    </xf>
    <xf numFmtId="0" fontId="9" fillId="0" borderId="72" xfId="0" applyFont="1" applyBorder="1" applyAlignment="1">
      <alignment horizontal="center" vertical="center"/>
    </xf>
    <xf numFmtId="0" fontId="9" fillId="0" borderId="120" xfId="0" applyFont="1" applyBorder="1" applyAlignment="1">
      <alignment horizontal="center" vertical="center"/>
    </xf>
    <xf numFmtId="0" fontId="9" fillId="0" borderId="74" xfId="0" applyFont="1" applyBorder="1" applyAlignment="1">
      <alignment horizontal="center" vertical="center"/>
    </xf>
    <xf numFmtId="0" fontId="3" fillId="2" borderId="108" xfId="0" applyFont="1" applyFill="1" applyBorder="1" applyAlignment="1">
      <alignment horizontal="center" vertical="center"/>
    </xf>
    <xf numFmtId="0" fontId="3" fillId="2" borderId="20" xfId="0" applyFont="1" applyFill="1" applyBorder="1" applyAlignment="1">
      <alignment horizontal="center" vertical="center" shrinkToFit="1"/>
    </xf>
    <xf numFmtId="0" fontId="3" fillId="2" borderId="21" xfId="0" applyFont="1" applyFill="1" applyBorder="1" applyAlignment="1">
      <alignment horizontal="center" vertical="center" shrinkToFit="1"/>
    </xf>
    <xf numFmtId="0" fontId="28" fillId="2" borderId="51" xfId="0" applyFont="1" applyFill="1" applyBorder="1" applyAlignment="1">
      <alignment horizontal="left" vertical="center" wrapText="1"/>
    </xf>
    <xf numFmtId="0" fontId="28" fillId="2" borderId="1"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0" xfId="0" applyFont="1" applyFill="1" applyAlignment="1">
      <alignment horizontal="left" vertical="center" wrapText="1"/>
    </xf>
    <xf numFmtId="0" fontId="28" fillId="2" borderId="8" xfId="0" applyFont="1" applyFill="1" applyBorder="1" applyAlignment="1">
      <alignment horizontal="left" vertical="center" wrapText="1"/>
    </xf>
    <xf numFmtId="0" fontId="3" fillId="2" borderId="0" xfId="0" applyFont="1" applyFill="1" applyAlignment="1">
      <alignment horizontal="center" vertical="center" wrapText="1"/>
    </xf>
    <xf numFmtId="0" fontId="10" fillId="2" borderId="0" xfId="0" applyFont="1" applyFill="1" applyAlignment="1">
      <alignment horizontal="center" vertical="center" wrapText="1"/>
    </xf>
    <xf numFmtId="0" fontId="4" fillId="0" borderId="9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99"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51" xfId="0" applyFont="1" applyBorder="1" applyAlignment="1">
      <alignment horizontal="center" vertical="center"/>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0" borderId="4" xfId="0" applyFont="1" applyBorder="1" applyAlignment="1">
      <alignment horizontal="center" vertical="center"/>
    </xf>
    <xf numFmtId="182" fontId="3" fillId="0" borderId="33" xfId="0" applyNumberFormat="1" applyFont="1" applyBorder="1" applyAlignment="1">
      <alignment horizontal="right" vertical="center" shrinkToFit="1"/>
    </xf>
    <xf numFmtId="182" fontId="3" fillId="0" borderId="20" xfId="0" applyNumberFormat="1" applyFont="1" applyBorder="1" applyAlignment="1">
      <alignment horizontal="right" vertical="center" shrinkToFit="1"/>
    </xf>
    <xf numFmtId="0" fontId="3" fillId="0" borderId="12" xfId="0" applyFont="1" applyBorder="1" applyAlignment="1">
      <alignment horizontal="left" vertical="center" wrapText="1"/>
    </xf>
    <xf numFmtId="0" fontId="3" fillId="0" borderId="68" xfId="0" applyFont="1" applyBorder="1" applyAlignment="1">
      <alignment horizontal="center" vertical="center"/>
    </xf>
    <xf numFmtId="182" fontId="3" fillId="0" borderId="68" xfId="0" applyNumberFormat="1" applyFont="1" applyBorder="1" applyAlignment="1">
      <alignment horizontal="right" vertical="center" shrinkToFit="1"/>
    </xf>
    <xf numFmtId="182" fontId="3" fillId="0" borderId="15" xfId="0" applyNumberFormat="1" applyFont="1" applyBorder="1" applyAlignment="1">
      <alignment horizontal="right" vertical="center" shrinkToFit="1"/>
    </xf>
    <xf numFmtId="182" fontId="3" fillId="0" borderId="91" xfId="0" applyNumberFormat="1" applyFont="1" applyBorder="1" applyAlignment="1">
      <alignment horizontal="right" vertical="center" shrinkToFit="1"/>
    </xf>
    <xf numFmtId="182" fontId="3" fillId="0" borderId="13" xfId="0" applyNumberFormat="1" applyFont="1" applyBorder="1" applyAlignment="1">
      <alignment horizontal="right" vertical="center" shrinkToFit="1"/>
    </xf>
    <xf numFmtId="0" fontId="3" fillId="0" borderId="33" xfId="0" applyFont="1" applyBorder="1" applyAlignment="1">
      <alignment horizontal="center" vertical="center"/>
    </xf>
    <xf numFmtId="0" fontId="3" fillId="0" borderId="91" xfId="0" applyFont="1" applyBorder="1" applyAlignment="1">
      <alignment horizontal="center" vertical="center"/>
    </xf>
    <xf numFmtId="0" fontId="3" fillId="0" borderId="121" xfId="0" applyFont="1" applyBorder="1" applyAlignment="1">
      <alignment horizontal="left" vertical="center"/>
    </xf>
    <xf numFmtId="0" fontId="3" fillId="0" borderId="104" xfId="0" applyFont="1" applyBorder="1" applyAlignment="1">
      <alignment horizontal="left" vertical="center"/>
    </xf>
    <xf numFmtId="0" fontId="3" fillId="0" borderId="26" xfId="0" applyFont="1" applyBorder="1" applyAlignment="1">
      <alignment horizontal="left" vertical="center" shrinkToFit="1"/>
    </xf>
    <xf numFmtId="0" fontId="3" fillId="0" borderId="48" xfId="0" applyFont="1" applyBorder="1" applyAlignment="1">
      <alignment horizontal="left" vertical="center" shrinkToFit="1"/>
    </xf>
    <xf numFmtId="0" fontId="3" fillId="0" borderId="11" xfId="0" applyFont="1" applyBorder="1" applyAlignment="1">
      <alignment horizontal="left" vertical="center" shrinkToFit="1"/>
    </xf>
    <xf numFmtId="0" fontId="27" fillId="0" borderId="51" xfId="0" applyFont="1" applyBorder="1" applyAlignment="1">
      <alignment horizontal="left" vertical="top" wrapText="1"/>
    </xf>
    <xf numFmtId="0" fontId="27" fillId="0" borderId="1" xfId="0" applyFont="1" applyBorder="1" applyAlignment="1">
      <alignment horizontal="left" vertical="top" wrapText="1"/>
    </xf>
    <xf numFmtId="0" fontId="27" fillId="0" borderId="2" xfId="0" applyFont="1" applyBorder="1" applyAlignment="1">
      <alignment horizontal="left" vertical="top" wrapText="1"/>
    </xf>
    <xf numFmtId="0" fontId="26" fillId="0" borderId="54" xfId="0" applyFont="1" applyBorder="1" applyAlignment="1">
      <alignment horizontal="left" vertical="center"/>
    </xf>
    <xf numFmtId="0" fontId="26" fillId="0" borderId="0" xfId="0" applyFont="1" applyAlignment="1">
      <alignment horizontal="left" vertical="center"/>
    </xf>
    <xf numFmtId="0" fontId="26" fillId="0" borderId="7" xfId="0" applyFont="1" applyBorder="1" applyAlignment="1">
      <alignment horizontal="left" vertical="center"/>
    </xf>
    <xf numFmtId="0" fontId="26" fillId="0" borderId="98" xfId="0" applyFont="1" applyBorder="1" applyAlignment="1">
      <alignment horizontal="left" vertical="center"/>
    </xf>
    <xf numFmtId="0" fontId="26" fillId="0" borderId="14" xfId="0" applyFont="1" applyBorder="1" applyAlignment="1">
      <alignment horizontal="left" vertical="center"/>
    </xf>
    <xf numFmtId="0" fontId="26" fillId="0" borderId="99" xfId="0" applyFont="1" applyBorder="1" applyAlignment="1">
      <alignment horizontal="left" vertical="center"/>
    </xf>
    <xf numFmtId="0" fontId="27" fillId="0" borderId="12" xfId="0" applyFont="1" applyBorder="1" applyAlignment="1">
      <alignment horizontal="left" vertical="top" wrapText="1"/>
    </xf>
    <xf numFmtId="0" fontId="27" fillId="0" borderId="0" xfId="0" applyFont="1" applyAlignment="1">
      <alignment horizontal="left" vertical="top" wrapText="1"/>
    </xf>
    <xf numFmtId="0" fontId="27" fillId="0" borderId="8" xfId="0" applyFont="1" applyBorder="1" applyAlignment="1">
      <alignment horizontal="left" vertical="top" wrapText="1"/>
    </xf>
    <xf numFmtId="0" fontId="27" fillId="0" borderId="65" xfId="0" applyFont="1" applyBorder="1" applyAlignment="1">
      <alignment horizontal="left" vertical="top" wrapText="1"/>
    </xf>
    <xf numFmtId="0" fontId="27" fillId="0" borderId="70" xfId="0" applyFont="1" applyBorder="1" applyAlignment="1">
      <alignment horizontal="left" vertical="top" wrapText="1"/>
    </xf>
    <xf numFmtId="0" fontId="27" fillId="0" borderId="96" xfId="0" applyFont="1" applyBorder="1" applyAlignment="1">
      <alignment horizontal="center" vertical="center"/>
    </xf>
    <xf numFmtId="0" fontId="27" fillId="0" borderId="97" xfId="0" applyFont="1" applyBorder="1" applyAlignment="1">
      <alignment horizontal="center" vertical="center"/>
    </xf>
    <xf numFmtId="0" fontId="27" fillId="0" borderId="76" xfId="0" applyFont="1" applyBorder="1" applyAlignment="1">
      <alignment horizontal="left" vertical="top"/>
    </xf>
    <xf numFmtId="0" fontId="27" fillId="0" borderId="77" xfId="0" applyFont="1" applyBorder="1" applyAlignment="1">
      <alignment horizontal="left" vertical="top"/>
    </xf>
    <xf numFmtId="0" fontId="27" fillId="0" borderId="78" xfId="0" applyFont="1" applyBorder="1" applyAlignment="1">
      <alignment horizontal="left" vertical="top"/>
    </xf>
    <xf numFmtId="0" fontId="27" fillId="0" borderId="51" xfId="0" applyFont="1" applyBorder="1" applyAlignment="1">
      <alignment horizontal="left" vertical="top"/>
    </xf>
    <xf numFmtId="0" fontId="27" fillId="0" borderId="1" xfId="0" applyFont="1" applyBorder="1" applyAlignment="1">
      <alignment horizontal="left" vertical="top"/>
    </xf>
    <xf numFmtId="0" fontId="27" fillId="0" borderId="2" xfId="0" applyFont="1" applyBorder="1" applyAlignment="1">
      <alignment horizontal="left" vertical="top"/>
    </xf>
    <xf numFmtId="183" fontId="143" fillId="0" borderId="0" xfId="1" applyNumberFormat="1" applyFont="1" applyAlignment="1">
      <alignment horizontal="left" vertical="center"/>
    </xf>
    <xf numFmtId="183" fontId="136" fillId="0" borderId="0" xfId="1" applyNumberFormat="1" applyFont="1" applyAlignment="1">
      <alignment horizontal="left" vertical="center"/>
    </xf>
    <xf numFmtId="49" fontId="54" fillId="0" borderId="0" xfId="1" applyNumberFormat="1" applyFont="1" applyAlignment="1">
      <alignment horizontal="center" vertical="center"/>
    </xf>
    <xf numFmtId="49" fontId="60" fillId="0" borderId="0" xfId="1" applyNumberFormat="1" applyFont="1" applyAlignment="1">
      <alignment horizontal="center" vertical="center"/>
    </xf>
    <xf numFmtId="49" fontId="54" fillId="5" borderId="51"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center" vertical="center"/>
      <protection locked="0"/>
    </xf>
    <xf numFmtId="49" fontId="54" fillId="5" borderId="2" xfId="1" applyNumberFormat="1" applyFont="1" applyFill="1" applyBorder="1" applyAlignment="1" applyProtection="1">
      <alignment horizontal="center" vertical="center"/>
      <protection locked="0"/>
    </xf>
    <xf numFmtId="49" fontId="54" fillId="5" borderId="16" xfId="1" applyNumberFormat="1" applyFont="1" applyFill="1" applyBorder="1" applyAlignment="1" applyProtection="1">
      <alignment horizontal="center" vertical="center"/>
      <protection locked="0"/>
    </xf>
    <xf numFmtId="49" fontId="54" fillId="5" borderId="26" xfId="1" applyNumberFormat="1" applyFont="1" applyFill="1" applyBorder="1" applyAlignment="1" applyProtection="1">
      <alignment horizontal="center" vertical="center"/>
      <protection locked="0"/>
    </xf>
    <xf numFmtId="49" fontId="54" fillId="5" borderId="4"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left" vertical="center"/>
      <protection locked="0"/>
    </xf>
    <xf numFmtId="183" fontId="54" fillId="5" borderId="165" xfId="1" applyNumberFormat="1" applyFont="1" applyFill="1" applyBorder="1" applyAlignment="1" applyProtection="1">
      <alignment horizontal="left" vertical="center"/>
      <protection locked="0"/>
    </xf>
    <xf numFmtId="183" fontId="54" fillId="5" borderId="166" xfId="1" applyNumberFormat="1" applyFont="1" applyFill="1" applyBorder="1" applyAlignment="1" applyProtection="1">
      <alignment horizontal="left" vertical="center"/>
      <protection locked="0"/>
    </xf>
    <xf numFmtId="183" fontId="54" fillId="5" borderId="167" xfId="1" applyNumberFormat="1" applyFont="1" applyFill="1" applyBorder="1" applyAlignment="1" applyProtection="1">
      <alignment horizontal="left" vertical="center"/>
      <protection locked="0"/>
    </xf>
    <xf numFmtId="183" fontId="54" fillId="5" borderId="168" xfId="1" applyNumberFormat="1" applyFont="1" applyFill="1" applyBorder="1" applyAlignment="1" applyProtection="1">
      <alignment horizontal="left" vertical="center"/>
      <protection locked="0"/>
    </xf>
    <xf numFmtId="183" fontId="54" fillId="5" borderId="169" xfId="1" applyNumberFormat="1" applyFont="1" applyFill="1" applyBorder="1" applyAlignment="1" applyProtection="1">
      <alignment horizontal="left" vertical="center"/>
      <protection locked="0"/>
    </xf>
    <xf numFmtId="183" fontId="54" fillId="0" borderId="164" xfId="1" applyNumberFormat="1" applyFont="1" applyBorder="1" applyAlignment="1">
      <alignment horizontal="center" vertical="center" shrinkToFit="1"/>
    </xf>
    <xf numFmtId="183" fontId="54" fillId="0" borderId="165" xfId="1" applyNumberFormat="1" applyFont="1" applyBorder="1" applyAlignment="1">
      <alignment horizontal="center" vertical="center" shrinkToFit="1"/>
    </xf>
    <xf numFmtId="183" fontId="54" fillId="0" borderId="166" xfId="1" applyNumberFormat="1" applyFont="1" applyBorder="1" applyAlignment="1">
      <alignment horizontal="center" vertical="center" shrinkToFit="1"/>
    </xf>
    <xf numFmtId="183" fontId="54" fillId="0" borderId="167" xfId="1" applyNumberFormat="1" applyFont="1" applyBorder="1" applyAlignment="1">
      <alignment horizontal="center" vertical="center" shrinkToFit="1"/>
    </xf>
    <xf numFmtId="183" fontId="54" fillId="0" borderId="168" xfId="1" applyNumberFormat="1" applyFont="1" applyBorder="1" applyAlignment="1">
      <alignment horizontal="center" vertical="center" shrinkToFit="1"/>
    </xf>
    <xf numFmtId="183" fontId="54" fillId="0" borderId="169" xfId="1" applyNumberFormat="1" applyFont="1" applyBorder="1" applyAlignment="1">
      <alignment horizontal="center" vertical="center" shrinkToFit="1"/>
    </xf>
    <xf numFmtId="183" fontId="54" fillId="0" borderId="0" xfId="1" applyNumberFormat="1" applyFont="1" applyAlignment="1">
      <alignment horizontal="center" vertical="center" shrinkToFit="1"/>
    </xf>
    <xf numFmtId="183" fontId="51" fillId="0" borderId="0" xfId="1" applyNumberFormat="1" applyFont="1" applyAlignment="1">
      <alignment horizontal="center" vertical="center" shrinkToFit="1"/>
    </xf>
    <xf numFmtId="183" fontId="51" fillId="0" borderId="0" xfId="1" applyNumberFormat="1" applyFont="1" applyAlignment="1">
      <alignment horizontal="center" vertical="center"/>
    </xf>
    <xf numFmtId="183" fontId="54" fillId="5" borderId="161" xfId="1" applyNumberFormat="1" applyFont="1" applyFill="1" applyBorder="1" applyAlignment="1" applyProtection="1">
      <alignment horizontal="left" vertical="center"/>
      <protection locked="0"/>
    </xf>
    <xf numFmtId="183" fontId="54" fillId="5" borderId="162" xfId="1" applyNumberFormat="1" applyFont="1" applyFill="1" applyBorder="1" applyAlignment="1" applyProtection="1">
      <alignment horizontal="left" vertical="center"/>
      <protection locked="0"/>
    </xf>
    <xf numFmtId="183" fontId="54" fillId="5" borderId="163" xfId="1" applyNumberFormat="1" applyFont="1" applyFill="1" applyBorder="1" applyAlignment="1" applyProtection="1">
      <alignment horizontal="left" vertical="center"/>
      <protection locked="0"/>
    </xf>
    <xf numFmtId="183" fontId="58" fillId="0" borderId="0" xfId="1" applyNumberFormat="1" applyFont="1" applyAlignment="1">
      <alignment horizontal="center" vertical="center"/>
    </xf>
    <xf numFmtId="183" fontId="54" fillId="5" borderId="164" xfId="1" applyNumberFormat="1" applyFont="1" applyFill="1" applyBorder="1" applyAlignment="1" applyProtection="1">
      <alignment vertical="center"/>
      <protection locked="0"/>
    </xf>
    <xf numFmtId="183" fontId="54" fillId="5" borderId="165" xfId="1" applyNumberFormat="1" applyFont="1" applyFill="1" applyBorder="1" applyAlignment="1" applyProtection="1">
      <alignment vertical="center"/>
      <protection locked="0"/>
    </xf>
    <xf numFmtId="183" fontId="54" fillId="5" borderId="166" xfId="1" applyNumberFormat="1" applyFont="1" applyFill="1" applyBorder="1" applyAlignment="1" applyProtection="1">
      <alignment vertical="center"/>
      <protection locked="0"/>
    </xf>
    <xf numFmtId="0" fontId="54" fillId="5" borderId="51" xfId="1" applyFont="1" applyFill="1" applyBorder="1" applyAlignment="1" applyProtection="1">
      <alignment horizontal="center" vertical="center"/>
      <protection locked="0"/>
    </xf>
    <xf numFmtId="0" fontId="54" fillId="5" borderId="1" xfId="1" applyFont="1" applyFill="1" applyBorder="1" applyAlignment="1" applyProtection="1">
      <alignment horizontal="center" vertical="center"/>
      <protection locked="0"/>
    </xf>
    <xf numFmtId="0" fontId="54" fillId="5" borderId="2" xfId="1" applyFont="1" applyFill="1" applyBorder="1" applyAlignment="1" applyProtection="1">
      <alignment horizontal="center" vertical="center"/>
      <protection locked="0"/>
    </xf>
    <xf numFmtId="0" fontId="54" fillId="5" borderId="16" xfId="1" applyFont="1" applyFill="1" applyBorder="1" applyAlignment="1" applyProtection="1">
      <alignment horizontal="center" vertical="center"/>
      <protection locked="0"/>
    </xf>
    <xf numFmtId="0" fontId="54" fillId="5" borderId="26" xfId="1" applyFont="1" applyFill="1" applyBorder="1" applyAlignment="1" applyProtection="1">
      <alignment horizontal="center" vertical="center"/>
      <protection locked="0"/>
    </xf>
    <xf numFmtId="0" fontId="54" fillId="5" borderId="4" xfId="1" applyFont="1" applyFill="1" applyBorder="1" applyAlignment="1" applyProtection="1">
      <alignment horizontal="center" vertical="center"/>
      <protection locked="0"/>
    </xf>
    <xf numFmtId="183" fontId="51" fillId="0" borderId="168" xfId="1" applyNumberFormat="1" applyFont="1" applyBorder="1" applyAlignment="1">
      <alignment horizontal="center" vertical="center"/>
    </xf>
    <xf numFmtId="183" fontId="54" fillId="5" borderId="170"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center" vertical="center"/>
      <protection locked="0"/>
    </xf>
    <xf numFmtId="183" fontId="54" fillId="5" borderId="165" xfId="1" applyNumberFormat="1" applyFont="1" applyFill="1" applyBorder="1" applyAlignment="1" applyProtection="1">
      <alignment horizontal="center" vertical="center"/>
      <protection locked="0"/>
    </xf>
    <xf numFmtId="183" fontId="54" fillId="5" borderId="166" xfId="1" applyNumberFormat="1" applyFont="1" applyFill="1" applyBorder="1" applyAlignment="1" applyProtection="1">
      <alignment horizontal="center" vertical="center"/>
      <protection locked="0"/>
    </xf>
    <xf numFmtId="183" fontId="54" fillId="5" borderId="167" xfId="1" applyNumberFormat="1" applyFont="1" applyFill="1" applyBorder="1" applyAlignment="1" applyProtection="1">
      <alignment horizontal="center" vertical="center"/>
      <protection locked="0"/>
    </xf>
    <xf numFmtId="183" fontId="54" fillId="5" borderId="168" xfId="1" applyNumberFormat="1" applyFont="1" applyFill="1" applyBorder="1" applyAlignment="1" applyProtection="1">
      <alignment horizontal="center" vertical="center"/>
      <protection locked="0"/>
    </xf>
    <xf numFmtId="183" fontId="54" fillId="5" borderId="169" xfId="1" applyNumberFormat="1" applyFont="1" applyFill="1" applyBorder="1" applyAlignment="1" applyProtection="1">
      <alignment horizontal="center" vertical="center"/>
      <protection locked="0"/>
    </xf>
    <xf numFmtId="183" fontId="54" fillId="0" borderId="0" xfId="1" applyNumberFormat="1" applyFont="1" applyAlignment="1">
      <alignment horizontal="left" vertical="center"/>
    </xf>
    <xf numFmtId="183" fontId="53" fillId="0" borderId="0" xfId="1" applyNumberFormat="1" applyFont="1" applyAlignment="1">
      <alignment horizontal="center" vertical="center"/>
    </xf>
    <xf numFmtId="183" fontId="55" fillId="0" borderId="0" xfId="1" applyNumberFormat="1" applyFont="1" applyAlignment="1" applyProtection="1">
      <alignment horizontal="center" vertical="center"/>
      <protection locked="0"/>
    </xf>
    <xf numFmtId="183" fontId="54" fillId="0" borderId="0" xfId="1" applyNumberFormat="1" applyFont="1" applyAlignment="1">
      <alignment horizontal="center" vertical="center"/>
    </xf>
    <xf numFmtId="183" fontId="54" fillId="5" borderId="161" xfId="1" applyNumberFormat="1" applyFont="1" applyFill="1" applyBorder="1" applyAlignment="1" applyProtection="1">
      <alignment horizontal="center" vertical="center"/>
      <protection locked="0"/>
    </xf>
    <xf numFmtId="183" fontId="54" fillId="5" borderId="162" xfId="1" applyNumberFormat="1" applyFont="1" applyFill="1" applyBorder="1" applyAlignment="1" applyProtection="1">
      <alignment horizontal="center" vertical="center"/>
      <protection locked="0"/>
    </xf>
    <xf numFmtId="183" fontId="54" fillId="5" borderId="163" xfId="1" applyNumberFormat="1" applyFont="1" applyFill="1" applyBorder="1" applyAlignment="1" applyProtection="1">
      <alignment horizontal="center" vertical="center"/>
      <protection locked="0"/>
    </xf>
    <xf numFmtId="49" fontId="54" fillId="5" borderId="29" xfId="1" applyNumberFormat="1" applyFont="1" applyFill="1" applyBorder="1" applyAlignment="1" applyProtection="1">
      <alignment horizontal="center" vertical="center"/>
      <protection locked="0"/>
    </xf>
    <xf numFmtId="49" fontId="54" fillId="5" borderId="120" xfId="1" applyNumberFormat="1" applyFont="1" applyFill="1" applyBorder="1" applyAlignment="1" applyProtection="1">
      <alignment horizontal="center" vertical="center"/>
      <protection locked="0"/>
    </xf>
    <xf numFmtId="0" fontId="54" fillId="0" borderId="118" xfId="1" applyFont="1" applyBorder="1" applyAlignment="1">
      <alignment horizontal="center" vertical="center" shrinkToFit="1"/>
    </xf>
    <xf numFmtId="0" fontId="54" fillId="0" borderId="29" xfId="1" applyFont="1" applyBorder="1" applyAlignment="1">
      <alignment horizontal="center" vertical="center" shrinkToFit="1"/>
    </xf>
    <xf numFmtId="0" fontId="54" fillId="0" borderId="119" xfId="1" applyFont="1" applyBorder="1" applyAlignment="1">
      <alignment horizontal="center" vertical="center" shrinkToFit="1"/>
    </xf>
    <xf numFmtId="0" fontId="54" fillId="0" borderId="120" xfId="1" applyFont="1" applyBorder="1" applyAlignment="1">
      <alignment horizontal="center" vertical="center" shrinkToFit="1"/>
    </xf>
    <xf numFmtId="49" fontId="54" fillId="5" borderId="0" xfId="1" applyNumberFormat="1" applyFont="1" applyFill="1" applyAlignment="1" applyProtection="1">
      <alignment horizontal="center" vertical="center" shrinkToFit="1"/>
      <protection locked="0"/>
    </xf>
    <xf numFmtId="49" fontId="54" fillId="5" borderId="8" xfId="1" applyNumberFormat="1" applyFont="1" applyFill="1" applyBorder="1" applyAlignment="1" applyProtection="1">
      <alignment horizontal="center" vertical="center" shrinkToFit="1"/>
      <protection locked="0"/>
    </xf>
    <xf numFmtId="49" fontId="54" fillId="5" borderId="26" xfId="1" applyNumberFormat="1" applyFont="1" applyFill="1" applyBorder="1" applyAlignment="1" applyProtection="1">
      <alignment horizontal="center" vertical="center" shrinkToFit="1"/>
      <protection locked="0"/>
    </xf>
    <xf numFmtId="49" fontId="54" fillId="5" borderId="4" xfId="1" applyNumberFormat="1" applyFont="1" applyFill="1" applyBorder="1" applyAlignment="1" applyProtection="1">
      <alignment horizontal="center" vertical="center" shrinkToFit="1"/>
      <protection locked="0"/>
    </xf>
    <xf numFmtId="49" fontId="54" fillId="5" borderId="12" xfId="1" applyNumberFormat="1" applyFont="1" applyFill="1" applyBorder="1" applyAlignment="1" applyProtection="1">
      <alignment horizontal="center" vertical="center" shrinkToFit="1"/>
      <protection locked="0"/>
    </xf>
    <xf numFmtId="49" fontId="54" fillId="5" borderId="16" xfId="1" applyNumberFormat="1" applyFont="1" applyFill="1" applyBorder="1" applyAlignment="1" applyProtection="1">
      <alignment horizontal="center" vertical="center" shrinkToFit="1"/>
      <protection locked="0"/>
    </xf>
    <xf numFmtId="49" fontId="54" fillId="0" borderId="51" xfId="1" applyNumberFormat="1" applyFont="1" applyBorder="1" applyAlignment="1">
      <alignment horizontal="center" vertical="center" shrinkToFit="1"/>
    </xf>
    <xf numFmtId="49" fontId="54" fillId="0" borderId="1" xfId="1" applyNumberFormat="1" applyFont="1" applyBorder="1" applyAlignment="1">
      <alignment horizontal="center" vertical="center" shrinkToFit="1"/>
    </xf>
    <xf numFmtId="49" fontId="54" fillId="0" borderId="2" xfId="1" applyNumberFormat="1" applyFont="1" applyBorder="1" applyAlignment="1">
      <alignment horizontal="center" vertical="center" shrinkToFit="1"/>
    </xf>
    <xf numFmtId="49" fontId="54" fillId="0" borderId="16" xfId="1" applyNumberFormat="1" applyFont="1" applyBorder="1" applyAlignment="1">
      <alignment horizontal="center" vertical="center" shrinkToFit="1"/>
    </xf>
    <xf numFmtId="49" fontId="54" fillId="0" borderId="26" xfId="1" applyNumberFormat="1" applyFont="1" applyBorder="1" applyAlignment="1">
      <alignment horizontal="center" vertical="center" shrinkToFit="1"/>
    </xf>
    <xf numFmtId="49" fontId="54" fillId="0" borderId="4" xfId="1" applyNumberFormat="1" applyFont="1" applyBorder="1" applyAlignment="1">
      <alignment horizontal="center" vertical="center" shrinkToFit="1"/>
    </xf>
    <xf numFmtId="49" fontId="54" fillId="5" borderId="51" xfId="1" applyNumberFormat="1" applyFont="1" applyFill="1" applyBorder="1" applyAlignment="1" applyProtection="1">
      <alignment horizontal="center" vertical="center" shrinkToFit="1"/>
      <protection locked="0"/>
    </xf>
    <xf numFmtId="49" fontId="54" fillId="5" borderId="1" xfId="1" applyNumberFormat="1" applyFont="1" applyFill="1" applyBorder="1" applyAlignment="1" applyProtection="1">
      <alignment horizontal="center" vertical="center" shrinkToFit="1"/>
      <protection locked="0"/>
    </xf>
    <xf numFmtId="49" fontId="54" fillId="5" borderId="173" xfId="1" applyNumberFormat="1" applyFont="1" applyFill="1" applyBorder="1" applyAlignment="1" applyProtection="1">
      <alignment horizontal="center" vertical="center" shrinkToFit="1"/>
      <protection locked="0"/>
    </xf>
    <xf numFmtId="49" fontId="54" fillId="5" borderId="178" xfId="1" applyNumberFormat="1" applyFont="1" applyFill="1" applyBorder="1" applyAlignment="1" applyProtection="1">
      <alignment horizontal="center" vertical="center" shrinkToFit="1"/>
      <protection locked="0"/>
    </xf>
    <xf numFmtId="49" fontId="54" fillId="0" borderId="0" xfId="1" applyNumberFormat="1" applyFont="1" applyAlignment="1">
      <alignment horizontal="center" vertical="center" shrinkToFit="1"/>
    </xf>
    <xf numFmtId="49" fontId="60" fillId="0" borderId="0" xfId="1" applyNumberFormat="1" applyFont="1" applyAlignment="1">
      <alignment horizontal="center" vertical="center" shrinkToFit="1"/>
    </xf>
    <xf numFmtId="49" fontId="54" fillId="5" borderId="64" xfId="1" applyNumberFormat="1" applyFont="1" applyFill="1" applyBorder="1" applyAlignment="1" applyProtection="1">
      <alignment horizontal="center" vertical="center"/>
      <protection locked="0"/>
    </xf>
    <xf numFmtId="0" fontId="63" fillId="0" borderId="0" xfId="1" applyFont="1" applyAlignment="1">
      <alignment horizontal="center" vertical="center"/>
    </xf>
    <xf numFmtId="0" fontId="54" fillId="0" borderId="0" xfId="1" applyFont="1" applyAlignment="1">
      <alignment horizontal="center" vertical="center"/>
    </xf>
    <xf numFmtId="0" fontId="54" fillId="0" borderId="0" xfId="1" applyFont="1" applyAlignment="1">
      <alignment horizontal="left" vertical="center" shrinkToFit="1"/>
    </xf>
    <xf numFmtId="49" fontId="54" fillId="5" borderId="74"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left" vertical="center" shrinkToFit="1"/>
      <protection locked="0"/>
    </xf>
    <xf numFmtId="49" fontId="54" fillId="5" borderId="2" xfId="1" applyNumberFormat="1" applyFont="1" applyFill="1" applyBorder="1" applyAlignment="1" applyProtection="1">
      <alignment horizontal="left" vertical="center" shrinkToFit="1"/>
      <protection locked="0"/>
    </xf>
    <xf numFmtId="49" fontId="54" fillId="5" borderId="9" xfId="1" applyNumberFormat="1" applyFont="1" applyFill="1" applyBorder="1" applyAlignment="1" applyProtection="1">
      <alignment horizontal="left" vertical="center" shrinkToFit="1"/>
      <protection locked="0"/>
    </xf>
    <xf numFmtId="49" fontId="54" fillId="5" borderId="90" xfId="1" applyNumberFormat="1" applyFont="1" applyFill="1" applyBorder="1" applyAlignment="1" applyProtection="1">
      <alignment horizontal="left" vertical="center" shrinkToFit="1"/>
      <protection locked="0"/>
    </xf>
    <xf numFmtId="49" fontId="54" fillId="0" borderId="9" xfId="1" applyNumberFormat="1" applyFont="1" applyBorder="1" applyAlignment="1">
      <alignment horizontal="center" vertical="center" shrinkToFit="1"/>
    </xf>
    <xf numFmtId="49" fontId="54" fillId="5" borderId="29" xfId="1" applyNumberFormat="1" applyFont="1" applyFill="1" applyBorder="1" applyAlignment="1" applyProtection="1">
      <alignment horizontal="left" vertical="center" shrinkToFit="1"/>
      <protection locked="0"/>
    </xf>
    <xf numFmtId="49" fontId="54" fillId="5" borderId="174" xfId="1" applyNumberFormat="1" applyFont="1" applyFill="1" applyBorder="1" applyAlignment="1" applyProtection="1">
      <alignment horizontal="left" vertical="center" shrinkToFit="1"/>
      <protection locked="0"/>
    </xf>
    <xf numFmtId="49" fontId="54" fillId="5" borderId="120" xfId="1" applyNumberFormat="1" applyFont="1" applyFill="1" applyBorder="1" applyAlignment="1" applyProtection="1">
      <alignment horizontal="left" vertical="center" shrinkToFit="1"/>
      <protection locked="0"/>
    </xf>
    <xf numFmtId="49" fontId="54" fillId="5" borderId="179" xfId="1" applyNumberFormat="1" applyFont="1" applyFill="1" applyBorder="1" applyAlignment="1" applyProtection="1">
      <alignment horizontal="left" vertical="center" shrinkToFit="1"/>
      <protection locked="0"/>
    </xf>
    <xf numFmtId="49" fontId="54" fillId="5" borderId="78" xfId="1" applyNumberFormat="1" applyFont="1" applyFill="1" applyBorder="1" applyAlignment="1" applyProtection="1">
      <alignment horizontal="left" vertical="center" shrinkToFit="1"/>
      <protection locked="0"/>
    </xf>
    <xf numFmtId="49" fontId="54" fillId="5" borderId="177" xfId="1" applyNumberFormat="1" applyFont="1" applyFill="1" applyBorder="1" applyAlignment="1" applyProtection="1">
      <alignment horizontal="center" vertical="center"/>
      <protection locked="0"/>
    </xf>
    <xf numFmtId="49" fontId="54" fillId="0" borderId="3" xfId="1" applyNumberFormat="1" applyFont="1" applyBorder="1" applyAlignment="1">
      <alignment horizontal="center" vertical="center" shrinkToFit="1"/>
    </xf>
    <xf numFmtId="49" fontId="54" fillId="0" borderId="48" xfId="1" applyNumberFormat="1" applyFont="1" applyBorder="1" applyAlignment="1">
      <alignment horizontal="center" vertical="center" shrinkToFit="1"/>
    </xf>
    <xf numFmtId="49" fontId="62" fillId="5" borderId="29" xfId="1" applyNumberFormat="1" applyFont="1" applyFill="1" applyBorder="1" applyAlignment="1" applyProtection="1">
      <alignment horizontal="center" vertical="center"/>
      <protection locked="0"/>
    </xf>
    <xf numFmtId="49" fontId="54" fillId="0" borderId="29" xfId="1" applyNumberFormat="1" applyFont="1" applyBorder="1" applyAlignment="1">
      <alignment horizontal="center" vertical="center" shrinkToFit="1"/>
    </xf>
    <xf numFmtId="49" fontId="54" fillId="0" borderId="12" xfId="1" applyNumberFormat="1" applyFont="1" applyBorder="1" applyAlignment="1">
      <alignment horizontal="center" vertical="center" shrinkToFit="1"/>
    </xf>
    <xf numFmtId="49" fontId="54" fillId="0" borderId="7" xfId="1" applyNumberFormat="1" applyFont="1" applyBorder="1" applyAlignment="1">
      <alignment horizontal="center" vertical="center" shrinkToFit="1"/>
    </xf>
    <xf numFmtId="49" fontId="62" fillId="5" borderId="1" xfId="1" applyNumberFormat="1" applyFont="1" applyFill="1" applyBorder="1" applyAlignment="1" applyProtection="1">
      <alignment horizontal="center" vertical="center"/>
      <protection locked="0"/>
    </xf>
    <xf numFmtId="49" fontId="62" fillId="5" borderId="26" xfId="1" applyNumberFormat="1" applyFont="1" applyFill="1" applyBorder="1" applyAlignment="1" applyProtection="1">
      <alignment horizontal="center" vertical="center"/>
      <protection locked="0"/>
    </xf>
    <xf numFmtId="49" fontId="62" fillId="0" borderId="12" xfId="1" applyNumberFormat="1" applyFont="1" applyBorder="1" applyAlignment="1">
      <alignment horizontal="center" vertical="center"/>
    </xf>
    <xf numFmtId="49" fontId="62" fillId="0" borderId="0" xfId="1" applyNumberFormat="1" applyFont="1" applyAlignment="1">
      <alignment horizontal="center" vertical="center"/>
    </xf>
    <xf numFmtId="49" fontId="62" fillId="0" borderId="7" xfId="1" applyNumberFormat="1" applyFont="1" applyBorder="1" applyAlignment="1">
      <alignment horizontal="center" vertical="center"/>
    </xf>
    <xf numFmtId="49" fontId="62" fillId="5" borderId="64" xfId="1" applyNumberFormat="1" applyFont="1" applyFill="1" applyBorder="1" applyAlignment="1" applyProtection="1">
      <alignment horizontal="center" vertical="center"/>
      <protection locked="0"/>
    </xf>
    <xf numFmtId="49" fontId="54" fillId="5" borderId="117" xfId="1" applyNumberFormat="1" applyFont="1" applyFill="1" applyBorder="1" applyAlignment="1" applyProtection="1">
      <alignment horizontal="center" vertical="center" shrinkToFit="1"/>
      <protection locked="0"/>
    </xf>
    <xf numFmtId="49" fontId="54" fillId="5" borderId="78" xfId="1" applyNumberFormat="1" applyFont="1" applyFill="1" applyBorder="1" applyAlignment="1" applyProtection="1">
      <alignment horizontal="center" vertical="center" shrinkToFit="1"/>
      <protection locked="0"/>
    </xf>
    <xf numFmtId="49" fontId="54" fillId="5" borderId="29" xfId="1" applyNumberFormat="1" applyFont="1" applyFill="1" applyBorder="1" applyAlignment="1" applyProtection="1">
      <alignment horizontal="center" vertical="center" shrinkToFit="1"/>
      <protection locked="0"/>
    </xf>
    <xf numFmtId="49" fontId="51" fillId="0" borderId="12" xfId="1" applyNumberFormat="1" applyFont="1" applyBorder="1" applyAlignment="1">
      <alignment horizontal="left" vertical="center" shrinkToFit="1"/>
    </xf>
    <xf numFmtId="49" fontId="51" fillId="0" borderId="0" xfId="1" applyNumberFormat="1" applyFont="1" applyAlignment="1">
      <alignment horizontal="left" vertical="center" shrinkToFit="1"/>
    </xf>
    <xf numFmtId="49" fontId="51" fillId="0" borderId="172" xfId="1" applyNumberFormat="1" applyFont="1" applyBorder="1" applyAlignment="1">
      <alignment horizontal="left" vertical="center" shrinkToFit="1"/>
    </xf>
    <xf numFmtId="0" fontId="54" fillId="0" borderId="144" xfId="1" applyFont="1" applyBorder="1" applyAlignment="1">
      <alignment horizontal="center" vertical="center" shrinkToFit="1"/>
    </xf>
    <xf numFmtId="0" fontId="54" fillId="0" borderId="145" xfId="1" applyFont="1" applyBorder="1" applyAlignment="1">
      <alignment horizontal="center" vertical="center" shrinkToFit="1"/>
    </xf>
    <xf numFmtId="49" fontId="54" fillId="5" borderId="14" xfId="1" applyNumberFormat="1" applyFont="1" applyFill="1" applyBorder="1" applyAlignment="1" applyProtection="1">
      <alignment horizontal="left" vertical="center" shrinkToFit="1"/>
      <protection locked="0"/>
    </xf>
    <xf numFmtId="49" fontId="54" fillId="5" borderId="171" xfId="1" applyNumberFormat="1" applyFont="1" applyFill="1" applyBorder="1" applyAlignment="1" applyProtection="1">
      <alignment horizontal="left" vertical="center" shrinkToFit="1"/>
      <protection locked="0"/>
    </xf>
    <xf numFmtId="49" fontId="54" fillId="5" borderId="0" xfId="1" applyNumberFormat="1" applyFont="1" applyFill="1" applyAlignment="1" applyProtection="1">
      <alignment horizontal="left" vertical="center" shrinkToFit="1"/>
      <protection locked="0"/>
    </xf>
    <xf numFmtId="49" fontId="54" fillId="5" borderId="172" xfId="1" applyNumberFormat="1" applyFont="1" applyFill="1" applyBorder="1" applyAlignment="1" applyProtection="1">
      <alignment horizontal="left" vertical="center" shrinkToFit="1"/>
      <protection locked="0"/>
    </xf>
    <xf numFmtId="49" fontId="54" fillId="0" borderId="101" xfId="1" applyNumberFormat="1" applyFont="1" applyBorder="1" applyAlignment="1">
      <alignment horizontal="center" vertical="center" shrinkToFit="1"/>
    </xf>
    <xf numFmtId="49" fontId="54" fillId="0" borderId="145" xfId="1" applyNumberFormat="1" applyFont="1" applyBorder="1" applyAlignment="1">
      <alignment horizontal="center" vertical="center" shrinkToFit="1"/>
    </xf>
    <xf numFmtId="49" fontId="54" fillId="0" borderId="146" xfId="1" applyNumberFormat="1" applyFont="1" applyBorder="1" applyAlignment="1">
      <alignment horizontal="center" vertical="center" shrinkToFit="1"/>
    </xf>
    <xf numFmtId="49" fontId="54" fillId="0" borderId="78" xfId="1" applyNumberFormat="1" applyFont="1" applyBorder="1" applyAlignment="1">
      <alignment horizontal="center" vertical="center" shrinkToFit="1"/>
    </xf>
    <xf numFmtId="49" fontId="54" fillId="0" borderId="64" xfId="1" applyNumberFormat="1" applyFont="1" applyBorder="1" applyAlignment="1">
      <alignment horizontal="center" vertical="center" shrinkToFit="1"/>
    </xf>
    <xf numFmtId="49" fontId="54" fillId="5" borderId="173" xfId="1" applyNumberFormat="1" applyFont="1" applyFill="1" applyBorder="1" applyAlignment="1" applyProtection="1">
      <alignment horizontal="left" vertical="center" shrinkToFit="1"/>
      <protection locked="0"/>
    </xf>
    <xf numFmtId="49" fontId="54" fillId="5" borderId="78" xfId="1" applyNumberFormat="1" applyFont="1" applyFill="1" applyBorder="1" applyAlignment="1" applyProtection="1">
      <alignment horizontal="center" vertical="center"/>
      <protection locked="0"/>
    </xf>
    <xf numFmtId="49" fontId="62" fillId="5" borderId="51" xfId="1" applyNumberFormat="1" applyFont="1" applyFill="1" applyBorder="1" applyAlignment="1" applyProtection="1">
      <alignment horizontal="center" vertical="center"/>
      <protection locked="0"/>
    </xf>
    <xf numFmtId="49" fontId="62" fillId="5" borderId="2" xfId="1" applyNumberFormat="1" applyFont="1" applyFill="1" applyBorder="1" applyAlignment="1" applyProtection="1">
      <alignment horizontal="center" vertical="center"/>
      <protection locked="0"/>
    </xf>
    <xf numFmtId="49" fontId="62" fillId="5" borderId="16" xfId="1" applyNumberFormat="1" applyFont="1" applyFill="1" applyBorder="1" applyAlignment="1" applyProtection="1">
      <alignment horizontal="center" vertical="center"/>
      <protection locked="0"/>
    </xf>
    <xf numFmtId="49" fontId="62" fillId="5" borderId="4" xfId="1" applyNumberFormat="1" applyFont="1" applyFill="1" applyBorder="1" applyAlignment="1" applyProtection="1">
      <alignment horizontal="center" vertical="center"/>
      <protection locked="0"/>
    </xf>
    <xf numFmtId="49" fontId="62" fillId="5" borderId="175" xfId="1" applyNumberFormat="1" applyFont="1" applyFill="1" applyBorder="1" applyAlignment="1" applyProtection="1">
      <alignment horizontal="center" vertical="center"/>
      <protection locked="0"/>
    </xf>
    <xf numFmtId="49" fontId="62" fillId="5" borderId="176" xfId="1" applyNumberFormat="1" applyFont="1" applyFill="1" applyBorder="1" applyAlignment="1" applyProtection="1">
      <alignment horizontal="center" vertical="center"/>
      <protection locked="0"/>
    </xf>
    <xf numFmtId="49" fontId="54" fillId="5" borderId="76" xfId="1" applyNumberFormat="1" applyFont="1" applyFill="1" applyBorder="1" applyAlignment="1" applyProtection="1">
      <alignment horizontal="left" vertical="center" shrinkToFit="1"/>
      <protection locked="0"/>
    </xf>
    <xf numFmtId="0" fontId="51" fillId="5" borderId="76" xfId="1" applyFont="1" applyFill="1" applyBorder="1" applyAlignment="1" applyProtection="1">
      <alignment horizontal="center" vertical="center"/>
      <protection locked="0"/>
    </xf>
    <xf numFmtId="0" fontId="51" fillId="5" borderId="77" xfId="1" applyFont="1" applyFill="1" applyBorder="1" applyAlignment="1" applyProtection="1">
      <alignment horizontal="center" vertical="center"/>
      <protection locked="0"/>
    </xf>
    <xf numFmtId="0" fontId="51" fillId="5" borderId="78" xfId="1" applyFont="1" applyFill="1" applyBorder="1" applyAlignment="1" applyProtection="1">
      <alignment horizontal="center" vertical="center"/>
      <protection locked="0"/>
    </xf>
    <xf numFmtId="0" fontId="51" fillId="0" borderId="0" xfId="1" applyFont="1" applyAlignment="1">
      <alignment horizontal="center" vertical="center"/>
    </xf>
    <xf numFmtId="0" fontId="53" fillId="0" borderId="0" xfId="1" applyFont="1" applyAlignment="1">
      <alignment horizontal="center" vertical="top"/>
    </xf>
    <xf numFmtId="0" fontId="53" fillId="0" borderId="9" xfId="1" applyFont="1" applyBorder="1" applyAlignment="1">
      <alignment horizontal="center" vertical="top"/>
    </xf>
    <xf numFmtId="0" fontId="1" fillId="0" borderId="62"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90"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58" xfId="0" applyFont="1" applyBorder="1" applyAlignment="1">
      <alignment horizontal="center" vertical="center" shrinkToFit="1"/>
    </xf>
    <xf numFmtId="0" fontId="1" fillId="0" borderId="77" xfId="0" applyFont="1" applyBorder="1" applyAlignment="1">
      <alignment horizontal="center" vertical="center" shrinkToFit="1"/>
    </xf>
    <xf numFmtId="0" fontId="1" fillId="0" borderId="76" xfId="0" applyFont="1" applyBorder="1" applyAlignment="1">
      <alignment horizontal="center" vertical="center" shrinkToFit="1"/>
    </xf>
    <xf numFmtId="0" fontId="1" fillId="0" borderId="78" xfId="0" applyFont="1" applyBorder="1" applyAlignment="1">
      <alignment horizontal="center" vertical="center" shrinkToFit="1"/>
    </xf>
    <xf numFmtId="0" fontId="1" fillId="0" borderId="104" xfId="0" applyFont="1" applyBorder="1" applyAlignment="1">
      <alignment horizontal="center" vertical="center" shrinkToFit="1"/>
    </xf>
    <xf numFmtId="0" fontId="64" fillId="0" borderId="0" xfId="0" applyFont="1" applyAlignment="1">
      <alignment horizontal="center" vertical="center"/>
    </xf>
    <xf numFmtId="0" fontId="9" fillId="0" borderId="100" xfId="0" applyFont="1" applyBorder="1" applyAlignment="1">
      <alignment horizontal="center" vertical="center"/>
    </xf>
    <xf numFmtId="0" fontId="9" fillId="0" borderId="105" xfId="0" applyFont="1" applyBorder="1" applyAlignment="1">
      <alignment horizontal="center" vertical="center"/>
    </xf>
    <xf numFmtId="0" fontId="9" fillId="0" borderId="102" xfId="0" applyFont="1" applyBorder="1" applyAlignment="1">
      <alignment horizontal="center" vertical="center"/>
    </xf>
    <xf numFmtId="0" fontId="9" fillId="0" borderId="103" xfId="0" applyFont="1" applyBorder="1" applyAlignment="1">
      <alignment horizontal="center" vertical="center"/>
    </xf>
    <xf numFmtId="0" fontId="1" fillId="0" borderId="129" xfId="0" applyFont="1" applyBorder="1" applyAlignment="1">
      <alignment horizontal="center" vertical="center" textRotation="255"/>
    </xf>
    <xf numFmtId="0" fontId="1" fillId="0" borderId="55" xfId="0" applyFont="1" applyBorder="1" applyAlignment="1">
      <alignment horizontal="center" vertical="center" textRotation="255"/>
    </xf>
    <xf numFmtId="0" fontId="1" fillId="0" borderId="79" xfId="0" applyFont="1" applyBorder="1" applyAlignment="1">
      <alignment horizontal="center" vertical="center" textRotation="255"/>
    </xf>
    <xf numFmtId="0" fontId="3" fillId="0" borderId="231" xfId="0" applyFont="1" applyBorder="1" applyAlignment="1">
      <alignment horizontal="center" vertical="center" shrinkToFit="1"/>
    </xf>
    <xf numFmtId="0" fontId="3" fillId="0" borderId="230"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228" xfId="0" applyFont="1" applyBorder="1" applyAlignment="1">
      <alignment horizontal="center" vertical="center" shrinkToFit="1"/>
    </xf>
    <xf numFmtId="0" fontId="3" fillId="0" borderId="110" xfId="0" applyFont="1" applyBorder="1" applyAlignment="1">
      <alignment horizontal="center" vertical="center" shrinkToFit="1"/>
    </xf>
    <xf numFmtId="49" fontId="1" fillId="0" borderId="217" xfId="0" applyNumberFormat="1" applyFont="1" applyBorder="1" applyAlignment="1">
      <alignment horizontal="center" vertical="center"/>
    </xf>
    <xf numFmtId="49" fontId="1" fillId="0" borderId="218" xfId="0" applyNumberFormat="1" applyFont="1" applyBorder="1" applyAlignment="1">
      <alignment horizontal="center" vertical="center"/>
    </xf>
    <xf numFmtId="49" fontId="1" fillId="0" borderId="219" xfId="0" applyNumberFormat="1" applyFont="1" applyBorder="1" applyAlignment="1">
      <alignment horizontal="center" vertical="center"/>
    </xf>
    <xf numFmtId="49" fontId="1" fillId="0" borderId="220" xfId="0" applyNumberFormat="1" applyFont="1" applyBorder="1" applyAlignment="1">
      <alignment horizontal="center" vertical="center"/>
    </xf>
    <xf numFmtId="49" fontId="1" fillId="0" borderId="221" xfId="0" applyNumberFormat="1" applyFont="1" applyBorder="1" applyAlignment="1">
      <alignment horizontal="center" vertical="center"/>
    </xf>
    <xf numFmtId="49" fontId="1" fillId="0" borderId="222" xfId="0" applyNumberFormat="1" applyFont="1" applyBorder="1" applyAlignment="1">
      <alignment horizontal="center" vertical="center"/>
    </xf>
    <xf numFmtId="49" fontId="1" fillId="0" borderId="224" xfId="0" applyNumberFormat="1" applyFont="1" applyBorder="1" applyAlignment="1">
      <alignment horizontal="center" vertical="center"/>
    </xf>
    <xf numFmtId="49" fontId="1" fillId="0" borderId="225" xfId="0" applyNumberFormat="1" applyFont="1" applyBorder="1" applyAlignment="1">
      <alignment horizontal="center" vertical="center"/>
    </xf>
    <xf numFmtId="49" fontId="1" fillId="0" borderId="226" xfId="0" applyNumberFormat="1" applyFont="1" applyBorder="1" applyAlignment="1">
      <alignment horizontal="center" vertical="center"/>
    </xf>
    <xf numFmtId="49" fontId="3" fillId="0" borderId="86" xfId="0" applyNumberFormat="1" applyFont="1" applyBorder="1" applyAlignment="1">
      <alignment horizontal="center" vertical="center" shrinkToFit="1"/>
    </xf>
    <xf numFmtId="0" fontId="0" fillId="0" borderId="5" xfId="0" applyBorder="1" applyAlignment="1">
      <alignment horizontal="center" vertical="center" shrinkToFit="1"/>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229" xfId="0" applyFont="1" applyBorder="1" applyAlignment="1">
      <alignment horizontal="center" vertical="center" shrinkToFit="1"/>
    </xf>
    <xf numFmtId="0" fontId="3" fillId="0" borderId="5" xfId="0" applyFont="1" applyBorder="1" applyAlignment="1">
      <alignment horizontal="center" vertical="center" shrinkToFit="1"/>
    </xf>
    <xf numFmtId="49" fontId="1" fillId="0" borderId="54" xfId="0" applyNumberFormat="1" applyFont="1" applyBorder="1" applyAlignment="1">
      <alignment horizontal="center" vertical="center" shrinkToFit="1"/>
    </xf>
    <xf numFmtId="0" fontId="1" fillId="0" borderId="213" xfId="0" applyFont="1" applyBorder="1" applyAlignment="1">
      <alignment horizontal="center" vertical="center"/>
    </xf>
    <xf numFmtId="0" fontId="1" fillId="0" borderId="54" xfId="0" applyFont="1" applyBorder="1" applyAlignment="1">
      <alignment horizontal="center" vertical="center"/>
    </xf>
    <xf numFmtId="0" fontId="1" fillId="0" borderId="62" xfId="0" applyFont="1" applyBorder="1" applyAlignment="1">
      <alignment horizontal="center" vertical="center"/>
    </xf>
    <xf numFmtId="0" fontId="1" fillId="0" borderId="9" xfId="0" applyFont="1" applyBorder="1" applyAlignment="1">
      <alignment horizontal="center" vertical="center"/>
    </xf>
    <xf numFmtId="0" fontId="1" fillId="0" borderId="223" xfId="0" applyFont="1" applyBorder="1" applyAlignment="1">
      <alignment horizontal="center" vertical="center"/>
    </xf>
    <xf numFmtId="49" fontId="3" fillId="0" borderId="82" xfId="0" applyNumberFormat="1" applyFont="1" applyBorder="1" applyAlignment="1">
      <alignment horizontal="center" vertical="center" shrinkToFit="1"/>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49" fontId="3" fillId="0" borderId="87" xfId="0" applyNumberFormat="1"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0" fontId="3" fillId="0" borderId="92" xfId="0" applyFont="1" applyBorder="1" applyAlignment="1" applyProtection="1">
      <alignment horizontal="center" vertical="center" shrinkToFit="1"/>
      <protection locked="0"/>
    </xf>
    <xf numFmtId="0" fontId="3" fillId="0" borderId="93" xfId="0" applyFont="1" applyBorder="1" applyAlignment="1" applyProtection="1">
      <alignment horizontal="center" vertical="center" shrinkToFit="1"/>
      <protection locked="0"/>
    </xf>
    <xf numFmtId="0" fontId="3" fillId="0" borderId="46" xfId="0" applyFont="1" applyBorder="1" applyAlignment="1" applyProtection="1">
      <alignment horizontal="center" vertical="center" shrinkToFit="1"/>
      <protection locked="0"/>
    </xf>
    <xf numFmtId="0" fontId="3" fillId="0" borderId="204" xfId="0" applyFont="1" applyBorder="1" applyAlignment="1" applyProtection="1">
      <alignment horizontal="center" vertical="center" shrinkToFit="1"/>
      <protection locked="0"/>
    </xf>
    <xf numFmtId="49" fontId="6" fillId="0" borderId="71" xfId="0" applyNumberFormat="1" applyFont="1" applyBorder="1" applyAlignment="1" applyProtection="1">
      <alignment horizontal="center" vertical="center" shrinkToFit="1"/>
      <protection locked="0"/>
    </xf>
    <xf numFmtId="49" fontId="6" fillId="0" borderId="72" xfId="0" applyNumberFormat="1" applyFont="1" applyBorder="1" applyAlignment="1" applyProtection="1">
      <alignment horizontal="center" vertical="center" shrinkToFit="1"/>
      <protection locked="0"/>
    </xf>
    <xf numFmtId="49" fontId="3" fillId="0" borderId="200" xfId="0" applyNumberFormat="1" applyFont="1" applyBorder="1" applyAlignment="1" applyProtection="1">
      <alignment horizontal="center" vertical="center" shrinkToFit="1"/>
      <protection locked="0"/>
    </xf>
    <xf numFmtId="49" fontId="3" fillId="0" borderId="201" xfId="0" applyNumberFormat="1" applyFont="1" applyBorder="1" applyAlignment="1" applyProtection="1">
      <alignment horizontal="center" vertical="center" shrinkToFit="1"/>
      <protection locked="0"/>
    </xf>
    <xf numFmtId="49" fontId="3" fillId="0" borderId="202" xfId="0" applyNumberFormat="1" applyFont="1" applyBorder="1" applyAlignment="1" applyProtection="1">
      <alignment horizontal="center" vertical="center" shrinkToFit="1"/>
      <protection locked="0"/>
    </xf>
    <xf numFmtId="49" fontId="3" fillId="0" borderId="203" xfId="0" applyNumberFormat="1" applyFont="1" applyBorder="1" applyAlignment="1" applyProtection="1">
      <alignment horizontal="center" vertical="center" shrinkToFit="1"/>
      <protection locked="0"/>
    </xf>
    <xf numFmtId="49" fontId="6" fillId="0" borderId="73" xfId="0" applyNumberFormat="1" applyFont="1" applyBorder="1" applyAlignment="1" applyProtection="1">
      <alignment horizontal="center" vertical="center" shrinkToFit="1"/>
      <protection locked="0"/>
    </xf>
    <xf numFmtId="0" fontId="0" fillId="0" borderId="95" xfId="0" applyBorder="1" applyProtection="1">
      <alignment vertical="center"/>
      <protection locked="0"/>
    </xf>
    <xf numFmtId="49" fontId="6" fillId="0" borderId="76"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0" fontId="0" fillId="0" borderId="104" xfId="0" applyBorder="1" applyProtection="1">
      <alignment vertical="center"/>
      <protection locked="0"/>
    </xf>
    <xf numFmtId="49" fontId="3" fillId="0" borderId="58" xfId="0" applyNumberFormat="1" applyFont="1" applyBorder="1" applyAlignment="1" applyProtection="1">
      <alignment horizontal="left" vertical="center" shrinkToFit="1"/>
      <protection locked="0"/>
    </xf>
    <xf numFmtId="0" fontId="0" fillId="0" borderId="77" xfId="0" applyBorder="1" applyAlignment="1" applyProtection="1">
      <alignment vertical="center" shrinkToFit="1"/>
      <protection locked="0"/>
    </xf>
    <xf numFmtId="0" fontId="0" fillId="0" borderId="78" xfId="0" applyBorder="1" applyAlignment="1" applyProtection="1">
      <alignment vertical="center" shrinkToFit="1"/>
      <protection locked="0"/>
    </xf>
    <xf numFmtId="0" fontId="0" fillId="0" borderId="199" xfId="0" applyBorder="1" applyAlignment="1" applyProtection="1">
      <alignment vertical="center" shrinkToFit="1"/>
      <protection locked="0"/>
    </xf>
    <xf numFmtId="0" fontId="0" fillId="0" borderId="73" xfId="0" applyBorder="1" applyAlignment="1" applyProtection="1">
      <alignment vertical="center" shrinkToFit="1"/>
      <protection locked="0"/>
    </xf>
    <xf numFmtId="0" fontId="0" fillId="0" borderId="72" xfId="0" applyBorder="1" applyAlignment="1" applyProtection="1">
      <alignment vertical="center" shrinkToFit="1"/>
      <protection locked="0"/>
    </xf>
    <xf numFmtId="49" fontId="3" fillId="0" borderId="195" xfId="0" applyNumberFormat="1" applyFont="1" applyBorder="1" applyAlignment="1" applyProtection="1">
      <alignment horizontal="center" vertical="center" shrinkToFit="1"/>
      <protection locked="0"/>
    </xf>
    <xf numFmtId="49" fontId="3" fillId="0" borderId="196" xfId="0" applyNumberFormat="1" applyFont="1" applyBorder="1" applyAlignment="1" applyProtection="1">
      <alignment horizontal="center" vertical="center" shrinkToFit="1"/>
      <protection locked="0"/>
    </xf>
    <xf numFmtId="49" fontId="3" fillId="0" borderId="197" xfId="0" applyNumberFormat="1" applyFont="1" applyBorder="1" applyAlignment="1" applyProtection="1">
      <alignment horizontal="center" vertical="center" shrinkToFit="1"/>
      <protection locked="0"/>
    </xf>
    <xf numFmtId="49" fontId="3" fillId="0" borderId="198" xfId="0" applyNumberFormat="1" applyFont="1" applyBorder="1" applyAlignment="1" applyProtection="1">
      <alignment horizontal="center" vertical="center" shrinkToFit="1"/>
      <protection locked="0"/>
    </xf>
    <xf numFmtId="0" fontId="3" fillId="0" borderId="140" xfId="0" applyFont="1" applyBorder="1" applyAlignment="1" applyProtection="1">
      <alignment horizontal="center" vertical="center" shrinkToFit="1"/>
      <protection locked="0"/>
    </xf>
    <xf numFmtId="0" fontId="3" fillId="0" borderId="45" xfId="0"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3" fillId="0" borderId="191" xfId="0" applyNumberFormat="1" applyFont="1" applyBorder="1" applyAlignment="1" applyProtection="1">
      <alignment horizontal="center" vertical="center" shrinkToFit="1"/>
      <protection locked="0"/>
    </xf>
    <xf numFmtId="49" fontId="3" fillId="0" borderId="192" xfId="0" applyNumberFormat="1" applyFont="1" applyBorder="1" applyAlignment="1" applyProtection="1">
      <alignment horizontal="center" vertical="center" shrinkToFit="1"/>
      <protection locked="0"/>
    </xf>
    <xf numFmtId="49" fontId="3" fillId="0" borderId="193" xfId="0" applyNumberFormat="1" applyFont="1" applyBorder="1" applyAlignment="1" applyProtection="1">
      <alignment horizontal="center" vertical="center" shrinkToFit="1"/>
      <protection locked="0"/>
    </xf>
    <xf numFmtId="49" fontId="3" fillId="0" borderId="194" xfId="0" applyNumberFormat="1" applyFont="1" applyBorder="1" applyAlignment="1" applyProtection="1">
      <alignment horizontal="center" vertical="center" shrinkToFit="1"/>
      <protection locked="0"/>
    </xf>
    <xf numFmtId="0" fontId="0" fillId="0" borderId="58" xfId="0" applyBorder="1" applyAlignment="1" applyProtection="1">
      <alignment vertical="center" shrinkToFit="1"/>
      <protection locked="0"/>
    </xf>
    <xf numFmtId="0" fontId="3" fillId="0" borderId="189" xfId="0" applyFont="1" applyBorder="1" applyAlignment="1" applyProtection="1">
      <alignment horizontal="center" vertical="center" shrinkToFit="1"/>
      <protection locked="0"/>
    </xf>
    <xf numFmtId="0" fontId="3" fillId="0" borderId="190" xfId="0"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0" fontId="0" fillId="0" borderId="3" xfId="0" applyBorder="1" applyProtection="1">
      <alignment vertical="center"/>
      <protection locked="0"/>
    </xf>
    <xf numFmtId="49" fontId="3" fillId="0" borderId="100" xfId="0" applyNumberFormat="1" applyFont="1" applyBorder="1" applyAlignment="1" applyProtection="1">
      <alignment horizontal="left" vertical="center" shrinkToFit="1"/>
      <protection locked="0"/>
    </xf>
    <xf numFmtId="0" fontId="0" fillId="0" borderId="105" xfId="0" applyBorder="1" applyAlignment="1" applyProtection="1">
      <alignment vertical="center" shrinkToFit="1"/>
      <protection locked="0"/>
    </xf>
    <xf numFmtId="0" fontId="0" fillId="0" borderId="101" xfId="0" applyBorder="1" applyAlignment="1" applyProtection="1">
      <alignment vertical="center" shrinkToFit="1"/>
      <protection locked="0"/>
    </xf>
    <xf numFmtId="49" fontId="3" fillId="0" borderId="184" xfId="0" applyNumberFormat="1" applyFont="1" applyBorder="1" applyAlignment="1" applyProtection="1">
      <alignment horizontal="center" vertical="center" shrinkToFit="1"/>
      <protection locked="0"/>
    </xf>
    <xf numFmtId="49" fontId="3" fillId="0" borderId="185" xfId="0" applyNumberFormat="1" applyFont="1" applyBorder="1" applyAlignment="1" applyProtection="1">
      <alignment horizontal="center" vertical="center" shrinkToFit="1"/>
      <protection locked="0"/>
    </xf>
    <xf numFmtId="49" fontId="3" fillId="0" borderId="186" xfId="0" applyNumberFormat="1" applyFont="1" applyBorder="1" applyAlignment="1" applyProtection="1">
      <alignment horizontal="center" vertical="center" shrinkToFit="1"/>
      <protection locked="0"/>
    </xf>
    <xf numFmtId="49" fontId="3" fillId="0" borderId="187" xfId="0" applyNumberFormat="1" applyFont="1" applyBorder="1" applyAlignment="1" applyProtection="1">
      <alignment horizontal="center" vertical="center" shrinkToFit="1"/>
      <protection locked="0"/>
    </xf>
    <xf numFmtId="0" fontId="3" fillId="0" borderId="188" xfId="0" applyFont="1" applyBorder="1" applyAlignment="1" applyProtection="1">
      <alignment horizontal="center" vertical="center" shrinkToFit="1"/>
      <protection locked="0"/>
    </xf>
    <xf numFmtId="0" fontId="3" fillId="0" borderId="155" xfId="0" applyFont="1" applyBorder="1" applyAlignment="1" applyProtection="1">
      <alignment horizontal="center" vertical="center" shrinkToFit="1"/>
      <protection locked="0"/>
    </xf>
    <xf numFmtId="0" fontId="3" fillId="0" borderId="234" xfId="0" applyFont="1" applyBorder="1" applyAlignment="1" applyProtection="1">
      <alignment horizontal="center" vertical="center" shrinkToFit="1"/>
      <protection locked="0"/>
    </xf>
    <xf numFmtId="0" fontId="3" fillId="0" borderId="159" xfId="0" applyFont="1" applyBorder="1" applyAlignment="1" applyProtection="1">
      <alignment horizontal="center" vertical="center" shrinkToFit="1"/>
      <protection locked="0"/>
    </xf>
    <xf numFmtId="0" fontId="3" fillId="0" borderId="235" xfId="0" applyFont="1" applyBorder="1" applyAlignment="1" applyProtection="1">
      <alignment horizontal="center" vertical="center" shrinkToFit="1"/>
      <protection locked="0"/>
    </xf>
    <xf numFmtId="49" fontId="3" fillId="0" borderId="209" xfId="0" applyNumberFormat="1" applyFont="1" applyBorder="1" applyAlignment="1" applyProtection="1">
      <alignment horizontal="center" vertical="center" shrinkToFit="1"/>
      <protection locked="0"/>
    </xf>
    <xf numFmtId="49" fontId="3" fillId="0" borderId="210" xfId="0" applyNumberFormat="1" applyFont="1" applyBorder="1" applyAlignment="1" applyProtection="1">
      <alignment horizontal="center" vertical="center" shrinkToFit="1"/>
      <protection locked="0"/>
    </xf>
    <xf numFmtId="49" fontId="3" fillId="0" borderId="211" xfId="0" applyNumberFormat="1" applyFont="1" applyBorder="1" applyAlignment="1" applyProtection="1">
      <alignment horizontal="center" vertical="center" shrinkToFit="1"/>
      <protection locked="0"/>
    </xf>
    <xf numFmtId="49" fontId="3" fillId="0" borderId="212" xfId="0" applyNumberFormat="1" applyFont="1" applyBorder="1" applyAlignment="1" applyProtection="1">
      <alignment horizontal="center" vertical="center" shrinkToFit="1"/>
      <protection locked="0"/>
    </xf>
    <xf numFmtId="49" fontId="6" fillId="0" borderId="95" xfId="0" applyNumberFormat="1"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3" fillId="0" borderId="53" xfId="0" applyNumberFormat="1" applyFont="1" applyBorder="1" applyAlignment="1" applyProtection="1">
      <alignment horizontal="left" vertical="center" shrinkToFit="1"/>
      <protection locked="0"/>
    </xf>
    <xf numFmtId="49" fontId="3" fillId="0" borderId="1" xfId="0" applyNumberFormat="1" applyFont="1" applyBorder="1" applyAlignment="1" applyProtection="1">
      <alignment horizontal="left" vertical="center" shrinkToFit="1"/>
      <protection locked="0"/>
    </xf>
    <xf numFmtId="49" fontId="3" fillId="0" borderId="2" xfId="0" applyNumberFormat="1" applyFont="1" applyBorder="1" applyAlignment="1" applyProtection="1">
      <alignment horizontal="left" vertical="center" shrinkToFit="1"/>
      <protection locked="0"/>
    </xf>
    <xf numFmtId="49" fontId="3" fillId="0" borderId="62" xfId="0" applyNumberFormat="1" applyFont="1" applyBorder="1" applyAlignment="1" applyProtection="1">
      <alignment horizontal="left" vertical="center" shrinkToFit="1"/>
      <protection locked="0"/>
    </xf>
    <xf numFmtId="49" fontId="3" fillId="0" borderId="9" xfId="0" applyNumberFormat="1" applyFont="1" applyBorder="1" applyAlignment="1" applyProtection="1">
      <alignment horizontal="left" vertical="center" shrinkToFit="1"/>
      <protection locked="0"/>
    </xf>
    <xf numFmtId="49" fontId="3" fillId="0" borderId="90" xfId="0" applyNumberFormat="1" applyFont="1" applyBorder="1" applyAlignment="1" applyProtection="1">
      <alignment horizontal="left" vertical="center" shrinkToFit="1"/>
      <protection locked="0"/>
    </xf>
    <xf numFmtId="0" fontId="3" fillId="0" borderId="157" xfId="0" applyFont="1" applyBorder="1" applyAlignment="1" applyProtection="1">
      <alignment horizontal="center" vertical="center" shrinkToFit="1"/>
      <protection locked="0"/>
    </xf>
    <xf numFmtId="0" fontId="3" fillId="0" borderId="160" xfId="0" applyFont="1" applyBorder="1" applyAlignment="1" applyProtection="1">
      <alignment horizontal="center" vertical="center" shrinkToFit="1"/>
      <protection locked="0"/>
    </xf>
    <xf numFmtId="0" fontId="3" fillId="0" borderId="156" xfId="0" applyFont="1" applyBorder="1" applyAlignment="1" applyProtection="1">
      <alignment horizontal="center" vertical="center" shrinkToFit="1"/>
      <protection locked="0"/>
    </xf>
    <xf numFmtId="0" fontId="3" fillId="0" borderId="233" xfId="0" applyFont="1" applyBorder="1" applyAlignment="1" applyProtection="1">
      <alignment horizontal="center" vertical="center" shrinkToFit="1"/>
      <protection locked="0"/>
    </xf>
    <xf numFmtId="49" fontId="3" fillId="0" borderId="25" xfId="0" applyNumberFormat="1" applyFont="1" applyBorder="1" applyAlignment="1" applyProtection="1">
      <alignment horizontal="left" vertical="center" shrinkToFit="1"/>
      <protection locked="0"/>
    </xf>
    <xf numFmtId="49" fontId="3" fillId="0" borderId="26" xfId="0" applyNumberFormat="1" applyFont="1" applyBorder="1" applyAlignment="1" applyProtection="1">
      <alignment horizontal="left" vertical="center" shrinkToFit="1"/>
      <protection locked="0"/>
    </xf>
    <xf numFmtId="49" fontId="3" fillId="0" borderId="4" xfId="0" applyNumberFormat="1" applyFont="1" applyBorder="1" applyAlignment="1" applyProtection="1">
      <alignment horizontal="left" vertical="center" shrinkToFit="1"/>
      <protection locked="0"/>
    </xf>
    <xf numFmtId="0" fontId="3" fillId="0" borderId="153" xfId="0" applyFont="1" applyBorder="1" applyAlignment="1" applyProtection="1">
      <alignment horizontal="center" vertical="center" shrinkToFit="1"/>
      <protection locked="0"/>
    </xf>
    <xf numFmtId="0" fontId="3" fillId="0" borderId="111" xfId="0" applyFont="1" applyBorder="1" applyAlignment="1" applyProtection="1">
      <alignment horizontal="center" vertical="center" shrinkToFit="1"/>
      <protection locked="0"/>
    </xf>
    <xf numFmtId="0" fontId="3" fillId="0" borderId="232" xfId="0" applyFont="1" applyBorder="1" applyAlignment="1" applyProtection="1">
      <alignment horizontal="center" vertical="center" shrinkToFit="1"/>
      <protection locked="0"/>
    </xf>
    <xf numFmtId="49" fontId="3" fillId="0" borderId="98" xfId="0" applyNumberFormat="1" applyFont="1" applyBorder="1" applyAlignment="1" applyProtection="1">
      <alignment horizontal="left" vertical="center" shrinkToFit="1"/>
      <protection locked="0"/>
    </xf>
    <xf numFmtId="49" fontId="3" fillId="0" borderId="14" xfId="0" applyNumberFormat="1" applyFont="1" applyBorder="1" applyAlignment="1" applyProtection="1">
      <alignment horizontal="left" vertical="center" shrinkToFit="1"/>
      <protection locked="0"/>
    </xf>
    <xf numFmtId="49" fontId="3" fillId="0" borderId="107" xfId="0" applyNumberFormat="1" applyFont="1" applyBorder="1" applyAlignment="1" applyProtection="1">
      <alignment horizontal="left" vertical="center" shrinkToFit="1"/>
      <protection locked="0"/>
    </xf>
    <xf numFmtId="49" fontId="3" fillId="0" borderId="205" xfId="0" applyNumberFormat="1" applyFont="1" applyBorder="1" applyAlignment="1" applyProtection="1">
      <alignment horizontal="center" vertical="center" shrinkToFit="1"/>
      <protection locked="0"/>
    </xf>
    <xf numFmtId="49" fontId="3" fillId="0" borderId="206" xfId="0" applyNumberFormat="1" applyFont="1" applyBorder="1" applyAlignment="1" applyProtection="1">
      <alignment horizontal="center" vertical="center" shrinkToFit="1"/>
      <protection locked="0"/>
    </xf>
    <xf numFmtId="49" fontId="3" fillId="0" borderId="207" xfId="0" applyNumberFormat="1" applyFont="1" applyBorder="1" applyAlignment="1" applyProtection="1">
      <alignment horizontal="center" vertical="center" shrinkToFit="1"/>
      <protection locked="0"/>
    </xf>
    <xf numFmtId="49" fontId="3" fillId="0" borderId="208" xfId="0" applyNumberFormat="1" applyFont="1" applyBorder="1" applyAlignment="1" applyProtection="1">
      <alignment horizontal="center" vertical="center" shrinkToFit="1"/>
      <protection locked="0"/>
    </xf>
    <xf numFmtId="0" fontId="3" fillId="0" borderId="152" xfId="0"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6" fillId="0" borderId="114" xfId="0" applyNumberFormat="1" applyFont="1" applyBorder="1" applyAlignment="1">
      <alignment horizontal="center" vertical="center" wrapText="1" shrinkToFit="1"/>
    </xf>
    <xf numFmtId="49" fontId="6" fillId="0" borderId="181" xfId="0" applyNumberFormat="1" applyFont="1" applyBorder="1" applyAlignment="1">
      <alignment horizontal="center" vertical="center" wrapText="1" shrinkToFit="1"/>
    </xf>
    <xf numFmtId="0" fontId="9" fillId="0" borderId="182" xfId="0" applyFont="1" applyBorder="1" applyAlignment="1">
      <alignment horizontal="center" vertical="center" shrinkToFit="1"/>
    </xf>
    <xf numFmtId="0" fontId="9" fillId="0" borderId="183"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9" fillId="0" borderId="230" xfId="0" applyNumberFormat="1" applyFont="1" applyBorder="1" applyAlignment="1">
      <alignment horizontal="center" vertical="center" shrinkToFit="1"/>
    </xf>
    <xf numFmtId="49" fontId="9" fillId="0" borderId="24" xfId="0" applyNumberFormat="1" applyFont="1" applyBorder="1" applyAlignment="1">
      <alignment horizontal="center" vertical="center" shrinkToFit="1"/>
    </xf>
    <xf numFmtId="183" fontId="46" fillId="0" borderId="62" xfId="0" applyNumberFormat="1" applyFont="1" applyBorder="1" applyAlignment="1">
      <alignment horizontal="center" vertical="center" shrinkToFit="1"/>
    </xf>
    <xf numFmtId="183" fontId="46" fillId="0" borderId="9" xfId="0" applyNumberFormat="1" applyFont="1" applyBorder="1" applyAlignment="1">
      <alignment horizontal="center" vertical="center" shrinkToFit="1"/>
    </xf>
    <xf numFmtId="183" fontId="46" fillId="0" borderId="10" xfId="0" applyNumberFormat="1" applyFont="1" applyBorder="1" applyAlignment="1">
      <alignment horizontal="center" vertical="center" shrinkToFit="1"/>
    </xf>
    <xf numFmtId="183" fontId="46" fillId="0" borderId="180" xfId="0" applyNumberFormat="1" applyFont="1" applyBorder="1" applyAlignment="1">
      <alignment horizontal="center" vertical="center" shrinkToFit="1"/>
    </xf>
    <xf numFmtId="183" fontId="46" fillId="0" borderId="23" xfId="0" applyNumberFormat="1" applyFont="1" applyBorder="1" applyAlignment="1">
      <alignment horizontal="center" vertical="center" shrinkToFit="1"/>
    </xf>
    <xf numFmtId="183" fontId="46" fillId="0" borderId="132" xfId="0" applyNumberFormat="1" applyFont="1" applyBorder="1" applyAlignment="1">
      <alignment horizontal="center" vertical="center" shrinkToFit="1"/>
    </xf>
    <xf numFmtId="49" fontId="65" fillId="0" borderId="9" xfId="0" applyNumberFormat="1" applyFont="1" applyBorder="1" applyAlignment="1">
      <alignment horizontal="center" vertical="center" shrinkToFit="1"/>
    </xf>
    <xf numFmtId="49" fontId="9" fillId="0" borderId="98" xfId="0" applyNumberFormat="1" applyFont="1" applyBorder="1" applyAlignment="1">
      <alignment horizontal="center" vertical="center"/>
    </xf>
    <xf numFmtId="49" fontId="9" fillId="0" borderId="14" xfId="0" applyNumberFormat="1" applyFont="1" applyBorder="1" applyAlignment="1">
      <alignment horizontal="center" vertical="center"/>
    </xf>
    <xf numFmtId="49" fontId="9" fillId="0" borderId="107" xfId="0" applyNumberFormat="1" applyFont="1" applyBorder="1" applyAlignment="1">
      <alignment horizontal="center" vertical="center"/>
    </xf>
    <xf numFmtId="49" fontId="9" fillId="0" borderId="54"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8" xfId="0" applyNumberFormat="1" applyFont="1" applyBorder="1" applyAlignment="1">
      <alignment horizontal="center" vertical="center"/>
    </xf>
    <xf numFmtId="49" fontId="9" fillId="0" borderId="62"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90" xfId="0" applyNumberFormat="1" applyFont="1" applyBorder="1" applyAlignment="1">
      <alignment horizontal="center" vertical="center"/>
    </xf>
    <xf numFmtId="49" fontId="8" fillId="0" borderId="106" xfId="0" applyNumberFormat="1" applyFont="1" applyBorder="1" applyAlignment="1">
      <alignment horizontal="center" vertical="center"/>
    </xf>
    <xf numFmtId="49" fontId="8" fillId="0" borderId="107" xfId="0" applyNumberFormat="1" applyFont="1" applyBorder="1" applyAlignment="1">
      <alignment horizontal="center" vertical="center"/>
    </xf>
    <xf numFmtId="49" fontId="8" fillId="0" borderId="1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52" xfId="0" applyNumberFormat="1" applyFont="1" applyBorder="1" applyAlignment="1">
      <alignment horizontal="center" vertical="center"/>
    </xf>
    <xf numFmtId="49" fontId="8" fillId="0" borderId="90" xfId="0" applyNumberFormat="1" applyFont="1" applyBorder="1" applyAlignment="1">
      <alignment horizontal="center" vertical="center"/>
    </xf>
    <xf numFmtId="49" fontId="9" fillId="0" borderId="106" xfId="0" applyNumberFormat="1" applyFont="1" applyBorder="1" applyAlignment="1">
      <alignment horizontal="center" vertical="center"/>
    </xf>
    <xf numFmtId="49" fontId="9" fillId="0" borderId="12" xfId="0" applyNumberFormat="1" applyFont="1" applyBorder="1" applyAlignment="1">
      <alignment horizontal="center" vertical="center"/>
    </xf>
    <xf numFmtId="49" fontId="9" fillId="0" borderId="52" xfId="0" applyNumberFormat="1" applyFont="1" applyBorder="1" applyAlignment="1">
      <alignment horizontal="center" vertical="center"/>
    </xf>
    <xf numFmtId="49" fontId="9" fillId="0" borderId="102" xfId="0" applyNumberFormat="1" applyFont="1" applyBorder="1" applyAlignment="1">
      <alignment horizontal="center" vertical="center" wrapText="1"/>
    </xf>
    <xf numFmtId="49" fontId="9" fillId="0" borderId="105" xfId="0" applyNumberFormat="1" applyFont="1" applyBorder="1" applyAlignment="1">
      <alignment horizontal="center" vertical="center" wrapText="1"/>
    </xf>
    <xf numFmtId="49" fontId="9" fillId="0" borderId="101" xfId="0" applyNumberFormat="1" applyFont="1" applyBorder="1" applyAlignment="1">
      <alignment horizontal="center" vertical="center" wrapText="1"/>
    </xf>
    <xf numFmtId="49" fontId="66" fillId="0" borderId="106" xfId="0" applyNumberFormat="1" applyFont="1" applyBorder="1" applyAlignment="1">
      <alignment horizontal="center" vertical="center" wrapText="1"/>
    </xf>
    <xf numFmtId="49" fontId="66" fillId="0" borderId="14" xfId="0" applyNumberFormat="1" applyFont="1" applyBorder="1" applyAlignment="1">
      <alignment horizontal="center" vertical="center" wrapText="1"/>
    </xf>
    <xf numFmtId="0" fontId="0" fillId="0" borderId="99" xfId="0" applyBorder="1">
      <alignment vertical="center"/>
    </xf>
    <xf numFmtId="0" fontId="0" fillId="0" borderId="12" xfId="0" applyBorder="1">
      <alignment vertical="center"/>
    </xf>
    <xf numFmtId="0" fontId="0" fillId="0" borderId="0" xfId="0">
      <alignment vertical="center"/>
    </xf>
    <xf numFmtId="0" fontId="0" fillId="0" borderId="7" xfId="0" applyBorder="1">
      <alignment vertical="center"/>
    </xf>
    <xf numFmtId="0" fontId="0" fillId="0" borderId="52" xfId="0" applyBorder="1">
      <alignment vertical="center"/>
    </xf>
    <xf numFmtId="0" fontId="0" fillId="0" borderId="9" xfId="0" applyBorder="1">
      <alignment vertical="center"/>
    </xf>
    <xf numFmtId="0" fontId="0" fillId="0" borderId="10" xfId="0" applyBorder="1">
      <alignment vertical="center"/>
    </xf>
    <xf numFmtId="49" fontId="6" fillId="0" borderId="113" xfId="0" applyNumberFormat="1" applyFont="1" applyBorder="1" applyAlignment="1">
      <alignment horizontal="center" vertical="center" wrapText="1" shrinkToFit="1"/>
    </xf>
    <xf numFmtId="49" fontId="1" fillId="0" borderId="0" xfId="0" applyNumberFormat="1" applyFont="1" applyAlignment="1">
      <alignment horizontal="center" vertical="center" shrinkToFit="1"/>
    </xf>
    <xf numFmtId="49" fontId="3" fillId="2" borderId="108" xfId="0" applyNumberFormat="1" applyFont="1" applyFill="1" applyBorder="1" applyAlignment="1">
      <alignment horizontal="center" vertical="center" shrinkToFit="1"/>
    </xf>
    <xf numFmtId="49" fontId="3" fillId="2" borderId="109" xfId="0" applyNumberFormat="1" applyFont="1" applyFill="1" applyBorder="1" applyAlignment="1">
      <alignment horizontal="center" vertical="center" shrinkToFit="1"/>
    </xf>
    <xf numFmtId="49" fontId="3" fillId="2" borderId="135" xfId="0" applyNumberFormat="1" applyFont="1" applyFill="1" applyBorder="1" applyAlignment="1">
      <alignment horizontal="center" vertical="center" shrinkToFit="1"/>
    </xf>
    <xf numFmtId="49" fontId="1" fillId="2" borderId="108" xfId="0" applyNumberFormat="1" applyFont="1" applyFill="1" applyBorder="1" applyAlignment="1">
      <alignment horizontal="center" vertical="center"/>
    </xf>
    <xf numFmtId="49" fontId="1" fillId="2" borderId="109" xfId="0" applyNumberFormat="1" applyFont="1" applyFill="1" applyBorder="1" applyAlignment="1">
      <alignment horizontal="center" vertical="center"/>
    </xf>
    <xf numFmtId="49" fontId="1" fillId="2" borderId="135" xfId="0" applyNumberFormat="1" applyFont="1" applyFill="1" applyBorder="1" applyAlignment="1">
      <alignment horizontal="center" vertical="center"/>
    </xf>
    <xf numFmtId="49" fontId="67" fillId="0" borderId="0" xfId="0" applyNumberFormat="1" applyFont="1" applyAlignment="1">
      <alignment vertical="center" shrinkToFit="1"/>
    </xf>
    <xf numFmtId="0" fontId="3" fillId="0" borderId="68" xfId="0" applyFont="1" applyBorder="1" applyAlignment="1">
      <alignment horizontal="center" vertical="center" shrinkToFit="1"/>
    </xf>
    <xf numFmtId="49" fontId="0" fillId="0" borderId="54" xfId="0" applyNumberFormat="1" applyBorder="1" applyAlignment="1">
      <alignment horizontal="center" vertical="center" shrinkToFit="1"/>
    </xf>
    <xf numFmtId="183" fontId="3" fillId="0" borderId="214" xfId="0" applyNumberFormat="1" applyFont="1" applyBorder="1" applyAlignment="1">
      <alignment horizontal="center" vertical="center" shrinkToFit="1"/>
    </xf>
    <xf numFmtId="183" fontId="3" fillId="0" borderId="215" xfId="0" applyNumberFormat="1"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88" xfId="0" applyFont="1" applyBorder="1" applyAlignment="1">
      <alignment horizontal="center" vertical="center" shrinkToFit="1"/>
    </xf>
    <xf numFmtId="0" fontId="3" fillId="0" borderId="216" xfId="0" applyFont="1" applyBorder="1" applyAlignment="1">
      <alignment horizontal="center" vertical="center" shrinkToFit="1"/>
    </xf>
    <xf numFmtId="0" fontId="3" fillId="0" borderId="241" xfId="0" applyFont="1" applyBorder="1" applyAlignment="1" applyProtection="1">
      <alignment horizontal="center" vertical="center" shrinkToFit="1"/>
      <protection locked="0"/>
    </xf>
    <xf numFmtId="0" fontId="3" fillId="0" borderId="249" xfId="0" applyFont="1" applyBorder="1" applyAlignment="1" applyProtection="1">
      <alignment horizontal="center" vertical="center" shrinkToFit="1"/>
      <protection locked="0"/>
    </xf>
    <xf numFmtId="0" fontId="3" fillId="0" borderId="87" xfId="0" applyFont="1" applyBorder="1" applyAlignment="1" applyProtection="1">
      <alignment horizontal="center" vertical="center" shrinkToFit="1"/>
      <protection locked="0"/>
    </xf>
    <xf numFmtId="0" fontId="3" fillId="0" borderId="223"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90" xfId="0" applyFont="1" applyBorder="1" applyAlignment="1" applyProtection="1">
      <alignment horizontal="center" vertical="center" shrinkToFit="1"/>
      <protection locked="0"/>
    </xf>
    <xf numFmtId="0" fontId="3" fillId="0" borderId="51" xfId="0" applyFont="1" applyBorder="1" applyAlignment="1" applyProtection="1">
      <alignment horizontal="center" vertical="center" shrinkToFit="1"/>
      <protection locked="0"/>
    </xf>
    <xf numFmtId="0" fontId="3" fillId="0" borderId="52" xfId="0" applyFont="1" applyBorder="1" applyAlignment="1" applyProtection="1">
      <alignment horizontal="center" vertical="center" shrinkToFit="1"/>
      <protection locked="0"/>
    </xf>
    <xf numFmtId="0" fontId="3" fillId="0" borderId="69" xfId="0" applyFont="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0" fontId="3" fillId="0" borderId="250" xfId="0" applyFont="1" applyBorder="1" applyAlignment="1" applyProtection="1">
      <alignment horizontal="center" vertical="center" shrinkToFit="1"/>
      <protection locked="0"/>
    </xf>
    <xf numFmtId="0" fontId="3" fillId="0" borderId="274" xfId="0" applyFont="1" applyBorder="1" applyAlignment="1" applyProtection="1">
      <alignment horizontal="center" vertical="center" shrinkToFit="1"/>
      <protection locked="0"/>
    </xf>
    <xf numFmtId="0" fontId="3" fillId="0" borderId="273" xfId="0" applyFont="1" applyBorder="1" applyAlignment="1" applyProtection="1">
      <alignment horizontal="center" vertical="center" shrinkToFit="1"/>
      <protection locked="0"/>
    </xf>
    <xf numFmtId="0" fontId="3" fillId="0" borderId="107" xfId="0" applyFont="1" applyBorder="1" applyAlignment="1" applyProtection="1">
      <alignment horizontal="center" vertical="center" shrinkToFit="1"/>
      <protection locked="0"/>
    </xf>
    <xf numFmtId="0" fontId="3" fillId="0" borderId="106" xfId="0" applyFont="1" applyBorder="1" applyAlignment="1" applyProtection="1">
      <alignment horizontal="center" vertical="center" shrinkToFit="1"/>
      <protection locked="0"/>
    </xf>
    <xf numFmtId="183" fontId="46" fillId="0" borderId="62" xfId="0" applyNumberFormat="1" applyFont="1" applyBorder="1" applyAlignment="1" applyProtection="1">
      <alignment horizontal="center" vertical="center" shrinkToFit="1"/>
      <protection locked="0"/>
    </xf>
    <xf numFmtId="183" fontId="46" fillId="0" borderId="9" xfId="0" applyNumberFormat="1" applyFont="1" applyBorder="1" applyAlignment="1" applyProtection="1">
      <alignment horizontal="center" vertical="center" shrinkToFit="1"/>
      <protection locked="0"/>
    </xf>
    <xf numFmtId="183" fontId="46" fillId="0" borderId="10" xfId="0" applyNumberFormat="1" applyFont="1" applyBorder="1" applyAlignment="1" applyProtection="1">
      <alignment horizontal="center" vertical="center" shrinkToFit="1"/>
      <protection locked="0"/>
    </xf>
    <xf numFmtId="0" fontId="85" fillId="0" borderId="180" xfId="0" applyFont="1" applyBorder="1" applyAlignment="1">
      <alignment horizontal="center" vertical="center" shrinkToFit="1"/>
    </xf>
    <xf numFmtId="0" fontId="85" fillId="0" borderId="23" xfId="0" applyFont="1" applyBorder="1" applyAlignment="1">
      <alignment horizontal="center" vertical="center" shrinkToFit="1"/>
    </xf>
    <xf numFmtId="0" fontId="85" fillId="0" borderId="132" xfId="0" applyFont="1" applyBorder="1" applyAlignment="1">
      <alignment horizontal="center" vertical="center" shrinkToFit="1"/>
    </xf>
    <xf numFmtId="49" fontId="9" fillId="9" borderId="182" xfId="0" applyNumberFormat="1" applyFont="1" applyFill="1" applyBorder="1" applyAlignment="1" applyProtection="1">
      <alignment horizontal="center" vertical="center" shrinkToFit="1"/>
      <protection locked="0"/>
    </xf>
    <xf numFmtId="49" fontId="9" fillId="9" borderId="183" xfId="0" applyNumberFormat="1" applyFont="1" applyFill="1" applyBorder="1" applyAlignment="1" applyProtection="1">
      <alignment horizontal="center" vertical="center" shrinkToFit="1"/>
      <protection locked="0"/>
    </xf>
    <xf numFmtId="49" fontId="9" fillId="9" borderId="231" xfId="0" applyNumberFormat="1" applyFont="1" applyFill="1" applyBorder="1" applyAlignment="1" applyProtection="1">
      <alignment horizontal="center" vertical="center" shrinkToFit="1"/>
      <protection locked="0"/>
    </xf>
    <xf numFmtId="49" fontId="9" fillId="9" borderId="230" xfId="0" applyNumberFormat="1" applyFont="1" applyFill="1" applyBorder="1" applyAlignment="1" applyProtection="1">
      <alignment horizontal="center" vertical="center" shrinkToFit="1"/>
      <protection locked="0"/>
    </xf>
    <xf numFmtId="49" fontId="9" fillId="9" borderId="24" xfId="0" applyNumberFormat="1" applyFont="1" applyFill="1" applyBorder="1" applyAlignment="1" applyProtection="1">
      <alignment horizontal="center" vertical="center" shrinkToFit="1"/>
      <protection locked="0"/>
    </xf>
    <xf numFmtId="49" fontId="71" fillId="0" borderId="236" xfId="0" applyNumberFormat="1" applyFont="1" applyBorder="1" applyAlignment="1">
      <alignment horizontal="center" vertical="center"/>
    </xf>
    <xf numFmtId="49" fontId="71" fillId="0" borderId="237" xfId="0" applyNumberFormat="1" applyFont="1" applyBorder="1" applyAlignment="1">
      <alignment horizontal="center" vertical="center"/>
    </xf>
    <xf numFmtId="49" fontId="71" fillId="0" borderId="238" xfId="0" applyNumberFormat="1" applyFont="1" applyBorder="1" applyAlignment="1">
      <alignment horizontal="center" vertical="center"/>
    </xf>
    <xf numFmtId="49" fontId="0" fillId="0" borderId="7" xfId="0" applyNumberFormat="1" applyBorder="1" applyAlignment="1">
      <alignment horizontal="center" vertical="top" textRotation="255"/>
    </xf>
    <xf numFmtId="49" fontId="171" fillId="0" borderId="191" xfId="0" applyNumberFormat="1" applyFont="1" applyBorder="1" applyAlignment="1" applyProtection="1">
      <alignment horizontal="center" vertical="center" shrinkToFit="1"/>
      <protection locked="0"/>
    </xf>
    <xf numFmtId="49" fontId="171" fillId="0" borderId="192" xfId="0" applyNumberFormat="1" applyFont="1" applyBorder="1" applyAlignment="1" applyProtection="1">
      <alignment horizontal="center" vertical="center" shrinkToFit="1"/>
      <protection locked="0"/>
    </xf>
    <xf numFmtId="0" fontId="0" fillId="0" borderId="25" xfId="0" applyBorder="1" applyAlignment="1">
      <alignment vertical="center" shrinkToFit="1"/>
    </xf>
    <xf numFmtId="0" fontId="0" fillId="0" borderId="4" xfId="0" applyBorder="1" applyAlignment="1">
      <alignment vertical="center" shrinkToFit="1"/>
    </xf>
    <xf numFmtId="49" fontId="37" fillId="0" borderId="184" xfId="0" applyNumberFormat="1" applyFont="1" applyBorder="1" applyAlignment="1" applyProtection="1">
      <alignment horizontal="center" vertical="center" shrinkToFit="1"/>
      <protection locked="0"/>
    </xf>
    <xf numFmtId="49" fontId="37" fillId="0" borderId="185" xfId="0" applyNumberFormat="1" applyFont="1" applyBorder="1" applyAlignment="1" applyProtection="1">
      <alignment horizontal="center" vertical="center" shrinkToFit="1"/>
      <protection locked="0"/>
    </xf>
    <xf numFmtId="49" fontId="113" fillId="0" borderId="186" xfId="0" applyNumberFormat="1" applyFont="1" applyBorder="1" applyAlignment="1" applyProtection="1">
      <alignment horizontal="center" vertical="center" shrinkToFit="1"/>
      <protection locked="0"/>
    </xf>
    <xf numFmtId="49" fontId="114" fillId="0" borderId="186" xfId="0" applyNumberFormat="1" applyFont="1" applyBorder="1" applyAlignment="1" applyProtection="1">
      <alignment horizontal="center" vertical="center" shrinkToFit="1"/>
      <protection locked="0"/>
    </xf>
    <xf numFmtId="49" fontId="114" fillId="0" borderId="187" xfId="0" applyNumberFormat="1" applyFont="1" applyBorder="1" applyAlignment="1" applyProtection="1">
      <alignment horizontal="center" vertical="center" shrinkToFit="1"/>
      <protection locked="0"/>
    </xf>
    <xf numFmtId="0" fontId="37" fillId="0" borderId="188" xfId="0" applyFont="1" applyBorder="1" applyAlignment="1" applyProtection="1">
      <alignment horizontal="center" vertical="center" shrinkToFit="1"/>
      <protection locked="0"/>
    </xf>
    <xf numFmtId="183" fontId="37" fillId="0" borderId="140" xfId="0" applyNumberFormat="1" applyFont="1" applyBorder="1" applyAlignment="1" applyProtection="1">
      <alignment horizontal="center" vertical="center" shrinkToFit="1"/>
      <protection locked="0"/>
    </xf>
    <xf numFmtId="0" fontId="171" fillId="0" borderId="189" xfId="0" applyFont="1" applyBorder="1" applyAlignment="1" applyProtection="1">
      <alignment horizontal="center" vertical="center" shrinkToFit="1"/>
      <protection locked="0"/>
    </xf>
    <xf numFmtId="183" fontId="171" fillId="0" borderId="92" xfId="0" applyNumberFormat="1" applyFont="1" applyBorder="1" applyAlignment="1" applyProtection="1">
      <alignment horizontal="center" vertical="center" shrinkToFit="1"/>
      <protection locked="0"/>
    </xf>
    <xf numFmtId="49" fontId="149" fillId="0" borderId="76" xfId="0" applyNumberFormat="1" applyFont="1" applyBorder="1" applyAlignment="1" applyProtection="1">
      <alignment horizontal="center" vertical="center" shrinkToFit="1"/>
      <protection locked="0"/>
    </xf>
    <xf numFmtId="49" fontId="149" fillId="0" borderId="77" xfId="0" applyNumberFormat="1" applyFont="1" applyBorder="1" applyAlignment="1" applyProtection="1">
      <alignment horizontal="center" vertical="center" shrinkToFit="1"/>
      <protection locked="0"/>
    </xf>
    <xf numFmtId="0" fontId="9" fillId="0" borderId="104" xfId="0" applyFont="1" applyBorder="1" applyProtection="1">
      <alignment vertical="center"/>
      <protection locked="0"/>
    </xf>
    <xf numFmtId="49" fontId="46" fillId="0" borderId="62" xfId="0" applyNumberFormat="1" applyFont="1" applyBorder="1" applyAlignment="1">
      <alignment horizontal="center" vertical="center" shrinkToFit="1"/>
    </xf>
    <xf numFmtId="49" fontId="46" fillId="0" borderId="9" xfId="0" applyNumberFormat="1" applyFont="1" applyBorder="1" applyAlignment="1">
      <alignment horizontal="center" vertical="center" shrinkToFit="1"/>
    </xf>
    <xf numFmtId="0" fontId="0" fillId="0" borderId="180" xfId="0" applyBorder="1" applyAlignment="1">
      <alignment horizontal="center" vertical="center" shrinkToFit="1"/>
    </xf>
    <xf numFmtId="0" fontId="1" fillId="0" borderId="23" xfId="0" applyFont="1" applyBorder="1" applyAlignment="1">
      <alignment horizontal="center" vertical="center" shrinkToFit="1"/>
    </xf>
    <xf numFmtId="0" fontId="1" fillId="0" borderId="132" xfId="0" applyFont="1" applyBorder="1" applyAlignment="1">
      <alignment horizontal="center" vertical="center" shrinkToFit="1"/>
    </xf>
    <xf numFmtId="0" fontId="116" fillId="0" borderId="92" xfId="0" applyFont="1" applyBorder="1" applyAlignment="1" applyProtection="1">
      <alignment horizontal="center" vertical="center" shrinkToFit="1"/>
      <protection locked="0"/>
    </xf>
    <xf numFmtId="183" fontId="116" fillId="0" borderId="9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116" fillId="0" borderId="191" xfId="0" applyNumberFormat="1" applyFont="1" applyBorder="1" applyAlignment="1" applyProtection="1">
      <alignment horizontal="center" vertical="center" shrinkToFit="1"/>
      <protection locked="0"/>
    </xf>
    <xf numFmtId="49" fontId="116" fillId="0" borderId="192" xfId="0" applyNumberFormat="1" applyFont="1" applyBorder="1" applyAlignment="1" applyProtection="1">
      <alignment horizontal="center" vertical="center" shrinkToFit="1"/>
      <protection locked="0"/>
    </xf>
    <xf numFmtId="49" fontId="6" fillId="0" borderId="26" xfId="0" applyNumberFormat="1" applyFont="1" applyBorder="1" applyAlignment="1" applyProtection="1">
      <alignment horizontal="center" vertical="center" shrinkToFit="1"/>
      <protection locked="0"/>
    </xf>
    <xf numFmtId="0" fontId="0" fillId="0" borderId="4" xfId="0" applyBorder="1">
      <alignment vertical="center"/>
    </xf>
    <xf numFmtId="49" fontId="115" fillId="0" borderId="195" xfId="0" applyNumberFormat="1" applyFont="1" applyBorder="1" applyAlignment="1" applyProtection="1">
      <alignment horizontal="center" vertical="center" shrinkToFit="1"/>
      <protection locked="0"/>
    </xf>
    <xf numFmtId="49" fontId="115" fillId="0" borderId="196" xfId="0" applyNumberFormat="1" applyFont="1" applyBorder="1" applyAlignment="1" applyProtection="1">
      <alignment horizontal="center" vertical="center" shrinkToFit="1"/>
      <protection locked="0"/>
    </xf>
    <xf numFmtId="49" fontId="114" fillId="0" borderId="197" xfId="0" applyNumberFormat="1" applyFont="1" applyBorder="1" applyAlignment="1" applyProtection="1">
      <alignment horizontal="center" vertical="center" shrinkToFit="1"/>
      <protection locked="0"/>
    </xf>
    <xf numFmtId="49" fontId="114" fillId="0" borderId="196" xfId="0" applyNumberFormat="1" applyFont="1" applyBorder="1" applyAlignment="1" applyProtection="1">
      <alignment horizontal="center" vertical="center" shrinkToFit="1"/>
      <protection locked="0"/>
    </xf>
    <xf numFmtId="49" fontId="113" fillId="0" borderId="197" xfId="0" applyNumberFormat="1" applyFont="1" applyBorder="1" applyAlignment="1" applyProtection="1">
      <alignment horizontal="center" vertical="center" shrinkToFit="1"/>
      <protection locked="0"/>
    </xf>
    <xf numFmtId="49" fontId="113" fillId="0" borderId="198" xfId="0" applyNumberFormat="1" applyFont="1" applyBorder="1" applyAlignment="1" applyProtection="1">
      <alignment horizontal="center" vertical="center" shrinkToFit="1"/>
      <protection locked="0"/>
    </xf>
    <xf numFmtId="0" fontId="116" fillId="0" borderId="140" xfId="0" applyFont="1" applyBorder="1" applyAlignment="1" applyProtection="1">
      <alignment horizontal="center" vertical="center" shrinkToFit="1"/>
      <protection locked="0"/>
    </xf>
    <xf numFmtId="183" fontId="116" fillId="0" borderId="140" xfId="0" applyNumberFormat="1" applyFont="1" applyBorder="1" applyAlignment="1" applyProtection="1">
      <alignment horizontal="center" vertical="center" shrinkToFit="1"/>
      <protection locked="0"/>
    </xf>
    <xf numFmtId="0" fontId="116" fillId="0" borderId="19" xfId="0" applyFont="1" applyBorder="1" applyAlignment="1" applyProtection="1">
      <alignment horizontal="center" vertical="center" shrinkToFit="1"/>
      <protection locked="0"/>
    </xf>
    <xf numFmtId="183" fontId="116" fillId="0" borderId="19" xfId="0" applyNumberFormat="1" applyFont="1" applyBorder="1" applyAlignment="1" applyProtection="1">
      <alignment horizontal="center" vertical="center" shrinkToFit="1"/>
      <protection locked="0"/>
    </xf>
    <xf numFmtId="0" fontId="114" fillId="0" borderId="92" xfId="0" applyFont="1" applyBorder="1" applyAlignment="1" applyProtection="1">
      <alignment horizontal="center" vertical="center" shrinkToFit="1"/>
      <protection locked="0"/>
    </xf>
    <xf numFmtId="183" fontId="114" fillId="0" borderId="92" xfId="0" applyNumberFormat="1" applyFont="1" applyBorder="1" applyAlignment="1" applyProtection="1">
      <alignment horizontal="center" vertical="center" shrinkToFit="1"/>
      <protection locked="0"/>
    </xf>
    <xf numFmtId="0" fontId="115" fillId="0" borderId="92" xfId="0" applyFont="1" applyBorder="1" applyAlignment="1" applyProtection="1">
      <alignment horizontal="center" vertical="center" shrinkToFit="1"/>
      <protection locked="0"/>
    </xf>
    <xf numFmtId="183" fontId="115" fillId="0" borderId="92" xfId="0" applyNumberFormat="1" applyFont="1" applyBorder="1" applyAlignment="1" applyProtection="1">
      <alignment horizontal="center" vertical="center" shrinkToFit="1"/>
      <protection locked="0"/>
    </xf>
    <xf numFmtId="0" fontId="37" fillId="0" borderId="189" xfId="0" applyFont="1" applyBorder="1" applyAlignment="1" applyProtection="1">
      <alignment horizontal="center" vertical="center" shrinkToFit="1"/>
      <protection locked="0"/>
    </xf>
    <xf numFmtId="183" fontId="37" fillId="0" borderId="92" xfId="0" applyNumberFormat="1" applyFont="1" applyBorder="1" applyAlignment="1" applyProtection="1">
      <alignment horizontal="center" vertical="center" shrinkToFit="1"/>
      <protection locked="0"/>
    </xf>
    <xf numFmtId="0" fontId="114" fillId="0" borderId="189" xfId="0" applyFont="1" applyBorder="1" applyAlignment="1" applyProtection="1">
      <alignment horizontal="center" vertical="center" shrinkToFit="1"/>
      <protection locked="0"/>
    </xf>
    <xf numFmtId="49" fontId="1" fillId="0" borderId="0" xfId="0" applyNumberFormat="1" applyFont="1" applyAlignment="1">
      <alignment horizontal="center" vertical="center"/>
    </xf>
    <xf numFmtId="0" fontId="3" fillId="0" borderId="14" xfId="0" applyFont="1" applyBorder="1" applyAlignment="1">
      <alignment vertical="center" wrapText="1"/>
    </xf>
    <xf numFmtId="0" fontId="3" fillId="0" borderId="0" xfId="0" applyFont="1" applyAlignment="1">
      <alignment vertical="center" wrapText="1"/>
    </xf>
    <xf numFmtId="49" fontId="3" fillId="0" borderId="58" xfId="0" applyNumberFormat="1" applyFont="1" applyBorder="1" applyAlignment="1">
      <alignment horizontal="center" vertical="center"/>
    </xf>
    <xf numFmtId="49" fontId="3" fillId="0" borderId="77" xfId="0" applyNumberFormat="1" applyFont="1" applyBorder="1" applyAlignment="1">
      <alignment horizontal="center" vertical="center"/>
    </xf>
    <xf numFmtId="49" fontId="3" fillId="0" borderId="78" xfId="0" applyNumberFormat="1" applyFont="1" applyBorder="1" applyAlignment="1">
      <alignment horizontal="center" vertical="center"/>
    </xf>
    <xf numFmtId="0" fontId="4" fillId="0" borderId="68"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5" xfId="0" applyFont="1" applyBorder="1" applyAlignment="1">
      <alignment horizontal="left" vertical="center" shrinkToFit="1"/>
    </xf>
    <xf numFmtId="0" fontId="0" fillId="0" borderId="15" xfId="0" applyBorder="1" applyAlignment="1">
      <alignment horizontal="center" vertical="center"/>
    </xf>
    <xf numFmtId="0" fontId="0" fillId="0" borderId="49" xfId="0" applyBorder="1" applyAlignment="1">
      <alignment horizontal="center" vertical="center"/>
    </xf>
    <xf numFmtId="49" fontId="3" fillId="0" borderId="62"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90" xfId="0" applyNumberFormat="1" applyFont="1" applyBorder="1" applyAlignment="1">
      <alignment horizontal="center" vertical="center"/>
    </xf>
    <xf numFmtId="0" fontId="3" fillId="0" borderId="35" xfId="0" applyFont="1" applyBorder="1" applyAlignment="1">
      <alignment horizontal="center" vertical="center"/>
    </xf>
    <xf numFmtId="0" fontId="3" fillId="0" borderId="23" xfId="0" applyFont="1" applyBorder="1" applyAlignment="1">
      <alignment horizontal="center" vertical="center"/>
    </xf>
    <xf numFmtId="0" fontId="3" fillId="0" borderId="132" xfId="0" applyFont="1" applyBorder="1" applyAlignment="1">
      <alignment horizontal="center" vertical="center"/>
    </xf>
    <xf numFmtId="0" fontId="4" fillId="0" borderId="30" xfId="0" applyFont="1" applyBorder="1" applyAlignment="1">
      <alignment horizontal="left" vertical="center" shrinkToFit="1"/>
    </xf>
    <xf numFmtId="49" fontId="3" fillId="0" borderId="118" xfId="0" applyNumberFormat="1" applyFont="1" applyBorder="1" applyAlignment="1">
      <alignment horizontal="center" vertical="center"/>
    </xf>
    <xf numFmtId="49" fontId="3" fillId="0" borderId="29" xfId="0" applyNumberFormat="1" applyFont="1" applyBorder="1" applyAlignment="1">
      <alignment horizontal="center" vertical="center"/>
    </xf>
    <xf numFmtId="0" fontId="4" fillId="0" borderId="27" xfId="0" applyFont="1" applyBorder="1" applyAlignment="1">
      <alignment horizontal="left" vertical="center" shrinkToFit="1"/>
    </xf>
    <xf numFmtId="49" fontId="3" fillId="0" borderId="51" xfId="0" applyNumberFormat="1" applyFont="1" applyBorder="1" applyAlignment="1">
      <alignment horizontal="center" vertical="center" textRotation="255"/>
    </xf>
    <xf numFmtId="49" fontId="3" fillId="0" borderId="2" xfId="0" applyNumberFormat="1" applyFont="1" applyBorder="1" applyAlignment="1">
      <alignment horizontal="center" vertical="center" textRotation="255"/>
    </xf>
    <xf numFmtId="49" fontId="3" fillId="0" borderId="12" xfId="0" applyNumberFormat="1" applyFont="1" applyBorder="1" applyAlignment="1">
      <alignment horizontal="center" vertical="center" textRotation="255"/>
    </xf>
    <xf numFmtId="49" fontId="3" fillId="0" borderId="8" xfId="0" applyNumberFormat="1" applyFont="1" applyBorder="1" applyAlignment="1">
      <alignment horizontal="center" vertical="center" textRotation="255"/>
    </xf>
    <xf numFmtId="49" fontId="3" fillId="0" borderId="52" xfId="0" applyNumberFormat="1" applyFont="1" applyBorder="1" applyAlignment="1">
      <alignment horizontal="center" vertical="center" textRotation="255"/>
    </xf>
    <xf numFmtId="49" fontId="3" fillId="0" borderId="90" xfId="0" applyNumberFormat="1" applyFont="1" applyBorder="1" applyAlignment="1">
      <alignment horizontal="center" vertical="center" textRotation="255"/>
    </xf>
    <xf numFmtId="0" fontId="4" fillId="0" borderId="34"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22" xfId="0" applyFont="1" applyBorder="1" applyAlignment="1">
      <alignment horizontal="left" vertical="center" shrinkToFit="1"/>
    </xf>
    <xf numFmtId="49" fontId="3" fillId="0" borderId="112" xfId="0" applyNumberFormat="1" applyFont="1" applyBorder="1" applyAlignment="1">
      <alignment horizontal="center" vertical="center" textRotation="255" wrapText="1"/>
    </xf>
    <xf numFmtId="49" fontId="3" fillId="0" borderId="81" xfId="0" applyNumberFormat="1" applyFont="1" applyBorder="1" applyAlignment="1">
      <alignment horizontal="center" vertical="center" textRotation="255" wrapText="1"/>
    </xf>
    <xf numFmtId="49" fontId="3" fillId="0" borderId="12" xfId="0" applyNumberFormat="1" applyFont="1" applyBorder="1" applyAlignment="1">
      <alignment horizontal="center" vertical="center" textRotation="255" wrapText="1"/>
    </xf>
    <xf numFmtId="49" fontId="3" fillId="0" borderId="8" xfId="0" applyNumberFormat="1" applyFont="1" applyBorder="1" applyAlignment="1">
      <alignment horizontal="center" vertical="center" textRotation="255" wrapText="1"/>
    </xf>
    <xf numFmtId="49" fontId="3" fillId="0" borderId="51"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0" borderId="28" xfId="0" applyFont="1" applyBorder="1" applyAlignment="1">
      <alignment horizontal="left" vertical="center" shrinkToFit="1"/>
    </xf>
    <xf numFmtId="49" fontId="3" fillId="0" borderId="51" xfId="0" applyNumberFormat="1" applyFont="1" applyBorder="1" applyAlignment="1">
      <alignment horizontal="center" vertical="center" textRotation="255" wrapText="1"/>
    </xf>
    <xf numFmtId="49" fontId="3" fillId="0" borderId="2" xfId="0" applyNumberFormat="1" applyFont="1" applyBorder="1" applyAlignment="1">
      <alignment horizontal="center" vertical="center" textRotation="255" wrapText="1"/>
    </xf>
    <xf numFmtId="49" fontId="3" fillId="0" borderId="34" xfId="0" applyNumberFormat="1" applyFont="1" applyBorder="1" applyAlignment="1">
      <alignment horizontal="center" vertical="center" textRotation="255" wrapText="1"/>
    </xf>
    <xf numFmtId="49" fontId="3" fillId="0" borderId="22" xfId="0" applyNumberFormat="1" applyFont="1" applyBorder="1" applyAlignment="1">
      <alignment horizontal="center" vertical="center" textRotation="255" wrapText="1"/>
    </xf>
    <xf numFmtId="49" fontId="3" fillId="0" borderId="76" xfId="0" applyNumberFormat="1" applyFont="1" applyBorder="1" applyAlignment="1">
      <alignment horizontal="center" vertical="center"/>
    </xf>
    <xf numFmtId="0" fontId="4" fillId="0" borderId="117" xfId="0" applyFont="1" applyBorder="1" applyAlignment="1">
      <alignment horizontal="left" vertical="center" shrinkToFit="1"/>
    </xf>
    <xf numFmtId="49" fontId="4" fillId="0" borderId="5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2" fillId="0" borderId="76" xfId="0" applyNumberFormat="1" applyFont="1" applyBorder="1" applyAlignment="1">
      <alignment horizontal="center" vertical="center" wrapText="1"/>
    </xf>
    <xf numFmtId="49" fontId="2" fillId="0" borderId="78" xfId="0" applyNumberFormat="1" applyFont="1" applyBorder="1" applyAlignment="1">
      <alignment horizontal="center" vertical="center" wrapText="1"/>
    </xf>
    <xf numFmtId="49" fontId="112" fillId="0" borderId="51" xfId="0" applyNumberFormat="1" applyFont="1" applyBorder="1" applyAlignment="1">
      <alignment horizontal="center" vertical="center" wrapText="1"/>
    </xf>
    <xf numFmtId="49" fontId="112" fillId="0" borderId="2" xfId="0" applyNumberFormat="1" applyFont="1" applyBorder="1" applyAlignment="1">
      <alignment horizontal="center" vertical="center" wrapText="1"/>
    </xf>
    <xf numFmtId="49" fontId="112" fillId="0" borderId="16" xfId="0" applyNumberFormat="1" applyFont="1" applyBorder="1" applyAlignment="1">
      <alignment horizontal="center" vertical="center" wrapText="1"/>
    </xf>
    <xf numFmtId="49" fontId="112" fillId="0" borderId="4" xfId="0" applyNumberFormat="1" applyFont="1" applyBorder="1" applyAlignment="1">
      <alignment horizontal="center" vertical="center" wrapText="1"/>
    </xf>
    <xf numFmtId="0" fontId="4" fillId="0" borderId="31" xfId="0" applyFont="1" applyBorder="1" applyAlignment="1">
      <alignment horizontal="left" vertical="center" shrinkToFit="1"/>
    </xf>
    <xf numFmtId="49" fontId="3" fillId="0" borderId="16" xfId="0" applyNumberFormat="1" applyFont="1" applyBorder="1" applyAlignment="1">
      <alignment horizontal="center" vertical="center" textRotation="255" wrapText="1"/>
    </xf>
    <xf numFmtId="49" fontId="3" fillId="0" borderId="4" xfId="0" applyNumberFormat="1" applyFont="1" applyBorder="1" applyAlignment="1">
      <alignment horizontal="center" vertical="center" textRotation="255" wrapText="1"/>
    </xf>
    <xf numFmtId="0" fontId="4" fillId="0" borderId="229" xfId="0" applyFont="1" applyBorder="1" applyAlignment="1">
      <alignment horizontal="left" vertical="center" shrinkToFit="1"/>
    </xf>
    <xf numFmtId="0" fontId="4" fillId="0" borderId="40" xfId="0" applyFont="1" applyBorder="1" applyAlignment="1">
      <alignment horizontal="center" vertical="center" textRotation="255" shrinkToFit="1"/>
    </xf>
    <xf numFmtId="0" fontId="4" fillId="0" borderId="40" xfId="0" applyFont="1" applyBorder="1" applyAlignment="1">
      <alignment horizontal="left" vertical="center" shrinkToFit="1"/>
    </xf>
    <xf numFmtId="0" fontId="4" fillId="0" borderId="41" xfId="0" applyFont="1" applyBorder="1" applyAlignment="1">
      <alignment horizontal="left" vertical="center" shrinkToFit="1"/>
    </xf>
    <xf numFmtId="0" fontId="3" fillId="0" borderId="49" xfId="0" applyFont="1" applyBorder="1" applyAlignment="1">
      <alignment horizontal="center" vertical="center"/>
    </xf>
    <xf numFmtId="0" fontId="4" fillId="0" borderId="86" xfId="0" applyFont="1" applyBorder="1" applyAlignment="1">
      <alignment horizontal="left" vertical="center" shrinkToFit="1"/>
    </xf>
    <xf numFmtId="0" fontId="4" fillId="0" borderId="269" xfId="0" applyFont="1" applyBorder="1" applyAlignment="1">
      <alignment horizontal="left" vertical="center" shrinkToFit="1"/>
    </xf>
    <xf numFmtId="0" fontId="3" fillId="0" borderId="3" xfId="0" applyFont="1" applyBorder="1" applyAlignment="1">
      <alignment horizontal="center" vertical="center"/>
    </xf>
    <xf numFmtId="0" fontId="6" fillId="0" borderId="9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0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45" xfId="0" applyFont="1" applyBorder="1" applyAlignment="1">
      <alignment horizontal="center" vertical="center"/>
    </xf>
    <xf numFmtId="0" fontId="3" fillId="0" borderId="29" xfId="0" applyFont="1" applyBorder="1" applyAlignment="1">
      <alignment horizontal="center" vertical="center"/>
    </xf>
    <xf numFmtId="49" fontId="3" fillId="0" borderId="16" xfId="0" applyNumberFormat="1" applyFont="1" applyBorder="1" applyAlignment="1">
      <alignment horizontal="center" vertical="center" textRotation="255"/>
    </xf>
    <xf numFmtId="49" fontId="3" fillId="0" borderId="4" xfId="0" applyNumberFormat="1" applyFont="1" applyBorder="1" applyAlignment="1">
      <alignment horizontal="center" vertical="center" textRotation="255"/>
    </xf>
    <xf numFmtId="0" fontId="4" fillId="0" borderId="116" xfId="0" applyFont="1" applyBorder="1" applyAlignment="1">
      <alignment horizontal="left" vertical="center" shrinkToFit="1"/>
    </xf>
    <xf numFmtId="0" fontId="0" fillId="0" borderId="140" xfId="0" applyBorder="1" applyAlignment="1">
      <alignment horizontal="center" vertical="center"/>
    </xf>
    <xf numFmtId="0" fontId="0" fillId="0" borderId="93" xfId="0" applyBorder="1" applyAlignment="1">
      <alignment horizontal="center" vertical="center"/>
    </xf>
    <xf numFmtId="0" fontId="4" fillId="0" borderId="13" xfId="0" applyFont="1" applyBorder="1" applyAlignment="1">
      <alignment horizontal="center" vertical="center"/>
    </xf>
    <xf numFmtId="0" fontId="4" fillId="0" borderId="51" xfId="0" applyFont="1" applyBorder="1">
      <alignment vertical="center"/>
    </xf>
    <xf numFmtId="0" fontId="0" fillId="0" borderId="1" xfId="0" applyBorder="1">
      <alignment vertical="center"/>
    </xf>
    <xf numFmtId="0" fontId="0" fillId="0" borderId="249" xfId="0" applyBorder="1">
      <alignment vertical="center"/>
    </xf>
    <xf numFmtId="0" fontId="4" fillId="0" borderId="1" xfId="0" applyFont="1" applyBorder="1" applyAlignment="1">
      <alignment horizontal="center" vertical="center"/>
    </xf>
    <xf numFmtId="0" fontId="4" fillId="0" borderId="244" xfId="0" applyFont="1" applyBorder="1" applyAlignment="1">
      <alignment horizontal="center" vertical="center"/>
    </xf>
    <xf numFmtId="0" fontId="4" fillId="0" borderId="247" xfId="0" applyFont="1" applyBorder="1" applyAlignment="1">
      <alignment horizontal="center" vertical="center"/>
    </xf>
    <xf numFmtId="0" fontId="4" fillId="0" borderId="138" xfId="0" applyFont="1" applyBorder="1" applyAlignment="1">
      <alignment horizontal="center" vertical="center" shrinkToFit="1"/>
    </xf>
    <xf numFmtId="0" fontId="0" fillId="0" borderId="13" xfId="0" applyBorder="1" applyAlignment="1">
      <alignment horizontal="center" vertical="center" shrinkToFit="1"/>
    </xf>
    <xf numFmtId="0" fontId="0" fillId="0" borderId="139" xfId="0" applyBorder="1" applyAlignment="1">
      <alignment horizontal="center" vertical="center" shrinkToFit="1"/>
    </xf>
    <xf numFmtId="0" fontId="4" fillId="0" borderId="13" xfId="0" applyFont="1" applyBorder="1" applyAlignment="1">
      <alignment horizontal="center" vertical="center" shrinkToFit="1"/>
    </xf>
    <xf numFmtId="0" fontId="4" fillId="6" borderId="5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16"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4" fillId="6" borderId="19" xfId="0" applyFont="1" applyFill="1" applyBorder="1" applyAlignment="1">
      <alignment horizontal="center" vertical="center"/>
    </xf>
    <xf numFmtId="0" fontId="4" fillId="6" borderId="77" xfId="0" applyFont="1" applyFill="1" applyBorder="1" applyAlignment="1">
      <alignment horizontal="center" vertical="center"/>
    </xf>
    <xf numFmtId="0" fontId="4" fillId="6" borderId="121" xfId="0" applyFont="1" applyFill="1" applyBorder="1" applyAlignment="1">
      <alignment horizontal="center" vertical="center"/>
    </xf>
    <xf numFmtId="0" fontId="4" fillId="6" borderId="78" xfId="0" applyFont="1" applyFill="1" applyBorder="1" applyAlignment="1">
      <alignment horizontal="center" vertical="center"/>
    </xf>
    <xf numFmtId="0" fontId="4" fillId="0" borderId="245" xfId="0" applyFont="1" applyBorder="1" applyAlignment="1">
      <alignment horizontal="center" vertical="center" shrinkToFit="1"/>
    </xf>
    <xf numFmtId="0" fontId="0" fillId="0" borderId="246" xfId="0" applyBorder="1" applyAlignment="1">
      <alignment horizontal="center" vertical="center" shrinkToFit="1"/>
    </xf>
    <xf numFmtId="0" fontId="0" fillId="0" borderId="242" xfId="0" applyBorder="1" applyAlignment="1">
      <alignment horizontal="center" vertical="center" shrinkToFit="1"/>
    </xf>
    <xf numFmtId="0" fontId="4" fillId="0" borderId="51" xfId="0" applyFont="1" applyBorder="1" applyAlignment="1">
      <alignment horizontal="left" vertical="center"/>
    </xf>
    <xf numFmtId="0" fontId="4" fillId="0" borderId="1" xfId="0" applyFont="1" applyBorder="1" applyAlignment="1">
      <alignment horizontal="left" vertical="center"/>
    </xf>
    <xf numFmtId="0" fontId="4" fillId="0" borderId="249" xfId="0" applyFont="1" applyBorder="1" applyAlignment="1">
      <alignment horizontal="left" vertical="center"/>
    </xf>
    <xf numFmtId="0" fontId="4" fillId="0" borderId="16" xfId="0" applyFont="1" applyBorder="1" applyAlignment="1">
      <alignment horizontal="left" vertical="center"/>
    </xf>
    <xf numFmtId="0" fontId="4" fillId="0" borderId="26" xfId="0" applyFont="1" applyBorder="1" applyAlignment="1">
      <alignment horizontal="left" vertical="center"/>
    </xf>
    <xf numFmtId="0" fontId="4" fillId="0" borderId="250" xfId="0" applyFont="1" applyBorder="1" applyAlignment="1">
      <alignment horizontal="left" vertical="center"/>
    </xf>
    <xf numFmtId="0" fontId="4" fillId="0" borderId="2" xfId="0" applyFont="1" applyBorder="1" applyAlignment="1">
      <alignment horizontal="center" vertical="center"/>
    </xf>
    <xf numFmtId="0" fontId="4" fillId="0" borderId="26" xfId="0" applyFont="1" applyBorder="1" applyAlignment="1">
      <alignment horizontal="center" vertical="center"/>
    </xf>
    <xf numFmtId="0" fontId="4" fillId="0" borderId="4" xfId="0" applyFont="1" applyBorder="1" applyAlignment="1">
      <alignment horizontal="center" vertical="center"/>
    </xf>
    <xf numFmtId="0" fontId="4" fillId="6" borderId="2"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0" borderId="243" xfId="0" applyFont="1" applyBorder="1" applyAlignment="1">
      <alignment horizontal="center" vertical="center"/>
    </xf>
    <xf numFmtId="0" fontId="4" fillId="0" borderId="248" xfId="0" applyFont="1" applyBorder="1" applyAlignment="1">
      <alignment horizontal="center" vertical="center"/>
    </xf>
    <xf numFmtId="0" fontId="4" fillId="0" borderId="241" xfId="0" applyFont="1" applyBorder="1" applyAlignment="1">
      <alignment horizontal="center" vertical="center"/>
    </xf>
    <xf numFmtId="0" fontId="4" fillId="0" borderId="69" xfId="0" applyFont="1" applyBorder="1" applyAlignment="1">
      <alignment horizontal="center" vertical="center"/>
    </xf>
    <xf numFmtId="0" fontId="6" fillId="7" borderId="245" xfId="0" applyFont="1" applyFill="1" applyBorder="1" applyAlignment="1">
      <alignment horizontal="center" vertical="center" shrinkToFit="1"/>
    </xf>
    <xf numFmtId="0" fontId="0" fillId="0" borderId="247" xfId="0" applyBorder="1" applyAlignment="1">
      <alignment horizontal="center" vertical="center" shrinkToFit="1"/>
    </xf>
    <xf numFmtId="0" fontId="4" fillId="6" borderId="51" xfId="0" applyFont="1" applyFill="1" applyBorder="1" applyAlignment="1">
      <alignment horizontal="left" vertical="center"/>
    </xf>
    <xf numFmtId="0" fontId="4" fillId="6" borderId="1" xfId="0" applyFont="1" applyFill="1" applyBorder="1" applyAlignment="1">
      <alignment horizontal="left" vertical="center"/>
    </xf>
    <xf numFmtId="0" fontId="4" fillId="6" borderId="2" xfId="0" applyFont="1" applyFill="1" applyBorder="1" applyAlignment="1">
      <alignment horizontal="left" vertical="center"/>
    </xf>
    <xf numFmtId="0" fontId="4" fillId="6" borderId="16" xfId="0" applyFont="1" applyFill="1" applyBorder="1" applyAlignment="1">
      <alignment horizontal="left" vertical="center"/>
    </xf>
    <xf numFmtId="0" fontId="4" fillId="6" borderId="26" xfId="0" applyFont="1" applyFill="1" applyBorder="1" applyAlignment="1">
      <alignment horizontal="left" vertical="center"/>
    </xf>
    <xf numFmtId="0" fontId="4" fillId="6" borderId="4" xfId="0" applyFont="1" applyFill="1" applyBorder="1" applyAlignment="1">
      <alignment horizontal="left" vertical="center"/>
    </xf>
    <xf numFmtId="0" fontId="4" fillId="0" borderId="242" xfId="0" applyFont="1" applyBorder="1" applyAlignment="1">
      <alignment horizontal="center" vertical="center"/>
    </xf>
    <xf numFmtId="0" fontId="4" fillId="0" borderId="76" xfId="0" applyFont="1" applyBorder="1" applyAlignment="1">
      <alignment horizontal="right" vertical="center"/>
    </xf>
    <xf numFmtId="0" fontId="4" fillId="0" borderId="77" xfId="0" applyFont="1" applyBorder="1" applyAlignment="1">
      <alignment horizontal="right" vertical="center"/>
    </xf>
    <xf numFmtId="0" fontId="4" fillId="0" borderId="77" xfId="0" applyFont="1" applyBorder="1" applyAlignment="1">
      <alignment horizontal="center" vertical="center"/>
    </xf>
    <xf numFmtId="0" fontId="4" fillId="3" borderId="0" xfId="0" applyFont="1" applyFill="1" applyAlignment="1">
      <alignment horizontal="center" vertical="center" textRotation="255"/>
    </xf>
    <xf numFmtId="0" fontId="4" fillId="6" borderId="51" xfId="0" applyFont="1" applyFill="1" applyBorder="1" applyAlignment="1">
      <alignment horizontal="center" vertical="center" wrapText="1"/>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51" xfId="0" applyFont="1" applyBorder="1" applyAlignment="1">
      <alignment horizontal="center" vertical="center"/>
    </xf>
    <xf numFmtId="0" fontId="4" fillId="0" borderId="16" xfId="0" applyFont="1" applyBorder="1" applyAlignment="1">
      <alignment horizontal="center" vertical="center"/>
    </xf>
    <xf numFmtId="0" fontId="6" fillId="0" borderId="245" xfId="0" applyFont="1" applyBorder="1" applyAlignment="1">
      <alignment horizontal="center" vertical="center" shrinkToFit="1"/>
    </xf>
    <xf numFmtId="0" fontId="6" fillId="0" borderId="246" xfId="0" applyFont="1" applyBorder="1" applyAlignment="1">
      <alignment horizontal="center" vertical="center" shrinkToFit="1"/>
    </xf>
    <xf numFmtId="0" fontId="6" fillId="0" borderId="247" xfId="0" applyFont="1" applyBorder="1" applyAlignment="1">
      <alignment horizontal="center" vertical="center" shrinkToFit="1"/>
    </xf>
    <xf numFmtId="0" fontId="4" fillId="6" borderId="76" xfId="0" applyFont="1" applyFill="1" applyBorder="1" applyAlignment="1">
      <alignment horizontal="center" vertical="center"/>
    </xf>
    <xf numFmtId="0" fontId="4" fillId="0" borderId="76" xfId="0" applyFont="1" applyBorder="1" applyAlignment="1">
      <alignment horizontal="center" vertical="center"/>
    </xf>
    <xf numFmtId="0" fontId="4" fillId="0" borderId="76" xfId="0" applyFont="1" applyBorder="1" applyAlignment="1">
      <alignment horizontal="center" vertical="center" shrinkToFit="1"/>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78" xfId="0" applyFont="1" applyBorder="1" applyAlignment="1">
      <alignment horizontal="right" vertical="center"/>
    </xf>
    <xf numFmtId="0" fontId="4" fillId="0" borderId="76" xfId="0" applyFont="1" applyBorder="1" applyAlignment="1">
      <alignment horizontal="right" vertical="center" shrinkToFit="1"/>
    </xf>
    <xf numFmtId="0" fontId="4" fillId="0" borderId="77" xfId="0" applyFont="1" applyBorder="1" applyAlignment="1">
      <alignment horizontal="right" vertical="center" shrinkToFit="1"/>
    </xf>
    <xf numFmtId="0" fontId="4" fillId="0" borderId="244" xfId="0" applyFont="1" applyBorder="1" applyAlignment="1">
      <alignment horizontal="center" vertical="center" shrinkToFit="1"/>
    </xf>
    <xf numFmtId="0" fontId="0" fillId="0" borderId="246" xfId="0" applyBorder="1" applyAlignment="1">
      <alignment horizontal="center" vertical="center"/>
    </xf>
    <xf numFmtId="0" fontId="0" fillId="0" borderId="247" xfId="0" applyBorder="1" applyAlignment="1">
      <alignment horizontal="center" vertical="center"/>
    </xf>
    <xf numFmtId="0" fontId="4" fillId="0" borderId="241"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249" xfId="0" applyBorder="1" applyAlignment="1">
      <alignment horizontal="center" vertical="center" shrinkToFit="1"/>
    </xf>
    <xf numFmtId="0" fontId="4" fillId="0" borderId="69"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0" xfId="0" applyBorder="1" applyAlignment="1">
      <alignment horizontal="center" vertical="center" shrinkToFit="1"/>
    </xf>
    <xf numFmtId="0" fontId="4" fillId="0" borderId="93"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64" xfId="0" applyFont="1" applyBorder="1" applyAlignment="1">
      <alignment horizontal="center" vertical="center" shrinkToFit="1"/>
    </xf>
    <xf numFmtId="0" fontId="4" fillId="6" borderId="29" xfId="0" applyFont="1" applyFill="1" applyBorder="1" applyAlignment="1">
      <alignment horizontal="center" vertical="center"/>
    </xf>
    <xf numFmtId="0" fontId="4" fillId="6" borderId="93" xfId="0" applyFont="1" applyFill="1" applyBorder="1" applyAlignment="1">
      <alignment horizontal="center" vertical="center"/>
    </xf>
    <xf numFmtId="0" fontId="4" fillId="6" borderId="140" xfId="0" applyFont="1" applyFill="1" applyBorder="1" applyAlignment="1">
      <alignment horizontal="center" vertical="center"/>
    </xf>
    <xf numFmtId="0" fontId="4" fillId="6" borderId="64" xfId="0" applyFont="1" applyFill="1" applyBorder="1" applyAlignment="1">
      <alignment horizontal="center" vertical="center"/>
    </xf>
    <xf numFmtId="0" fontId="4" fillId="0" borderId="249" xfId="0" applyFont="1" applyBorder="1" applyAlignment="1">
      <alignment horizontal="center" vertical="center" shrinkToFit="1"/>
    </xf>
    <xf numFmtId="0" fontId="4" fillId="0" borderId="250" xfId="0" applyFont="1" applyBorder="1" applyAlignment="1">
      <alignment horizontal="center" vertical="center" shrinkToFit="1"/>
    </xf>
    <xf numFmtId="0" fontId="6" fillId="0" borderId="1" xfId="0" applyFont="1" applyBorder="1" applyAlignment="1">
      <alignment horizontal="center" vertical="center" wrapText="1" shrinkToFit="1"/>
    </xf>
    <xf numFmtId="0" fontId="6" fillId="0" borderId="26" xfId="0" applyFont="1" applyBorder="1" applyAlignment="1">
      <alignment horizontal="center" vertical="center" shrinkToFit="1"/>
    </xf>
    <xf numFmtId="0" fontId="6" fillId="0" borderId="241" xfId="0" applyFont="1" applyBorder="1" applyAlignment="1">
      <alignment horizontal="center" vertical="center" wrapText="1" shrinkToFit="1"/>
    </xf>
    <xf numFmtId="0" fontId="6" fillId="0" borderId="69" xfId="0" applyFont="1" applyBorder="1" applyAlignment="1">
      <alignment horizontal="center" vertical="center" wrapText="1" shrinkToFit="1"/>
    </xf>
    <xf numFmtId="0" fontId="6" fillId="0" borderId="26" xfId="0" applyFont="1" applyBorder="1" applyAlignment="1">
      <alignment horizontal="center" vertical="center" wrapText="1" shrinkToFit="1"/>
    </xf>
    <xf numFmtId="0" fontId="4" fillId="0" borderId="262" xfId="0" applyFont="1" applyBorder="1" applyAlignment="1">
      <alignment horizontal="center" vertical="center" shrinkToFit="1"/>
    </xf>
    <xf numFmtId="0" fontId="4" fillId="0" borderId="9" xfId="0" applyFont="1" applyBorder="1" applyAlignment="1">
      <alignment horizontal="center" vertical="center" shrinkToFit="1"/>
    </xf>
    <xf numFmtId="0" fontId="4" fillId="7" borderId="245" xfId="0" applyFont="1" applyFill="1" applyBorder="1" applyAlignment="1">
      <alignment horizontal="center" vertical="center" shrinkToFit="1"/>
    </xf>
    <xf numFmtId="0" fontId="4" fillId="7" borderId="246" xfId="0" applyFont="1" applyFill="1" applyBorder="1" applyAlignment="1">
      <alignment horizontal="center" vertical="center" shrinkToFit="1"/>
    </xf>
    <xf numFmtId="0" fontId="4" fillId="7" borderId="247" xfId="0" applyFont="1" applyFill="1" applyBorder="1" applyAlignment="1">
      <alignment horizontal="center" vertical="center" shrinkToFit="1"/>
    </xf>
    <xf numFmtId="0" fontId="4" fillId="6" borderId="12" xfId="0" applyFont="1" applyFill="1" applyBorder="1" applyAlignment="1">
      <alignment horizontal="center" vertical="center" shrinkToFit="1"/>
    </xf>
    <xf numFmtId="0" fontId="4" fillId="6" borderId="0" xfId="0" applyFont="1" applyFill="1" applyAlignment="1">
      <alignment horizontal="center" vertical="center" shrinkToFit="1"/>
    </xf>
    <xf numFmtId="0" fontId="4" fillId="6" borderId="16"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58" xfId="0" applyFont="1" applyFill="1" applyBorder="1" applyAlignment="1">
      <alignment horizontal="center" vertical="center" shrinkToFit="1"/>
    </xf>
    <xf numFmtId="0" fontId="4" fillId="6" borderId="255" xfId="0" applyFont="1" applyFill="1" applyBorder="1" applyAlignment="1">
      <alignment horizontal="center" vertical="center" shrinkToFit="1"/>
    </xf>
    <xf numFmtId="0" fontId="4" fillId="6" borderId="256" xfId="0" applyFont="1" applyFill="1" applyBorder="1" applyAlignment="1">
      <alignment horizontal="center" vertical="center" shrinkToFit="1"/>
    </xf>
    <xf numFmtId="0" fontId="4" fillId="6" borderId="257" xfId="0" applyFont="1" applyFill="1" applyBorder="1" applyAlignment="1">
      <alignment horizontal="center" vertical="center" shrinkToFit="1"/>
    </xf>
    <xf numFmtId="0" fontId="4" fillId="6" borderId="259" xfId="0" applyFont="1" applyFill="1" applyBorder="1" applyAlignment="1">
      <alignment horizontal="center" vertical="center" shrinkToFit="1"/>
    </xf>
    <xf numFmtId="0" fontId="4" fillId="6" borderId="260" xfId="0" applyFont="1" applyFill="1" applyBorder="1" applyAlignment="1">
      <alignment horizontal="center" vertical="center" shrinkToFit="1"/>
    </xf>
    <xf numFmtId="0" fontId="4" fillId="0" borderId="199"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78" xfId="0" applyFont="1" applyBorder="1" applyAlignment="1">
      <alignment horizontal="center" vertical="center"/>
    </xf>
    <xf numFmtId="0" fontId="4" fillId="6" borderId="98" xfId="0" applyFont="1" applyFill="1" applyBorder="1" applyAlignment="1">
      <alignment horizontal="left" vertical="center" shrinkToFit="1"/>
    </xf>
    <xf numFmtId="0" fontId="4" fillId="6" borderId="14" xfId="0" applyFont="1" applyFill="1" applyBorder="1" applyAlignment="1">
      <alignment horizontal="left" vertical="center" shrinkToFit="1"/>
    </xf>
    <xf numFmtId="0" fontId="4" fillId="6" borderId="54" xfId="0" applyFont="1" applyFill="1" applyBorder="1" applyAlignment="1">
      <alignment horizontal="left" vertical="center" shrinkToFit="1"/>
    </xf>
    <xf numFmtId="0" fontId="4" fillId="6" borderId="0" xfId="0" applyFont="1" applyFill="1" applyAlignment="1">
      <alignment horizontal="left" vertical="center" shrinkToFit="1"/>
    </xf>
    <xf numFmtId="0" fontId="4" fillId="6" borderId="8" xfId="0" applyFont="1" applyFill="1" applyBorder="1" applyAlignment="1">
      <alignment horizontal="left" vertical="center" shrinkToFit="1"/>
    </xf>
    <xf numFmtId="0" fontId="4" fillId="6" borderId="25" xfId="0" applyFont="1" applyFill="1" applyBorder="1" applyAlignment="1">
      <alignment horizontal="left" vertical="center" shrinkToFit="1"/>
    </xf>
    <xf numFmtId="0" fontId="4" fillId="6" borderId="26" xfId="0" applyFont="1" applyFill="1" applyBorder="1" applyAlignment="1">
      <alignment horizontal="left" vertical="center" shrinkToFit="1"/>
    </xf>
    <xf numFmtId="0" fontId="4" fillId="6" borderId="4" xfId="0" applyFont="1" applyFill="1" applyBorder="1" applyAlignment="1">
      <alignment horizontal="left" vertical="center" shrinkToFit="1"/>
    </xf>
    <xf numFmtId="0" fontId="4" fillId="6" borderId="251" xfId="0" applyFont="1" applyFill="1" applyBorder="1" applyAlignment="1">
      <alignment horizontal="center" vertical="center" shrinkToFit="1"/>
    </xf>
    <xf numFmtId="0" fontId="4" fillId="6" borderId="252" xfId="0" applyFont="1" applyFill="1" applyBorder="1" applyAlignment="1">
      <alignment horizontal="center" vertical="center" shrinkToFit="1"/>
    </xf>
    <xf numFmtId="0" fontId="4" fillId="6" borderId="253" xfId="0" applyFont="1" applyFill="1" applyBorder="1" applyAlignment="1">
      <alignment horizontal="center" vertical="center" shrinkToFit="1"/>
    </xf>
    <xf numFmtId="0" fontId="4" fillId="6" borderId="254" xfId="0" applyFont="1" applyFill="1" applyBorder="1" applyAlignment="1">
      <alignment horizontal="center" vertical="center" shrinkToFit="1"/>
    </xf>
    <xf numFmtId="0" fontId="6" fillId="0" borderId="54" xfId="0" applyFont="1" applyBorder="1" applyAlignment="1">
      <alignment horizontal="left" vertical="center" wrapText="1"/>
    </xf>
    <xf numFmtId="0" fontId="6" fillId="0" borderId="7" xfId="0" applyFont="1" applyBorder="1" applyAlignment="1">
      <alignment horizontal="left" vertical="center" wrapText="1"/>
    </xf>
    <xf numFmtId="0" fontId="4" fillId="7" borderId="245" xfId="0" applyFont="1" applyFill="1" applyBorder="1" applyAlignment="1">
      <alignment horizontal="center" vertical="center" textRotation="255" shrinkToFit="1"/>
    </xf>
    <xf numFmtId="0" fontId="4" fillId="7" borderId="246" xfId="0" applyFont="1" applyFill="1" applyBorder="1" applyAlignment="1">
      <alignment horizontal="center" vertical="center" textRotation="255" shrinkToFit="1"/>
    </xf>
    <xf numFmtId="0" fontId="4" fillId="7" borderId="247" xfId="0" applyFont="1" applyFill="1" applyBorder="1" applyAlignment="1">
      <alignment horizontal="center" vertical="center" textRotation="255" shrinkToFit="1"/>
    </xf>
    <xf numFmtId="0" fontId="4" fillId="0" borderId="140" xfId="0" applyFont="1" applyBorder="1" applyAlignment="1">
      <alignment horizontal="center" vertical="center"/>
    </xf>
    <xf numFmtId="0" fontId="4" fillId="0" borderId="0" xfId="0" applyFont="1" applyAlignment="1">
      <alignment horizontal="center" vertical="center" shrinkToFit="1"/>
    </xf>
    <xf numFmtId="0" fontId="4" fillId="0" borderId="213" xfId="0" applyFont="1" applyBorder="1" applyAlignment="1">
      <alignment horizontal="center" vertical="center" shrinkToFit="1"/>
    </xf>
    <xf numFmtId="0" fontId="4" fillId="0" borderId="246" xfId="0" applyFont="1" applyBorder="1" applyAlignment="1">
      <alignment horizontal="center" vertical="center"/>
    </xf>
    <xf numFmtId="0" fontId="75" fillId="0" borderId="1" xfId="0" applyFont="1" applyBorder="1" applyAlignment="1">
      <alignment horizontal="center" vertical="center" shrinkToFit="1"/>
    </xf>
    <xf numFmtId="0" fontId="75" fillId="0" borderId="26" xfId="0" applyFont="1" applyBorder="1" applyAlignment="1">
      <alignment horizontal="center" vertical="center" shrinkToFit="1"/>
    </xf>
    <xf numFmtId="0" fontId="75" fillId="0" borderId="0" xfId="0" applyFont="1" applyAlignment="1">
      <alignment horizontal="center" vertical="center" shrinkToFit="1"/>
    </xf>
    <xf numFmtId="0" fontId="0" fillId="0" borderId="2" xfId="0" applyBorder="1">
      <alignment vertical="center"/>
    </xf>
    <xf numFmtId="0" fontId="0" fillId="0" borderId="16" xfId="0" applyBorder="1">
      <alignment vertical="center"/>
    </xf>
    <xf numFmtId="0" fontId="4" fillId="6" borderId="51" xfId="0" applyFont="1" applyFill="1" applyBorder="1" applyAlignment="1">
      <alignment vertical="center" wrapText="1"/>
    </xf>
    <xf numFmtId="0" fontId="0" fillId="6" borderId="1" xfId="0" applyFill="1" applyBorder="1" applyAlignment="1">
      <alignment vertical="center" wrapText="1"/>
    </xf>
    <xf numFmtId="0" fontId="0" fillId="6" borderId="12" xfId="0" applyFill="1" applyBorder="1" applyAlignment="1">
      <alignment vertical="center" wrapText="1"/>
    </xf>
    <xf numFmtId="0" fontId="0" fillId="6" borderId="0" xfId="0" applyFill="1" applyAlignment="1">
      <alignment vertical="center" wrapText="1"/>
    </xf>
    <xf numFmtId="0" fontId="0" fillId="6" borderId="16" xfId="0" applyFill="1" applyBorder="1" applyAlignment="1">
      <alignment vertical="center" wrapText="1"/>
    </xf>
    <xf numFmtId="0" fontId="0" fillId="6" borderId="26" xfId="0" applyFill="1" applyBorder="1" applyAlignment="1">
      <alignment vertical="center" wrapTex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6" fillId="0" borderId="51" xfId="0" applyFont="1" applyBorder="1" applyAlignment="1">
      <alignment horizontal="center" vertical="center" wrapText="1" shrinkToFit="1"/>
    </xf>
    <xf numFmtId="0" fontId="6" fillId="0" borderId="16" xfId="0" applyFont="1" applyBorder="1" applyAlignment="1">
      <alignment horizontal="center" vertical="center" shrinkToFit="1"/>
    </xf>
    <xf numFmtId="0" fontId="4" fillId="0" borderId="249"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26" xfId="0" applyFont="1" applyBorder="1" applyAlignment="1">
      <alignment horizontal="left" vertical="center" shrinkToFit="1"/>
    </xf>
    <xf numFmtId="0" fontId="4" fillId="0" borderId="250" xfId="0" applyFont="1" applyBorder="1" applyAlignment="1">
      <alignment horizontal="left" vertical="center" shrinkToFit="1"/>
    </xf>
    <xf numFmtId="0" fontId="4" fillId="6" borderId="76" xfId="0" applyFont="1" applyFill="1" applyBorder="1" applyAlignment="1">
      <alignment horizontal="center" vertical="center" shrinkToFit="1"/>
    </xf>
    <xf numFmtId="0" fontId="4" fillId="6" borderId="77" xfId="0" applyFont="1" applyFill="1" applyBorder="1" applyAlignment="1">
      <alignment horizontal="center" vertical="center" shrinkToFit="1"/>
    </xf>
    <xf numFmtId="0" fontId="4" fillId="6" borderId="78" xfId="0" applyFont="1" applyFill="1" applyBorder="1" applyAlignment="1">
      <alignment horizontal="center" vertical="center" shrinkToFit="1"/>
    </xf>
    <xf numFmtId="0" fontId="5" fillId="0" borderId="29" xfId="0" applyFont="1" applyBorder="1" applyAlignment="1">
      <alignment horizontal="left" vertical="center" wrapText="1"/>
    </xf>
    <xf numFmtId="0" fontId="2" fillId="7" borderId="245" xfId="0" applyFont="1" applyFill="1" applyBorder="1" applyAlignment="1">
      <alignment horizontal="center" vertical="center" textRotation="255" shrinkToFit="1"/>
    </xf>
    <xf numFmtId="0" fontId="2" fillId="7" borderId="246" xfId="0" applyFont="1" applyFill="1" applyBorder="1" applyAlignment="1">
      <alignment horizontal="center" vertical="center" textRotation="255" shrinkToFit="1"/>
    </xf>
    <xf numFmtId="0" fontId="2" fillId="7" borderId="247" xfId="0" applyFont="1" applyFill="1" applyBorder="1" applyAlignment="1">
      <alignment horizontal="center" vertical="center" textRotation="255" shrinkToFit="1"/>
    </xf>
    <xf numFmtId="0" fontId="4" fillId="0" borderId="29" xfId="0" applyFont="1" applyBorder="1" applyAlignment="1">
      <alignment horizontal="left" vertical="center" wrapText="1"/>
    </xf>
    <xf numFmtId="0" fontId="2" fillId="7" borderId="245" xfId="0" applyFont="1" applyFill="1" applyBorder="1" applyAlignment="1">
      <alignment horizontal="center" vertical="center" textRotation="255"/>
    </xf>
    <xf numFmtId="0" fontId="2" fillId="7" borderId="246" xfId="0" applyFont="1" applyFill="1" applyBorder="1" applyAlignment="1">
      <alignment horizontal="center" vertical="center" textRotation="255"/>
    </xf>
    <xf numFmtId="0" fontId="2" fillId="7" borderId="247" xfId="0" applyFont="1" applyFill="1" applyBorder="1" applyAlignment="1">
      <alignment horizontal="center" vertical="center" textRotation="255"/>
    </xf>
    <xf numFmtId="0" fontId="0" fillId="0" borderId="246" xfId="0" applyBorder="1">
      <alignment vertical="center"/>
    </xf>
    <xf numFmtId="0" fontId="0" fillId="0" borderId="247" xfId="0" applyBorder="1">
      <alignment vertical="center"/>
    </xf>
    <xf numFmtId="0" fontId="4" fillId="0" borderId="4" xfId="0" applyFont="1" applyBorder="1" applyAlignment="1">
      <alignment horizontal="left" vertical="center" shrinkToFit="1"/>
    </xf>
    <xf numFmtId="0" fontId="4" fillId="0" borderId="0" xfId="0" applyFont="1" applyAlignment="1">
      <alignment horizontal="left" vertical="top" shrinkToFit="1"/>
    </xf>
    <xf numFmtId="0" fontId="76" fillId="0" borderId="0" xfId="0" applyFont="1" applyAlignment="1">
      <alignment horizontal="left" shrinkToFit="1"/>
    </xf>
    <xf numFmtId="0" fontId="76" fillId="0" borderId="8" xfId="0" applyFont="1" applyBorder="1" applyAlignment="1">
      <alignment horizontal="left" shrinkToFit="1"/>
    </xf>
    <xf numFmtId="0" fontId="4" fillId="6" borderId="29" xfId="0" applyFont="1" applyFill="1" applyBorder="1" applyAlignment="1">
      <alignment horizontal="center" vertical="center" wrapText="1"/>
    </xf>
    <xf numFmtId="0" fontId="6" fillId="0" borderId="0" xfId="0" applyFont="1" applyAlignment="1">
      <alignment horizontal="right" vertical="top" shrinkToFit="1"/>
    </xf>
    <xf numFmtId="0" fontId="6" fillId="0" borderId="8" xfId="0" applyFont="1" applyBorder="1" applyAlignment="1">
      <alignment horizontal="right" vertical="top" shrinkToFit="1"/>
    </xf>
    <xf numFmtId="0" fontId="0" fillId="6" borderId="77" xfId="0" applyFill="1" applyBorder="1" applyAlignment="1">
      <alignment horizontal="center" vertical="center"/>
    </xf>
    <xf numFmtId="0" fontId="0" fillId="6" borderId="78" xfId="0" applyFill="1" applyBorder="1" applyAlignment="1">
      <alignment horizontal="center" vertical="center"/>
    </xf>
    <xf numFmtId="0" fontId="0" fillId="6" borderId="29" xfId="0" applyFill="1" applyBorder="1">
      <alignment vertical="center"/>
    </xf>
    <xf numFmtId="184" fontId="72" fillId="0" borderId="29" xfId="0" applyNumberFormat="1" applyFont="1" applyBorder="1" applyAlignment="1">
      <alignment horizontal="center" vertical="center" shrinkToFit="1"/>
    </xf>
    <xf numFmtId="0" fontId="4" fillId="0" borderId="51" xfId="0" applyFont="1" applyBorder="1" applyAlignment="1">
      <alignment horizontal="center" vertical="center" shrinkToFit="1"/>
    </xf>
    <xf numFmtId="0" fontId="0" fillId="0" borderId="29" xfId="0" applyBorder="1">
      <alignment vertical="center"/>
    </xf>
    <xf numFmtId="0" fontId="4" fillId="6" borderId="144" xfId="0" applyFont="1" applyFill="1" applyBorder="1" applyAlignment="1">
      <alignment horizontal="center" vertical="center"/>
    </xf>
    <xf numFmtId="0" fontId="4" fillId="6" borderId="145" xfId="0" applyFont="1" applyFill="1" applyBorder="1" applyAlignment="1">
      <alignment horizontal="center" vertical="center"/>
    </xf>
    <xf numFmtId="0" fontId="4" fillId="6" borderId="146" xfId="0" applyFont="1" applyFill="1" applyBorder="1" applyAlignment="1">
      <alignment horizontal="center" vertical="center"/>
    </xf>
    <xf numFmtId="0" fontId="4" fillId="0" borderId="54" xfId="0" applyFont="1" applyBorder="1" applyAlignment="1">
      <alignment horizontal="left" shrinkToFit="1"/>
    </xf>
    <xf numFmtId="0" fontId="4" fillId="0" borderId="0" xfId="0" applyFont="1" applyAlignment="1">
      <alignment horizontal="left" shrinkToFit="1"/>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95" xfId="0" applyFont="1" applyBorder="1" applyAlignment="1">
      <alignment horizontal="center" vertical="center"/>
    </xf>
    <xf numFmtId="0" fontId="4" fillId="0" borderId="74" xfId="0" applyFont="1" applyBorder="1" applyAlignment="1">
      <alignment horizontal="center" vertical="center"/>
    </xf>
    <xf numFmtId="49" fontId="83" fillId="0" borderId="51" xfId="0" applyNumberFormat="1" applyFont="1" applyBorder="1" applyAlignment="1">
      <alignment vertical="top"/>
    </xf>
    <xf numFmtId="49" fontId="83" fillId="0" borderId="16" xfId="0" applyNumberFormat="1" applyFont="1" applyBorder="1" applyAlignment="1">
      <alignment vertical="top"/>
    </xf>
    <xf numFmtId="49" fontId="84" fillId="0" borderId="2" xfId="0" applyNumberFormat="1" applyFont="1" applyBorder="1" applyAlignment="1">
      <alignment vertical="top" wrapText="1"/>
    </xf>
    <xf numFmtId="49" fontId="84" fillId="0" borderId="4" xfId="0" applyNumberFormat="1" applyFont="1" applyBorder="1" applyAlignment="1">
      <alignment vertical="top" wrapText="1"/>
    </xf>
    <xf numFmtId="49" fontId="83" fillId="0" borderId="116" xfId="0" applyNumberFormat="1" applyFont="1" applyBorder="1" applyAlignment="1">
      <alignment vertical="top" wrapText="1"/>
    </xf>
    <xf numFmtId="49" fontId="83" fillId="0" borderId="117" xfId="0" applyNumberFormat="1" applyFont="1" applyBorder="1" applyAlignment="1">
      <alignment vertical="top" wrapText="1"/>
    </xf>
    <xf numFmtId="0" fontId="0" fillId="0" borderId="4" xfId="0" applyBorder="1" applyAlignment="1">
      <alignment vertical="top" wrapText="1"/>
    </xf>
    <xf numFmtId="49" fontId="83" fillId="0" borderId="116" xfId="0" applyNumberFormat="1" applyFont="1" applyBorder="1" applyAlignment="1">
      <alignment horizontal="left" vertical="top" wrapText="1"/>
    </xf>
    <xf numFmtId="49" fontId="83" fillId="0" borderId="31" xfId="0" applyNumberFormat="1" applyFont="1" applyBorder="1" applyAlignment="1">
      <alignment horizontal="left" vertical="top" wrapText="1"/>
    </xf>
    <xf numFmtId="49" fontId="83" fillId="0" borderId="117" xfId="0" applyNumberFormat="1" applyFont="1" applyBorder="1" applyAlignment="1">
      <alignment horizontal="left" vertical="top" wrapText="1"/>
    </xf>
    <xf numFmtId="49" fontId="84" fillId="0" borderId="0" xfId="0" applyNumberFormat="1" applyFont="1" applyAlignment="1">
      <alignment vertical="top" wrapText="1"/>
    </xf>
    <xf numFmtId="0" fontId="84" fillId="0" borderId="0" xfId="0" applyFont="1" applyAlignment="1">
      <alignment vertical="top" wrapText="1"/>
    </xf>
    <xf numFmtId="49" fontId="84" fillId="0" borderId="76" xfId="0" applyNumberFormat="1" applyFont="1" applyBorder="1" applyAlignment="1">
      <alignment horizontal="left" vertical="top" wrapText="1"/>
    </xf>
    <xf numFmtId="49" fontId="84" fillId="0" borderId="77" xfId="0" applyNumberFormat="1" applyFont="1" applyBorder="1" applyAlignment="1">
      <alignment horizontal="left" vertical="top" wrapText="1"/>
    </xf>
    <xf numFmtId="49" fontId="84" fillId="0" borderId="78" xfId="0" applyNumberFormat="1" applyFont="1" applyBorder="1" applyAlignment="1">
      <alignment horizontal="left" vertical="top" wrapText="1"/>
    </xf>
    <xf numFmtId="49" fontId="83" fillId="9" borderId="76" xfId="0" applyNumberFormat="1" applyFont="1" applyFill="1" applyBorder="1" applyAlignment="1">
      <alignment horizontal="center" vertical="center"/>
    </xf>
    <xf numFmtId="49" fontId="83" fillId="9" borderId="77" xfId="0" applyNumberFormat="1" applyFont="1" applyFill="1" applyBorder="1" applyAlignment="1">
      <alignment horizontal="center" vertical="center"/>
    </xf>
    <xf numFmtId="49" fontId="92" fillId="0" borderId="0" xfId="0" applyNumberFormat="1" applyFont="1" applyAlignment="1">
      <alignment horizontal="left" vertical="top" wrapText="1"/>
    </xf>
    <xf numFmtId="49" fontId="85" fillId="0" borderId="0" xfId="0" applyNumberFormat="1" applyFont="1" applyAlignment="1">
      <alignment horizontal="left" vertical="top" wrapText="1"/>
    </xf>
    <xf numFmtId="49" fontId="83" fillId="0" borderId="51" xfId="0" applyNumberFormat="1" applyFont="1" applyBorder="1" applyAlignment="1">
      <alignment horizontal="center" vertical="top"/>
    </xf>
    <xf numFmtId="49" fontId="83" fillId="0" borderId="16" xfId="0" applyNumberFormat="1" applyFont="1" applyBorder="1" applyAlignment="1">
      <alignment horizontal="center" vertical="top"/>
    </xf>
    <xf numFmtId="49" fontId="84" fillId="0" borderId="2" xfId="0" applyNumberFormat="1" applyFont="1" applyBorder="1" applyAlignment="1">
      <alignment horizontal="left" vertical="top"/>
    </xf>
    <xf numFmtId="49" fontId="84" fillId="0" borderId="4" xfId="0" applyNumberFormat="1" applyFont="1" applyBorder="1" applyAlignment="1">
      <alignment horizontal="left" vertical="top"/>
    </xf>
    <xf numFmtId="49" fontId="84" fillId="0" borderId="116" xfId="0" applyNumberFormat="1" applyFont="1" applyBorder="1" applyAlignment="1">
      <alignment horizontal="left" vertical="top" wrapText="1"/>
    </xf>
    <xf numFmtId="49" fontId="84" fillId="0" borderId="117" xfId="0" applyNumberFormat="1" applyFont="1" applyBorder="1" applyAlignment="1">
      <alignment horizontal="left" vertical="top" wrapText="1"/>
    </xf>
    <xf numFmtId="49" fontId="83" fillId="0" borderId="264" xfId="0" applyNumberFormat="1" applyFont="1" applyBorder="1" applyAlignment="1">
      <alignment horizontal="center" vertical="center" wrapText="1"/>
    </xf>
    <xf numFmtId="49" fontId="83" fillId="0" borderId="265" xfId="0" applyNumberFormat="1" applyFont="1" applyBorder="1" applyAlignment="1">
      <alignment horizontal="center" vertical="center" wrapText="1"/>
    </xf>
    <xf numFmtId="0" fontId="164" fillId="9" borderId="29" xfId="0" applyFont="1" applyFill="1" applyBorder="1" applyAlignment="1">
      <alignment horizontal="center" vertical="center" wrapText="1"/>
    </xf>
    <xf numFmtId="0" fontId="164" fillId="9" borderId="76" xfId="0" applyFont="1" applyFill="1" applyBorder="1" applyAlignment="1">
      <alignment horizontal="center" vertical="center" wrapText="1"/>
    </xf>
    <xf numFmtId="0" fontId="164" fillId="9" borderId="77" xfId="0" applyFont="1" applyFill="1" applyBorder="1" applyAlignment="1">
      <alignment horizontal="center" vertical="center" wrapText="1"/>
    </xf>
    <xf numFmtId="0" fontId="164" fillId="9" borderId="78" xfId="0" applyFont="1" applyFill="1" applyBorder="1" applyAlignment="1">
      <alignment horizontal="center" vertical="center" wrapText="1"/>
    </xf>
    <xf numFmtId="0" fontId="162" fillId="0" borderId="0" xfId="0" applyFont="1" applyAlignment="1">
      <alignment horizontal="center" vertical="center"/>
    </xf>
    <xf numFmtId="0" fontId="156" fillId="0" borderId="0" xfId="0" applyFont="1" applyAlignment="1">
      <alignment horizontal="right" vertical="center"/>
    </xf>
    <xf numFmtId="0" fontId="156" fillId="0" borderId="0" xfId="0" applyFont="1" applyAlignment="1">
      <alignment horizontal="center" vertical="center"/>
    </xf>
    <xf numFmtId="0" fontId="156" fillId="0" borderId="0" xfId="0" applyFont="1" applyAlignment="1">
      <alignment horizontal="left" vertical="center" wrapText="1"/>
    </xf>
    <xf numFmtId="0" fontId="161" fillId="0" borderId="29" xfId="0" applyFont="1" applyBorder="1" applyAlignment="1">
      <alignment horizontal="left" vertical="center" wrapText="1"/>
    </xf>
    <xf numFmtId="0" fontId="155" fillId="0" borderId="29" xfId="0" applyFont="1" applyBorder="1" applyAlignment="1">
      <alignment horizontal="left" vertical="center" wrapText="1"/>
    </xf>
    <xf numFmtId="0" fontId="0" fillId="0" borderId="76" xfId="0" applyBorder="1" applyAlignment="1">
      <alignment horizontal="left" vertical="center" wrapText="1"/>
    </xf>
    <xf numFmtId="0" fontId="0" fillId="0" borderId="77" xfId="0" applyBorder="1" applyAlignment="1">
      <alignment horizontal="left" vertical="center" wrapText="1"/>
    </xf>
    <xf numFmtId="0" fontId="0" fillId="0" borderId="78" xfId="0" applyBorder="1" applyAlignment="1">
      <alignment horizontal="left" vertical="center" wrapText="1"/>
    </xf>
    <xf numFmtId="0" fontId="156" fillId="0" borderId="0" xfId="0" applyFont="1" applyAlignment="1">
      <alignment horizontal="left" vertical="top" wrapText="1"/>
    </xf>
    <xf numFmtId="0" fontId="156" fillId="0" borderId="29" xfId="0" applyFont="1" applyBorder="1" applyAlignment="1">
      <alignment horizontal="center" vertical="center" wrapText="1"/>
    </xf>
    <xf numFmtId="0" fontId="156" fillId="0" borderId="116" xfId="0" applyFont="1" applyBorder="1" applyAlignment="1">
      <alignment horizontal="center" vertical="center" wrapText="1"/>
    </xf>
    <xf numFmtId="0" fontId="155" fillId="0" borderId="117" xfId="0" applyFont="1" applyBorder="1" applyAlignment="1">
      <alignment horizontal="center" vertical="center" wrapText="1"/>
    </xf>
    <xf numFmtId="0" fontId="155" fillId="0" borderId="29" xfId="0" applyFont="1" applyBorder="1" applyAlignment="1">
      <alignment horizontal="center" vertical="center" wrapText="1"/>
    </xf>
    <xf numFmtId="0" fontId="157" fillId="0" borderId="0" xfId="0" applyFont="1" applyAlignment="1">
      <alignment horizontal="center" vertical="center"/>
    </xf>
    <xf numFmtId="0" fontId="156" fillId="0" borderId="51" xfId="0" applyFont="1" applyBorder="1" applyAlignment="1">
      <alignment horizontal="center" vertical="center" wrapText="1"/>
    </xf>
    <xf numFmtId="0" fontId="156" fillId="0" borderId="1" xfId="0" applyFont="1" applyBorder="1" applyAlignment="1">
      <alignment horizontal="center" vertical="center" wrapText="1"/>
    </xf>
    <xf numFmtId="0" fontId="156" fillId="0" borderId="2" xfId="0" applyFont="1" applyBorder="1" applyAlignment="1">
      <alignment horizontal="center" vertical="center" wrapText="1"/>
    </xf>
    <xf numFmtId="0" fontId="156" fillId="0" borderId="12" xfId="0" applyFont="1" applyBorder="1" applyAlignment="1">
      <alignment horizontal="center" vertical="center" wrapText="1"/>
    </xf>
    <xf numFmtId="0" fontId="156" fillId="0" borderId="0" xfId="0" applyFont="1" applyAlignment="1">
      <alignment horizontal="center" vertical="center" wrapText="1"/>
    </xf>
    <xf numFmtId="0" fontId="156" fillId="0" borderId="8" xfId="0" applyFont="1" applyBorder="1" applyAlignment="1">
      <alignment horizontal="center" vertical="center" wrapText="1"/>
    </xf>
    <xf numFmtId="0" fontId="156" fillId="0" borderId="16" xfId="0" applyFont="1" applyBorder="1" applyAlignment="1">
      <alignment horizontal="center" vertical="center" wrapText="1"/>
    </xf>
    <xf numFmtId="0" fontId="156" fillId="0" borderId="26" xfId="0" applyFont="1" applyBorder="1" applyAlignment="1">
      <alignment horizontal="center" vertical="center" wrapText="1"/>
    </xf>
    <xf numFmtId="0" fontId="156" fillId="0" borderId="4" xfId="0" applyFont="1" applyBorder="1" applyAlignment="1">
      <alignment horizontal="center" vertical="center" wrapText="1"/>
    </xf>
    <xf numFmtId="0" fontId="156" fillId="0" borderId="51" xfId="0" applyFont="1" applyBorder="1" applyAlignment="1">
      <alignment horizontal="left" vertical="center" wrapText="1"/>
    </xf>
    <xf numFmtId="0" fontId="156" fillId="0" borderId="1" xfId="0" applyFont="1" applyBorder="1" applyAlignment="1">
      <alignment horizontal="left" vertical="center" wrapText="1"/>
    </xf>
    <xf numFmtId="0" fontId="156" fillId="0" borderId="2" xfId="0" applyFont="1" applyBorder="1" applyAlignment="1">
      <alignment horizontal="left" vertical="center" wrapText="1"/>
    </xf>
    <xf numFmtId="0" fontId="156" fillId="0" borderId="16" xfId="0" applyFont="1" applyBorder="1" applyAlignment="1">
      <alignment horizontal="left" vertical="center" wrapText="1"/>
    </xf>
    <xf numFmtId="0" fontId="156" fillId="0" borderId="26" xfId="0" applyFont="1" applyBorder="1" applyAlignment="1">
      <alignment horizontal="left" vertical="center" wrapText="1"/>
    </xf>
    <xf numFmtId="0" fontId="156" fillId="0" borderId="4" xfId="0" applyFont="1" applyBorder="1" applyAlignment="1">
      <alignment horizontal="left" vertical="center" wrapText="1"/>
    </xf>
    <xf numFmtId="0" fontId="103" fillId="0" borderId="0" xfId="3" applyFont="1" applyAlignment="1">
      <alignment horizontal="center" vertical="center"/>
    </xf>
    <xf numFmtId="0" fontId="106" fillId="0" borderId="0" xfId="4" applyFont="1" applyAlignment="1">
      <alignment vertical="top" wrapText="1"/>
    </xf>
    <xf numFmtId="0" fontId="106" fillId="2" borderId="76" xfId="4" applyFont="1" applyFill="1" applyBorder="1" applyAlignment="1">
      <alignment horizontal="distributed" vertical="center" justifyLastLine="1"/>
    </xf>
    <xf numFmtId="0" fontId="106" fillId="2" borderId="77" xfId="4" applyFont="1" applyFill="1" applyBorder="1" applyAlignment="1">
      <alignment horizontal="distributed" vertical="center" justifyLastLine="1"/>
    </xf>
    <xf numFmtId="0" fontId="106" fillId="2" borderId="78" xfId="4" applyFont="1" applyFill="1" applyBorder="1" applyAlignment="1">
      <alignment horizontal="distributed" vertical="center" justifyLastLine="1"/>
    </xf>
    <xf numFmtId="0" fontId="106" fillId="0" borderId="76" xfId="4" applyFont="1" applyBorder="1" applyAlignment="1">
      <alignment horizontal="distributed" vertical="center" justifyLastLine="1"/>
    </xf>
    <xf numFmtId="0" fontId="106" fillId="0" borderId="78" xfId="4" applyFont="1" applyBorder="1" applyAlignment="1">
      <alignment horizontal="distributed" vertical="center" justifyLastLine="1"/>
    </xf>
    <xf numFmtId="0" fontId="106" fillId="0" borderId="76" xfId="4" applyFont="1" applyBorder="1">
      <alignment vertical="center"/>
    </xf>
    <xf numFmtId="0" fontId="106" fillId="0" borderId="78" xfId="4" applyFont="1" applyBorder="1">
      <alignment vertical="center"/>
    </xf>
    <xf numFmtId="0" fontId="106" fillId="2" borderId="29" xfId="4" applyFont="1" applyFill="1" applyBorder="1" applyAlignment="1">
      <alignment horizontal="center" vertical="center"/>
    </xf>
    <xf numFmtId="0" fontId="106" fillId="0" borderId="29" xfId="4" applyFont="1" applyBorder="1">
      <alignment vertical="center"/>
    </xf>
    <xf numFmtId="0" fontId="106" fillId="2" borderId="29" xfId="4" applyFont="1" applyFill="1" applyBorder="1" applyAlignment="1">
      <alignment horizontal="distributed" vertical="center" justifyLastLine="1"/>
    </xf>
    <xf numFmtId="0" fontId="108" fillId="0" borderId="51" xfId="4" applyFont="1" applyBorder="1" applyAlignment="1">
      <alignment vertical="top"/>
    </xf>
    <xf numFmtId="0" fontId="108" fillId="0" borderId="2" xfId="4" applyFont="1" applyBorder="1" applyAlignment="1">
      <alignment vertical="top"/>
    </xf>
    <xf numFmtId="0" fontId="106" fillId="0" borderId="16" xfId="4" applyFont="1" applyBorder="1">
      <alignment vertical="center"/>
    </xf>
    <xf numFmtId="0" fontId="106" fillId="0" borderId="4" xfId="4" applyFont="1" applyBorder="1">
      <alignment vertical="center"/>
    </xf>
    <xf numFmtId="0" fontId="106" fillId="0" borderId="0" xfId="4" applyFont="1">
      <alignment vertical="center"/>
    </xf>
    <xf numFmtId="0" fontId="106" fillId="2" borderId="76" xfId="4" applyFont="1" applyFill="1" applyBorder="1" applyAlignment="1">
      <alignment horizontal="center" vertical="center"/>
    </xf>
    <xf numFmtId="0" fontId="106" fillId="2" borderId="77" xfId="4" applyFont="1" applyFill="1" applyBorder="1" applyAlignment="1">
      <alignment horizontal="center" vertical="center"/>
    </xf>
    <xf numFmtId="0" fontId="106" fillId="2" borderId="78" xfId="4" applyFont="1" applyFill="1" applyBorder="1" applyAlignment="1">
      <alignment horizontal="center" vertical="center"/>
    </xf>
    <xf numFmtId="0" fontId="106" fillId="2" borderId="29" xfId="4" applyFont="1" applyFill="1" applyBorder="1" applyAlignment="1">
      <alignment horizontal="distributed" vertical="center" wrapText="1" justifyLastLine="1"/>
    </xf>
    <xf numFmtId="0" fontId="48" fillId="0" borderId="0" xfId="4" applyFont="1" applyAlignment="1">
      <alignment horizontal="distributed" vertical="center" justifyLastLine="1"/>
    </xf>
    <xf numFmtId="0" fontId="106" fillId="0" borderId="0" xfId="4" applyFont="1" applyAlignment="1">
      <alignment horizontal="left" vertical="center" shrinkToFit="1"/>
    </xf>
    <xf numFmtId="0" fontId="123" fillId="0" borderId="26" xfId="5" applyFont="1" applyBorder="1" applyAlignment="1" applyProtection="1">
      <alignment vertical="center" shrinkToFit="1"/>
      <protection hidden="1"/>
    </xf>
    <xf numFmtId="0" fontId="126" fillId="9" borderId="26" xfId="5" applyFont="1" applyFill="1" applyBorder="1" applyAlignment="1" applyProtection="1">
      <alignment horizontal="left" vertical="center" shrinkToFit="1"/>
      <protection locked="0" hidden="1"/>
    </xf>
    <xf numFmtId="0" fontId="58" fillId="9" borderId="26" xfId="5" applyFont="1" applyFill="1" applyBorder="1" applyAlignment="1" applyProtection="1">
      <alignment horizontal="left" vertical="center" shrinkToFit="1"/>
      <protection locked="0"/>
    </xf>
    <xf numFmtId="0" fontId="58" fillId="0" borderId="26" xfId="5" applyFont="1" applyBorder="1" applyAlignment="1" applyProtection="1">
      <alignment horizontal="left" vertical="center" shrinkToFit="1"/>
      <protection locked="0"/>
    </xf>
    <xf numFmtId="0" fontId="123" fillId="0" borderId="77" xfId="5" applyFont="1" applyBorder="1" applyAlignment="1" applyProtection="1">
      <alignment vertical="center" shrinkToFit="1"/>
      <protection hidden="1"/>
    </xf>
    <xf numFmtId="0" fontId="123" fillId="9" borderId="77" xfId="5" applyFont="1" applyFill="1" applyBorder="1" applyAlignment="1" applyProtection="1">
      <alignment vertical="center" shrinkToFit="1"/>
      <protection locked="0" hidden="1"/>
    </xf>
    <xf numFmtId="0" fontId="121" fillId="9" borderId="77" xfId="5" applyFill="1" applyBorder="1" applyAlignment="1" applyProtection="1">
      <alignment vertical="center" shrinkToFit="1"/>
      <protection locked="0"/>
    </xf>
    <xf numFmtId="0" fontId="121" fillId="0" borderId="77" xfId="5" applyBorder="1" applyAlignment="1" applyProtection="1">
      <alignment vertical="center" shrinkToFit="1"/>
      <protection locked="0"/>
    </xf>
    <xf numFmtId="0" fontId="128" fillId="0" borderId="26" xfId="5" applyFont="1" applyBorder="1" applyAlignment="1" applyProtection="1">
      <alignment vertical="top" wrapText="1"/>
      <protection hidden="1"/>
    </xf>
    <xf numFmtId="0" fontId="128" fillId="0" borderId="26" xfId="5" applyFont="1" applyBorder="1" applyAlignment="1">
      <alignment vertical="top" wrapText="1"/>
    </xf>
    <xf numFmtId="0" fontId="121" fillId="0" borderId="26" xfId="5" applyBorder="1" applyAlignment="1">
      <alignment vertical="top" wrapText="1"/>
    </xf>
    <xf numFmtId="0" fontId="123" fillId="0" borderId="33" xfId="5" applyFont="1" applyBorder="1" applyAlignment="1" applyProtection="1">
      <alignment horizontal="center" vertical="center" shrinkToFit="1"/>
      <protection hidden="1"/>
    </xf>
    <xf numFmtId="0" fontId="129" fillId="0" borderId="20" xfId="5" applyFont="1" applyBorder="1" applyAlignment="1">
      <alignment horizontal="center" vertical="center" shrinkToFit="1"/>
    </xf>
    <xf numFmtId="0" fontId="121" fillId="0" borderId="20" xfId="5" applyBorder="1">
      <alignment vertical="center"/>
    </xf>
    <xf numFmtId="0" fontId="121" fillId="0" borderId="136" xfId="5" applyBorder="1">
      <alignment vertical="center"/>
    </xf>
    <xf numFmtId="0" fontId="123" fillId="0" borderId="115" xfId="5" applyFont="1" applyBorder="1" applyAlignment="1" applyProtection="1">
      <alignment horizontal="center" vertical="center"/>
      <protection hidden="1"/>
    </xf>
    <xf numFmtId="0" fontId="130" fillId="0" borderId="20" xfId="5" applyFont="1" applyBorder="1" applyAlignment="1" applyProtection="1">
      <alignment horizontal="center" vertical="center" shrinkToFit="1"/>
      <protection hidden="1"/>
    </xf>
    <xf numFmtId="0" fontId="130" fillId="0" borderId="115" xfId="5" applyFont="1" applyBorder="1" applyAlignment="1" applyProtection="1">
      <alignment horizontal="center" vertical="center" shrinkToFit="1"/>
      <protection hidden="1"/>
    </xf>
    <xf numFmtId="0" fontId="130" fillId="0" borderId="114" xfId="5" applyFont="1" applyBorder="1" applyAlignment="1" applyProtection="1">
      <alignment horizontal="center" vertical="center" shrinkToFit="1"/>
      <protection hidden="1"/>
    </xf>
    <xf numFmtId="0" fontId="130" fillId="0" borderId="114" xfId="5" applyFont="1" applyBorder="1" applyAlignment="1">
      <alignment horizontal="center" vertical="center" shrinkToFit="1"/>
    </xf>
    <xf numFmtId="0" fontId="129" fillId="0" borderId="114" xfId="5" applyFont="1" applyBorder="1" applyAlignment="1">
      <alignment horizontal="center" vertical="center" shrinkToFit="1"/>
    </xf>
    <xf numFmtId="0" fontId="121" fillId="0" borderId="20" xfId="5" applyBorder="1" applyAlignment="1">
      <alignment horizontal="center" vertical="center" shrinkToFit="1"/>
    </xf>
    <xf numFmtId="0" fontId="121" fillId="0" borderId="21" xfId="5" applyBorder="1" applyAlignment="1">
      <alignment horizontal="center" vertical="center" shrinkToFit="1"/>
    </xf>
    <xf numFmtId="0" fontId="123" fillId="9" borderId="91" xfId="5" applyFont="1" applyFill="1" applyBorder="1" applyAlignment="1" applyProtection="1">
      <alignment vertical="center" wrapText="1"/>
      <protection locked="0" hidden="1"/>
    </xf>
    <xf numFmtId="0" fontId="121" fillId="9" borderId="13" xfId="5" applyFill="1" applyBorder="1" applyAlignment="1" applyProtection="1">
      <alignment vertical="center" wrapText="1"/>
      <protection locked="0"/>
    </xf>
    <xf numFmtId="0" fontId="121" fillId="9" borderId="139" xfId="5" applyFill="1" applyBorder="1" applyAlignment="1" applyProtection="1">
      <alignment vertical="center" wrapText="1"/>
      <protection locked="0"/>
    </xf>
    <xf numFmtId="0" fontId="123" fillId="9" borderId="138" xfId="5" applyFont="1" applyFill="1" applyBorder="1" applyAlignment="1" applyProtection="1">
      <alignment vertical="center" wrapText="1"/>
      <protection locked="0" hidden="1"/>
    </xf>
    <xf numFmtId="186" fontId="129" fillId="9" borderId="138" xfId="5" applyNumberFormat="1" applyFont="1" applyFill="1" applyBorder="1" applyAlignment="1" applyProtection="1">
      <alignment vertical="center" shrinkToFit="1"/>
      <protection locked="0"/>
    </xf>
    <xf numFmtId="186" fontId="121" fillId="9" borderId="139" xfId="5" applyNumberFormat="1" applyFill="1" applyBorder="1" applyAlignment="1" applyProtection="1">
      <alignment vertical="center" shrinkToFit="1"/>
      <protection locked="0"/>
    </xf>
    <xf numFmtId="0" fontId="129" fillId="9" borderId="13" xfId="5" applyFont="1" applyFill="1" applyBorder="1" applyAlignment="1" applyProtection="1">
      <alignment horizontal="center" vertical="center" shrinkToFit="1"/>
      <protection locked="0"/>
    </xf>
    <xf numFmtId="0" fontId="121" fillId="9" borderId="139" xfId="5" applyFill="1" applyBorder="1" applyAlignment="1" applyProtection="1">
      <alignment horizontal="center" vertical="center" shrinkToFit="1"/>
      <protection locked="0"/>
    </xf>
    <xf numFmtId="0" fontId="123" fillId="9" borderId="138" xfId="5" applyFont="1" applyFill="1" applyBorder="1" applyAlignment="1" applyProtection="1">
      <alignment horizontal="center" vertical="center" wrapText="1"/>
      <protection locked="0" hidden="1"/>
    </xf>
    <xf numFmtId="0" fontId="121" fillId="9" borderId="139" xfId="5" applyFill="1" applyBorder="1" applyAlignment="1" applyProtection="1">
      <alignment horizontal="center" vertical="center" wrapText="1"/>
      <protection locked="0"/>
    </xf>
    <xf numFmtId="3" fontId="123" fillId="9" borderId="138" xfId="5" applyNumberFormat="1" applyFont="1" applyFill="1" applyBorder="1" applyAlignment="1" applyProtection="1">
      <alignment horizontal="center" vertical="center" shrinkToFit="1"/>
      <protection locked="0" hidden="1"/>
    </xf>
    <xf numFmtId="3" fontId="129" fillId="9" borderId="139" xfId="5" applyNumberFormat="1" applyFont="1" applyFill="1" applyBorder="1" applyAlignment="1" applyProtection="1">
      <alignment horizontal="center" vertical="center" shrinkToFit="1"/>
      <protection locked="0"/>
    </xf>
    <xf numFmtId="0" fontId="123" fillId="9" borderId="138" xfId="5" applyFont="1" applyFill="1" applyBorder="1" applyAlignment="1" applyProtection="1">
      <alignment horizontal="center" vertical="center" shrinkToFit="1"/>
      <protection locked="0" hidden="1"/>
    </xf>
    <xf numFmtId="0" fontId="129" fillId="9" borderId="139" xfId="5" applyFont="1" applyFill="1" applyBorder="1" applyAlignment="1" applyProtection="1">
      <alignment horizontal="center" vertical="center" shrinkToFit="1"/>
      <protection locked="0"/>
    </xf>
    <xf numFmtId="3" fontId="121" fillId="9" borderId="138" xfId="5" applyNumberFormat="1" applyFill="1" applyBorder="1" applyAlignment="1" applyProtection="1">
      <alignment horizontal="center" vertical="center"/>
      <protection locked="0"/>
    </xf>
    <xf numFmtId="3" fontId="121" fillId="9" borderId="13" xfId="5" applyNumberFormat="1" applyFill="1" applyBorder="1" applyAlignment="1" applyProtection="1">
      <alignment horizontal="center" vertical="center"/>
      <protection locked="0"/>
    </xf>
    <xf numFmtId="3" fontId="121" fillId="9" borderId="50" xfId="5" applyNumberFormat="1" applyFill="1" applyBorder="1" applyAlignment="1" applyProtection="1">
      <alignment horizontal="center" vertical="center"/>
      <protection locked="0"/>
    </xf>
    <xf numFmtId="0" fontId="123" fillId="0" borderId="0" xfId="5" applyFont="1" applyAlignment="1" applyProtection="1">
      <alignment vertical="center" wrapText="1"/>
      <protection hidden="1"/>
    </xf>
    <xf numFmtId="0" fontId="129" fillId="0" borderId="0" xfId="5" applyFont="1" applyAlignment="1" applyProtection="1">
      <alignment vertical="center" wrapText="1"/>
      <protection hidden="1"/>
    </xf>
    <xf numFmtId="0" fontId="123" fillId="9" borderId="80" xfId="5" applyFont="1" applyFill="1" applyBorder="1" applyAlignment="1" applyProtection="1">
      <alignment horizontal="center" vertical="center" shrinkToFit="1"/>
      <protection locked="0" hidden="1"/>
    </xf>
    <xf numFmtId="0" fontId="121" fillId="9" borderId="275" xfId="5" applyFill="1" applyBorder="1" applyAlignment="1" applyProtection="1">
      <alignment horizontal="center" vertical="center" shrinkToFit="1"/>
      <protection locked="0"/>
    </xf>
    <xf numFmtId="3" fontId="123" fillId="9" borderId="80" xfId="5" applyNumberFormat="1" applyFont="1" applyFill="1" applyBorder="1" applyAlignment="1" applyProtection="1">
      <alignment horizontal="center" vertical="center" shrinkToFit="1"/>
      <protection locked="0" hidden="1"/>
    </xf>
    <xf numFmtId="3" fontId="129" fillId="9" borderId="275" xfId="5" applyNumberFormat="1" applyFont="1" applyFill="1" applyBorder="1" applyAlignment="1" applyProtection="1">
      <alignment horizontal="center" vertical="center" shrinkToFit="1"/>
      <protection locked="0"/>
    </xf>
    <xf numFmtId="0" fontId="129" fillId="9" borderId="275" xfId="5" applyFont="1" applyFill="1" applyBorder="1" applyAlignment="1" applyProtection="1">
      <alignment horizontal="center" vertical="center" shrinkToFit="1"/>
      <protection locked="0"/>
    </xf>
    <xf numFmtId="3" fontId="121" fillId="9" borderId="80" xfId="5" applyNumberFormat="1" applyFill="1" applyBorder="1" applyAlignment="1" applyProtection="1">
      <alignment horizontal="center" vertical="center"/>
      <protection locked="0"/>
    </xf>
    <xf numFmtId="3" fontId="121" fillId="9" borderId="11" xfId="5" applyNumberFormat="1" applyFill="1" applyBorder="1" applyAlignment="1" applyProtection="1">
      <alignment horizontal="center" vertical="center"/>
      <protection locked="0"/>
    </xf>
    <xf numFmtId="3" fontId="121" fillId="9" borderId="81" xfId="5" applyNumberFormat="1" applyFill="1" applyBorder="1" applyAlignment="1" applyProtection="1">
      <alignment horizontal="center" vertical="center"/>
      <protection locked="0"/>
    </xf>
    <xf numFmtId="0" fontId="128" fillId="0" borderId="80" xfId="5" applyFont="1" applyBorder="1" applyAlignment="1">
      <alignment vertical="top" wrapText="1"/>
    </xf>
    <xf numFmtId="0" fontId="121" fillId="0" borderId="11" xfId="5" applyBorder="1" applyAlignment="1">
      <alignment vertical="top" wrapText="1"/>
    </xf>
    <xf numFmtId="0" fontId="121" fillId="0" borderId="275" xfId="5" applyBorder="1" applyAlignment="1">
      <alignment vertical="top" wrapText="1"/>
    </xf>
    <xf numFmtId="0" fontId="121" fillId="0" borderId="82" xfId="5" applyBorder="1" applyAlignment="1">
      <alignment vertical="top" wrapText="1"/>
    </xf>
    <xf numFmtId="0" fontId="121" fillId="0" borderId="0" xfId="5" applyAlignment="1">
      <alignment vertical="top" wrapText="1"/>
    </xf>
    <xf numFmtId="0" fontId="121" fillId="0" borderId="213" xfId="5" applyBorder="1" applyAlignment="1">
      <alignment vertical="top" wrapText="1"/>
    </xf>
    <xf numFmtId="0" fontId="121" fillId="0" borderId="69" xfId="5" applyBorder="1" applyAlignment="1">
      <alignment vertical="top" wrapText="1"/>
    </xf>
    <xf numFmtId="0" fontId="121" fillId="0" borderId="250" xfId="5" applyBorder="1" applyAlignment="1">
      <alignment vertical="top" wrapText="1"/>
    </xf>
    <xf numFmtId="0" fontId="123" fillId="0" borderId="33" xfId="5" applyFont="1" applyBorder="1" applyProtection="1">
      <alignment vertical="center"/>
      <protection hidden="1"/>
    </xf>
    <xf numFmtId="0" fontId="123" fillId="0" borderId="20" xfId="5" applyFont="1" applyBorder="1" applyProtection="1">
      <alignment vertical="center"/>
      <protection hidden="1"/>
    </xf>
    <xf numFmtId="0" fontId="123" fillId="9" borderId="114"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protection locked="0" hidden="1"/>
    </xf>
    <xf numFmtId="0" fontId="131" fillId="0" borderId="1" xfId="5" applyFont="1" applyBorder="1" applyProtection="1">
      <alignment vertical="center"/>
      <protection hidden="1"/>
    </xf>
    <xf numFmtId="0" fontId="121" fillId="0" borderId="0" xfId="5" applyAlignment="1">
      <alignment vertical="center" wrapText="1"/>
    </xf>
    <xf numFmtId="0" fontId="128" fillId="0" borderId="33" xfId="5" applyFont="1" applyBorder="1" applyAlignment="1" applyProtection="1">
      <alignment horizontal="center" vertical="top" wrapText="1"/>
      <protection hidden="1"/>
    </xf>
    <xf numFmtId="0" fontId="128" fillId="0" borderId="20" xfId="5" applyFont="1" applyBorder="1" applyAlignment="1" applyProtection="1">
      <alignment horizontal="center" vertical="top" wrapText="1"/>
      <protection hidden="1"/>
    </xf>
    <xf numFmtId="0" fontId="128" fillId="0" borderId="136" xfId="5" applyFont="1" applyBorder="1" applyAlignment="1" applyProtection="1">
      <alignment horizontal="center" vertical="top" wrapText="1"/>
      <protection hidden="1"/>
    </xf>
    <xf numFmtId="0" fontId="128" fillId="0" borderId="115" xfId="5" applyFont="1" applyBorder="1" applyAlignment="1" applyProtection="1">
      <alignment horizontal="center" vertical="center" wrapText="1"/>
      <protection hidden="1"/>
    </xf>
    <xf numFmtId="0" fontId="121" fillId="0" borderId="20" xfId="5" applyBorder="1" applyAlignment="1">
      <alignment horizontal="center" vertical="center" wrapText="1"/>
    </xf>
    <xf numFmtId="0" fontId="121" fillId="0" borderId="136" xfId="5" applyBorder="1" applyAlignment="1">
      <alignment horizontal="center" vertical="center" wrapText="1"/>
    </xf>
    <xf numFmtId="0" fontId="128" fillId="0" borderId="241" xfId="5" applyFont="1" applyBorder="1" applyAlignment="1" applyProtection="1">
      <alignment vertical="top" wrapText="1"/>
      <protection hidden="1"/>
    </xf>
    <xf numFmtId="0" fontId="128" fillId="0" borderId="1" xfId="5" applyFont="1" applyBorder="1" applyAlignment="1" applyProtection="1">
      <alignment vertical="top" wrapText="1"/>
      <protection hidden="1"/>
    </xf>
    <xf numFmtId="0" fontId="128" fillId="0" borderId="249" xfId="5" applyFont="1" applyBorder="1" applyAlignment="1" applyProtection="1">
      <alignment vertical="top" wrapText="1"/>
      <protection hidden="1"/>
    </xf>
    <xf numFmtId="0" fontId="128" fillId="0" borderId="82" xfId="5" applyFont="1" applyBorder="1" applyAlignment="1" applyProtection="1">
      <alignment vertical="top" wrapText="1"/>
      <protection hidden="1"/>
    </xf>
    <xf numFmtId="0" fontId="128" fillId="0" borderId="0" xfId="5" applyFont="1" applyAlignment="1" applyProtection="1">
      <alignment vertical="top" wrapText="1"/>
      <protection hidden="1"/>
    </xf>
    <xf numFmtId="0" fontId="128" fillId="0" borderId="213" xfId="5" applyFont="1" applyBorder="1" applyAlignment="1" applyProtection="1">
      <alignment vertical="top" wrapText="1"/>
      <protection hidden="1"/>
    </xf>
    <xf numFmtId="0" fontId="128" fillId="0" borderId="69" xfId="5" applyFont="1" applyBorder="1" applyAlignment="1" applyProtection="1">
      <alignment vertical="top" wrapText="1"/>
      <protection hidden="1"/>
    </xf>
    <xf numFmtId="0" fontId="128" fillId="0" borderId="250" xfId="5" applyFont="1" applyBorder="1" applyAlignment="1" applyProtection="1">
      <alignment vertical="top" wrapText="1"/>
      <protection hidden="1"/>
    </xf>
    <xf numFmtId="0" fontId="128" fillId="0" borderId="2" xfId="5" applyFont="1" applyBorder="1" applyAlignment="1" applyProtection="1">
      <alignment vertical="top" wrapText="1"/>
      <protection hidden="1"/>
    </xf>
    <xf numFmtId="0" fontId="128" fillId="0" borderId="8" xfId="5" applyFont="1" applyBorder="1" applyAlignment="1" applyProtection="1">
      <alignment vertical="top" wrapText="1"/>
      <protection hidden="1"/>
    </xf>
    <xf numFmtId="0" fontId="128" fillId="0" borderId="4" xfId="5" applyFont="1" applyBorder="1" applyAlignment="1" applyProtection="1">
      <alignment vertical="top" wrapText="1"/>
      <protection hidden="1"/>
    </xf>
    <xf numFmtId="0" fontId="128" fillId="0" borderId="270" xfId="5" applyFont="1" applyBorder="1" applyAlignment="1" applyProtection="1">
      <alignment vertical="top" wrapText="1"/>
      <protection hidden="1"/>
    </xf>
    <xf numFmtId="0" fontId="128" fillId="0" borderId="271" xfId="5" applyFont="1" applyBorder="1">
      <alignment vertical="center"/>
    </xf>
    <xf numFmtId="0" fontId="128" fillId="0" borderId="239" xfId="5" applyFont="1" applyBorder="1">
      <alignment vertical="center"/>
    </xf>
    <xf numFmtId="0" fontId="128" fillId="0" borderId="85" xfId="5" applyFont="1" applyBorder="1">
      <alignment vertical="center"/>
    </xf>
    <xf numFmtId="0" fontId="128" fillId="0" borderId="153" xfId="5" applyFont="1" applyBorder="1">
      <alignment vertical="center"/>
    </xf>
    <xf numFmtId="0" fontId="128" fillId="0" borderId="156" xfId="5" applyFont="1" applyBorder="1">
      <alignment vertical="center"/>
    </xf>
    <xf numFmtId="0" fontId="128" fillId="0" borderId="271" xfId="5" applyFont="1" applyBorder="1" applyAlignment="1" applyProtection="1">
      <alignment vertical="top" wrapText="1"/>
      <protection hidden="1"/>
    </xf>
    <xf numFmtId="0" fontId="123" fillId="9" borderId="241" xfId="5" applyFont="1" applyFill="1" applyBorder="1" applyAlignment="1" applyProtection="1">
      <alignment horizontal="center" vertical="center"/>
      <protection locked="0" hidden="1"/>
    </xf>
    <xf numFmtId="0" fontId="123" fillId="9" borderId="115" xfId="5" applyFont="1" applyFill="1" applyBorder="1" applyAlignment="1" applyProtection="1">
      <alignment horizontal="center" vertical="center"/>
      <protection locked="0" hidden="1"/>
    </xf>
    <xf numFmtId="0" fontId="123" fillId="9" borderId="20" xfId="5" applyFont="1" applyFill="1" applyBorder="1" applyAlignment="1" applyProtection="1">
      <alignment horizontal="center" vertical="center"/>
      <protection locked="0" hidden="1"/>
    </xf>
    <xf numFmtId="0" fontId="123" fillId="9" borderId="21" xfId="5" applyFont="1" applyFill="1" applyBorder="1" applyAlignment="1" applyProtection="1">
      <alignment horizontal="center" vertical="center"/>
      <protection locked="0" hidden="1"/>
    </xf>
    <xf numFmtId="0" fontId="123" fillId="0" borderId="68" xfId="5" applyFont="1" applyBorder="1" applyProtection="1">
      <alignment vertical="center"/>
      <protection hidden="1"/>
    </xf>
    <xf numFmtId="0" fontId="123" fillId="0" borderId="15" xfId="5" applyFont="1" applyBorder="1" applyProtection="1">
      <alignment vertical="center"/>
      <protection hidden="1"/>
    </xf>
    <xf numFmtId="0" fontId="123" fillId="9" borderId="40" xfId="5" applyFont="1" applyFill="1" applyBorder="1" applyAlignment="1" applyProtection="1">
      <alignment horizontal="center" vertical="center" shrinkToFit="1"/>
      <protection locked="0" hidden="1"/>
    </xf>
    <xf numFmtId="0" fontId="123" fillId="9" borderId="40" xfId="5" applyFont="1" applyFill="1" applyBorder="1" applyAlignment="1" applyProtection="1">
      <alignment horizontal="center" vertical="center"/>
      <protection locked="0" hidden="1"/>
    </xf>
    <xf numFmtId="0" fontId="123" fillId="9" borderId="86" xfId="5" applyFont="1" applyFill="1" applyBorder="1" applyAlignment="1" applyProtection="1">
      <alignment horizontal="center" vertical="center"/>
      <protection locked="0" hidden="1"/>
    </xf>
    <xf numFmtId="0" fontId="123" fillId="9" borderId="15" xfId="5" applyFont="1" applyFill="1" applyBorder="1" applyAlignment="1" applyProtection="1">
      <alignment horizontal="center" vertical="center"/>
      <protection locked="0" hidden="1"/>
    </xf>
    <xf numFmtId="0" fontId="123" fillId="9" borderId="5" xfId="5" applyFont="1" applyFill="1" applyBorder="1" applyAlignment="1" applyProtection="1">
      <alignment horizontal="center" vertical="center"/>
      <protection locked="0" hidden="1"/>
    </xf>
    <xf numFmtId="0" fontId="123" fillId="9" borderId="41" xfId="5" applyFont="1" applyFill="1" applyBorder="1" applyAlignment="1" applyProtection="1">
      <alignment horizontal="center" vertical="center"/>
      <protection locked="0" hidden="1"/>
    </xf>
    <xf numFmtId="0" fontId="123" fillId="0" borderId="91" xfId="5" applyFont="1" applyBorder="1" applyProtection="1">
      <alignment vertical="center"/>
      <protection hidden="1"/>
    </xf>
    <xf numFmtId="0" fontId="123" fillId="0" borderId="13" xfId="5" applyFont="1" applyBorder="1" applyProtection="1">
      <alignment vertical="center"/>
      <protection hidden="1"/>
    </xf>
    <xf numFmtId="0" fontId="123" fillId="9" borderId="43" xfId="5" applyFont="1" applyFill="1" applyBorder="1" applyAlignment="1" applyProtection="1">
      <alignment horizontal="center" vertical="center" shrinkToFit="1"/>
      <protection locked="0" hidden="1"/>
    </xf>
    <xf numFmtId="0" fontId="123" fillId="9" borderId="43" xfId="5" applyFont="1" applyFill="1" applyBorder="1" applyAlignment="1" applyProtection="1">
      <alignment horizontal="center" vertical="center"/>
      <protection locked="0" hidden="1"/>
    </xf>
    <xf numFmtId="0" fontId="123" fillId="9" borderId="138" xfId="5" applyFont="1" applyFill="1" applyBorder="1" applyAlignment="1" applyProtection="1">
      <alignment horizontal="center" vertical="center"/>
      <protection locked="0" hidden="1"/>
    </xf>
    <xf numFmtId="0" fontId="123" fillId="9" borderId="44" xfId="5" applyFont="1" applyFill="1" applyBorder="1" applyAlignment="1" applyProtection="1">
      <alignment horizontal="center" vertical="center"/>
      <protection locked="0" hidden="1"/>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123" fillId="0" borderId="92" xfId="5" applyFont="1" applyBorder="1" applyAlignment="1" applyProtection="1">
      <alignment horizontal="center" vertical="center"/>
      <protection hidden="1"/>
    </xf>
    <xf numFmtId="0" fontId="121" fillId="0" borderId="92" xfId="5" applyBorder="1" applyAlignment="1">
      <alignment horizontal="center" vertical="center"/>
    </xf>
    <xf numFmtId="0" fontId="123" fillId="0" borderId="78" xfId="5" applyFont="1" applyBorder="1" applyAlignment="1" applyProtection="1">
      <alignment horizontal="center" vertical="center"/>
      <protection hidden="1"/>
    </xf>
    <xf numFmtId="0" fontId="123" fillId="0" borderId="29" xfId="5" applyFont="1" applyBorder="1" applyAlignment="1" applyProtection="1">
      <alignment horizontal="center" vertical="center"/>
      <protection hidden="1"/>
    </xf>
    <xf numFmtId="0" fontId="121" fillId="0" borderId="78" xfId="5" applyBorder="1" applyAlignment="1">
      <alignment horizontal="center" vertical="center"/>
    </xf>
    <xf numFmtId="0" fontId="121" fillId="0" borderId="29" xfId="5" applyBorder="1" applyAlignment="1">
      <alignment horizontal="center" vertical="center"/>
    </xf>
    <xf numFmtId="0" fontId="121" fillId="0" borderId="43" xfId="5" applyBorder="1" applyAlignment="1">
      <alignment vertical="center" shrinkToFit="1"/>
    </xf>
    <xf numFmtId="0" fontId="123" fillId="0" borderId="43" xfId="5" applyFont="1" applyBorder="1" applyAlignment="1" applyProtection="1">
      <alignment horizontal="center" vertical="center"/>
      <protection hidden="1"/>
    </xf>
    <xf numFmtId="0" fontId="123" fillId="0" borderId="29" xfId="5" applyFont="1" applyBorder="1" applyProtection="1">
      <alignment vertical="center"/>
      <protection hidden="1"/>
    </xf>
    <xf numFmtId="0" fontId="121" fillId="0" borderId="76" xfId="5" applyBorder="1">
      <alignment vertical="center"/>
    </xf>
    <xf numFmtId="0" fontId="121" fillId="0" borderId="29" xfId="5" applyBorder="1">
      <alignment vertical="center"/>
    </xf>
    <xf numFmtId="0" fontId="123" fillId="0" borderId="155" xfId="5" applyFont="1" applyBorder="1" applyAlignment="1" applyProtection="1">
      <alignment vertical="center" shrinkToFit="1"/>
      <protection hidden="1"/>
    </xf>
    <xf numFmtId="0" fontId="121" fillId="0" borderId="155" xfId="5" applyBorder="1" applyAlignment="1">
      <alignment vertical="center" shrinkToFit="1"/>
    </xf>
    <xf numFmtId="0" fontId="123" fillId="0" borderId="155" xfId="5" applyFont="1" applyBorder="1" applyAlignment="1" applyProtection="1">
      <alignment horizontal="center" vertical="center"/>
      <protection hidden="1"/>
    </xf>
    <xf numFmtId="0" fontId="3" fillId="0" borderId="118" xfId="6" applyFont="1" applyBorder="1" applyAlignment="1">
      <alignment horizontal="center" vertical="center"/>
    </xf>
    <xf numFmtId="0" fontId="3" fillId="0" borderId="29" xfId="6" applyFont="1" applyBorder="1" applyAlignment="1">
      <alignment horizontal="center" vertical="center"/>
    </xf>
    <xf numFmtId="0" fontId="3" fillId="0" borderId="64" xfId="6" applyFont="1" applyBorder="1" applyAlignment="1">
      <alignment horizontal="center" vertical="center"/>
    </xf>
    <xf numFmtId="0" fontId="3" fillId="0" borderId="0" xfId="6" applyFont="1" applyAlignment="1">
      <alignment horizontal="center" vertical="top"/>
    </xf>
    <xf numFmtId="0" fontId="69" fillId="0" borderId="0" xfId="6" applyFont="1" applyAlignment="1">
      <alignment horizontal="left" vertical="top" wrapText="1"/>
    </xf>
    <xf numFmtId="0" fontId="3" fillId="0" borderId="0" xfId="6" applyFont="1" applyAlignment="1">
      <alignment horizontal="left" vertical="top" wrapText="1"/>
    </xf>
    <xf numFmtId="0" fontId="3" fillId="0" borderId="119" xfId="6" applyFont="1" applyBorder="1" applyAlignment="1">
      <alignment horizontal="center" vertical="center"/>
    </xf>
    <xf numFmtId="0" fontId="3" fillId="0" borderId="120" xfId="6" applyFont="1" applyBorder="1" applyAlignment="1">
      <alignment horizontal="center" vertical="center"/>
    </xf>
    <xf numFmtId="0" fontId="3" fillId="0" borderId="74" xfId="6" applyFont="1" applyBorder="1" applyAlignment="1">
      <alignment horizontal="center" vertical="center"/>
    </xf>
    <xf numFmtId="0" fontId="3" fillId="0" borderId="76" xfId="6" applyFont="1" applyBorder="1" applyAlignment="1">
      <alignment vertical="center" wrapText="1"/>
    </xf>
    <xf numFmtId="0" fontId="3" fillId="0" borderId="77" xfId="6" applyFont="1" applyBorder="1" applyAlignment="1">
      <alignment vertical="center" wrapText="1"/>
    </xf>
    <xf numFmtId="0" fontId="3" fillId="0" borderId="78" xfId="6" applyFont="1" applyBorder="1" applyAlignment="1">
      <alignment vertical="center" wrapText="1"/>
    </xf>
    <xf numFmtId="0" fontId="13" fillId="0" borderId="278" xfId="6" applyFont="1" applyBorder="1" applyAlignment="1">
      <alignment vertical="center" wrapText="1"/>
    </xf>
    <xf numFmtId="0" fontId="13" fillId="0" borderId="97" xfId="6" applyFont="1" applyBorder="1" applyAlignment="1">
      <alignment vertical="center" wrapText="1"/>
    </xf>
    <xf numFmtId="0" fontId="13" fillId="0" borderId="277" xfId="6" applyFont="1" applyBorder="1" applyAlignment="1">
      <alignment vertical="center" wrapText="1"/>
    </xf>
    <xf numFmtId="0" fontId="3" fillId="7" borderId="144" xfId="6" applyFont="1" applyFill="1" applyBorder="1" applyAlignment="1">
      <alignment horizontal="center" vertical="center"/>
    </xf>
    <xf numFmtId="0" fontId="3" fillId="7" borderId="145" xfId="6" applyFont="1" applyFill="1" applyBorder="1" applyAlignment="1">
      <alignment horizontal="center" vertical="center"/>
    </xf>
    <xf numFmtId="0" fontId="3" fillId="7" borderId="118" xfId="6" applyFont="1" applyFill="1" applyBorder="1" applyAlignment="1">
      <alignment horizontal="center" vertical="center"/>
    </xf>
    <xf numFmtId="0" fontId="3" fillId="7" borderId="29" xfId="6" applyFont="1" applyFill="1" applyBorder="1" applyAlignment="1">
      <alignment horizontal="center" vertical="center"/>
    </xf>
    <xf numFmtId="0" fontId="3" fillId="7" borderId="146" xfId="6" applyFont="1" applyFill="1" applyBorder="1" applyAlignment="1">
      <alignment horizontal="center" vertical="center"/>
    </xf>
    <xf numFmtId="0" fontId="3" fillId="7" borderId="64" xfId="6" applyFont="1" applyFill="1" applyBorder="1" applyAlignment="1">
      <alignment horizontal="center" vertical="center"/>
    </xf>
    <xf numFmtId="0" fontId="3" fillId="7" borderId="52" xfId="6" applyFont="1" applyFill="1" applyBorder="1" applyAlignment="1">
      <alignment horizontal="center" vertical="center" wrapText="1"/>
    </xf>
    <xf numFmtId="0" fontId="3" fillId="7" borderId="9" xfId="6" applyFont="1" applyFill="1" applyBorder="1" applyAlignment="1">
      <alignment horizontal="center" vertical="center" wrapText="1"/>
    </xf>
    <xf numFmtId="0" fontId="3" fillId="0" borderId="16" xfId="6" applyFont="1" applyBorder="1" applyAlignment="1">
      <alignment vertical="center" wrapText="1"/>
    </xf>
    <xf numFmtId="0" fontId="3" fillId="0" borderId="26" xfId="6" applyFont="1" applyBorder="1" applyAlignment="1">
      <alignment vertical="center" wrapText="1"/>
    </xf>
    <xf numFmtId="0" fontId="3" fillId="0" borderId="4" xfId="6" applyFont="1" applyBorder="1" applyAlignment="1">
      <alignment vertical="center" wrapText="1"/>
    </xf>
    <xf numFmtId="0" fontId="3" fillId="0" borderId="276" xfId="6" applyFont="1" applyBorder="1" applyAlignment="1">
      <alignment horizontal="center" vertical="center"/>
    </xf>
    <xf numFmtId="0" fontId="3" fillId="0" borderId="63" xfId="6" applyFont="1" applyBorder="1" applyAlignment="1">
      <alignment horizontal="center" vertical="center"/>
    </xf>
    <xf numFmtId="0" fontId="3" fillId="7" borderId="31" xfId="6" applyFont="1" applyFill="1" applyBorder="1" applyAlignment="1">
      <alignment vertical="center"/>
    </xf>
    <xf numFmtId="0" fontId="3" fillId="7" borderId="31" xfId="6" applyFont="1" applyFill="1" applyBorder="1" applyAlignment="1">
      <alignment horizontal="center" vertical="center"/>
    </xf>
    <xf numFmtId="0" fontId="3" fillId="7" borderId="116" xfId="6" applyFont="1" applyFill="1" applyBorder="1" applyAlignment="1">
      <alignment horizontal="center" vertical="center" wrapText="1"/>
    </xf>
    <xf numFmtId="0" fontId="3" fillId="7" borderId="31" xfId="6" applyFont="1" applyFill="1" applyBorder="1" applyAlignment="1">
      <alignment horizontal="center" vertical="center" wrapText="1"/>
    </xf>
    <xf numFmtId="0" fontId="3" fillId="7" borderId="117" xfId="6" applyFont="1" applyFill="1" applyBorder="1" applyAlignment="1">
      <alignment horizontal="center" vertical="center" wrapText="1"/>
    </xf>
    <xf numFmtId="0" fontId="3" fillId="7" borderId="51" xfId="6" applyFont="1" applyFill="1" applyBorder="1" applyAlignment="1">
      <alignment horizontal="center" vertical="center" wrapText="1"/>
    </xf>
    <xf numFmtId="0" fontId="3" fillId="7" borderId="1" xfId="6" applyFont="1" applyFill="1" applyBorder="1" applyAlignment="1">
      <alignment horizontal="center" vertical="center" wrapText="1"/>
    </xf>
    <xf numFmtId="0" fontId="3" fillId="7" borderId="2" xfId="6" applyFont="1" applyFill="1" applyBorder="1" applyAlignment="1">
      <alignment horizontal="center" vertical="center" wrapText="1"/>
    </xf>
    <xf numFmtId="0" fontId="3" fillId="7" borderId="12" xfId="6" applyFont="1" applyFill="1" applyBorder="1" applyAlignment="1">
      <alignment horizontal="center" vertical="center" wrapText="1"/>
    </xf>
    <xf numFmtId="0" fontId="3" fillId="7" borderId="0" xfId="6" applyFont="1" applyFill="1" applyAlignment="1">
      <alignment horizontal="center" vertical="center" wrapText="1"/>
    </xf>
    <xf numFmtId="0" fontId="3" fillId="7" borderId="8" xfId="6" applyFont="1" applyFill="1" applyBorder="1" applyAlignment="1">
      <alignment horizontal="center" vertical="center" wrapText="1"/>
    </xf>
    <xf numFmtId="0" fontId="3" fillId="7" borderId="16" xfId="6" applyFont="1" applyFill="1" applyBorder="1" applyAlignment="1">
      <alignment horizontal="center" vertical="center" wrapText="1"/>
    </xf>
    <xf numFmtId="0" fontId="3" fillId="7" borderId="26" xfId="6" applyFont="1" applyFill="1" applyBorder="1" applyAlignment="1">
      <alignment horizontal="center" vertical="center" wrapText="1"/>
    </xf>
    <xf numFmtId="0" fontId="3" fillId="7" borderId="4" xfId="6" applyFont="1" applyFill="1" applyBorder="1" applyAlignment="1">
      <alignment horizontal="center" vertical="center" wrapText="1"/>
    </xf>
    <xf numFmtId="0" fontId="3" fillId="7" borderId="51" xfId="6" applyFont="1" applyFill="1" applyBorder="1" applyAlignment="1">
      <alignment horizontal="center" vertical="center" wrapText="1" shrinkToFit="1"/>
    </xf>
    <xf numFmtId="0" fontId="3" fillId="7" borderId="2" xfId="6" applyFont="1" applyFill="1" applyBorder="1" applyAlignment="1">
      <alignment horizontal="center" vertical="center" wrapText="1" shrinkToFit="1"/>
    </xf>
    <xf numFmtId="0" fontId="3" fillId="7" borderId="16" xfId="6" applyFont="1" applyFill="1" applyBorder="1" applyAlignment="1">
      <alignment horizontal="center" vertical="center" wrapText="1" shrinkToFit="1"/>
    </xf>
    <xf numFmtId="0" fontId="3" fillId="7" borderId="4" xfId="6" applyFont="1" applyFill="1" applyBorder="1" applyAlignment="1">
      <alignment horizontal="center" vertical="center" wrapText="1" shrinkToFit="1"/>
    </xf>
    <xf numFmtId="0" fontId="6" fillId="7" borderId="76" xfId="6" applyFont="1" applyFill="1" applyBorder="1" applyAlignment="1">
      <alignment horizontal="center" vertical="center" wrapText="1"/>
    </xf>
    <xf numFmtId="0" fontId="6" fillId="7" borderId="77" xfId="6" applyFont="1" applyFill="1" applyBorder="1" applyAlignment="1">
      <alignment horizontal="center" vertical="center" wrapText="1"/>
    </xf>
    <xf numFmtId="0" fontId="6" fillId="7" borderId="78" xfId="6" applyFont="1" applyFill="1" applyBorder="1" applyAlignment="1">
      <alignment horizontal="center" vertical="center" wrapText="1"/>
    </xf>
    <xf numFmtId="0" fontId="6" fillId="7" borderId="51" xfId="6" applyFont="1" applyFill="1" applyBorder="1" applyAlignment="1">
      <alignment horizontal="center" vertical="top" textRotation="255" wrapText="1" shrinkToFit="1"/>
    </xf>
    <xf numFmtId="0" fontId="6" fillId="7" borderId="16" xfId="6" applyFont="1" applyFill="1" applyBorder="1" applyAlignment="1">
      <alignment horizontal="center" vertical="top" textRotation="255" shrinkToFit="1"/>
    </xf>
    <xf numFmtId="0" fontId="6" fillId="7" borderId="116" xfId="6" applyFont="1" applyFill="1" applyBorder="1" applyAlignment="1">
      <alignment horizontal="center" vertical="top" textRotation="255" wrapText="1" shrinkToFit="1"/>
    </xf>
    <xf numFmtId="0" fontId="6" fillId="7" borderId="117" xfId="6" applyFont="1" applyFill="1" applyBorder="1" applyAlignment="1">
      <alignment horizontal="center" vertical="top" textRotation="255" shrinkToFit="1"/>
    </xf>
    <xf numFmtId="0" fontId="3" fillId="0" borderId="280" xfId="6" applyFont="1" applyBorder="1" applyAlignment="1">
      <alignment horizontal="center" vertical="center"/>
    </xf>
    <xf numFmtId="0" fontId="9" fillId="0" borderId="0" xfId="6" applyFont="1" applyAlignment="1">
      <alignment horizontal="left" vertical="top" wrapText="1"/>
    </xf>
    <xf numFmtId="0" fontId="3" fillId="7" borderId="281" xfId="6" applyFont="1" applyFill="1" applyBorder="1" applyAlignment="1">
      <alignment horizontal="center" vertical="center"/>
    </xf>
    <xf numFmtId="0" fontId="3" fillId="7" borderId="281" xfId="6" applyFont="1" applyFill="1" applyBorder="1" applyAlignment="1">
      <alignment horizontal="center" vertical="center" shrinkToFit="1"/>
    </xf>
    <xf numFmtId="0" fontId="9" fillId="0" borderId="0" xfId="6" applyFont="1" applyAlignment="1">
      <alignment horizontal="left" vertical="center" wrapText="1"/>
    </xf>
    <xf numFmtId="0" fontId="64" fillId="0" borderId="0" xfId="6" applyFont="1" applyAlignment="1">
      <alignment horizontal="center" vertical="center"/>
    </xf>
    <xf numFmtId="0" fontId="3" fillId="7" borderId="280" xfId="6" applyFont="1" applyFill="1" applyBorder="1" applyAlignment="1">
      <alignment horizontal="center" vertical="center"/>
    </xf>
    <xf numFmtId="0" fontId="3" fillId="7" borderId="276" xfId="6" applyFont="1" applyFill="1" applyBorder="1" applyAlignment="1">
      <alignment horizontal="center" vertical="center"/>
    </xf>
    <xf numFmtId="0" fontId="46" fillId="0" borderId="276" xfId="6" applyFont="1" applyBorder="1" applyAlignment="1">
      <alignment horizontal="center" vertical="center" shrinkToFit="1"/>
    </xf>
    <xf numFmtId="0" fontId="46" fillId="0" borderId="63" xfId="6" applyFont="1" applyBorder="1" applyAlignment="1">
      <alignment horizontal="center" vertical="center" shrinkToFit="1"/>
    </xf>
    <xf numFmtId="0" fontId="3" fillId="7" borderId="96" xfId="6" applyFont="1" applyFill="1" applyBorder="1" applyAlignment="1">
      <alignment horizontal="center" vertical="center" shrinkToFit="1"/>
    </xf>
    <xf numFmtId="0" fontId="3" fillId="7" borderId="277" xfId="6" applyFont="1" applyFill="1" applyBorder="1" applyAlignment="1">
      <alignment horizontal="center" vertical="center" shrinkToFit="1"/>
    </xf>
    <xf numFmtId="0" fontId="3" fillId="0" borderId="276" xfId="6" applyFont="1" applyBorder="1" applyAlignment="1">
      <alignment horizontal="center" vertical="center" shrinkToFit="1"/>
    </xf>
    <xf numFmtId="0" fontId="3" fillId="0" borderId="63" xfId="6" applyFont="1" applyBorder="1" applyAlignment="1">
      <alignment horizontal="center" vertical="center" shrinkToFit="1"/>
    </xf>
    <xf numFmtId="0" fontId="13" fillId="0" borderId="76" xfId="1" applyFont="1" applyBorder="1" applyAlignment="1">
      <alignment vertical="center" wrapText="1"/>
    </xf>
    <xf numFmtId="0" fontId="13" fillId="0" borderId="77" xfId="1" applyFont="1" applyBorder="1" applyAlignment="1">
      <alignment vertical="center" wrapText="1"/>
    </xf>
    <xf numFmtId="0" fontId="13" fillId="0" borderId="78" xfId="1" applyFont="1" applyBorder="1" applyAlignment="1">
      <alignment vertical="center" wrapText="1"/>
    </xf>
    <xf numFmtId="0" fontId="13" fillId="0" borderId="71" xfId="1" applyFont="1" applyBorder="1" applyAlignment="1">
      <alignment vertical="center" wrapText="1"/>
    </xf>
    <xf numFmtId="0" fontId="13" fillId="0" borderId="73" xfId="1" applyFont="1" applyBorder="1" applyAlignment="1">
      <alignment vertical="center" wrapText="1"/>
    </xf>
    <xf numFmtId="0" fontId="13" fillId="0" borderId="72" xfId="1" applyFont="1" applyBorder="1" applyAlignment="1">
      <alignment vertical="center" wrapText="1"/>
    </xf>
    <xf numFmtId="0" fontId="13" fillId="0" borderId="278" xfId="1" applyFont="1" applyBorder="1" applyAlignment="1">
      <alignment vertical="center" wrapText="1"/>
    </xf>
    <xf numFmtId="0" fontId="13" fillId="0" borderId="97" xfId="1" applyFont="1" applyBorder="1" applyAlignment="1">
      <alignment vertical="center" wrapText="1"/>
    </xf>
    <xf numFmtId="0" fontId="13" fillId="0" borderId="277" xfId="1" applyFont="1" applyBorder="1" applyAlignment="1">
      <alignment vertical="center" wrapText="1"/>
    </xf>
    <xf numFmtId="0" fontId="13" fillId="2" borderId="12"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0" borderId="102" xfId="1" applyFont="1" applyBorder="1" applyAlignment="1">
      <alignment vertical="center" wrapText="1"/>
    </xf>
    <xf numFmtId="0" fontId="13" fillId="0" borderId="105" xfId="1" applyFont="1" applyBorder="1" applyAlignment="1">
      <alignment vertical="center" wrapText="1"/>
    </xf>
    <xf numFmtId="0" fontId="13" fillId="0" borderId="101" xfId="1" applyFont="1" applyBorder="1" applyAlignment="1">
      <alignment vertical="center" wrapText="1"/>
    </xf>
    <xf numFmtId="0" fontId="64" fillId="0" borderId="0" xfId="1" applyFont="1" applyAlignment="1">
      <alignment horizontal="center" vertical="center"/>
    </xf>
    <xf numFmtId="0" fontId="3" fillId="2" borderId="116" xfId="1" applyFont="1" applyFill="1" applyBorder="1" applyAlignment="1">
      <alignment horizontal="center" vertical="center" wrapText="1"/>
    </xf>
    <xf numFmtId="0" fontId="3" fillId="2" borderId="31" xfId="1" applyFont="1" applyFill="1" applyBorder="1" applyAlignment="1">
      <alignment horizontal="center" vertical="center" wrapText="1"/>
    </xf>
    <xf numFmtId="0" fontId="3" fillId="2" borderId="117" xfId="1" applyFont="1" applyFill="1" applyBorder="1" applyAlignment="1">
      <alignment horizontal="center" vertical="center" wrapText="1"/>
    </xf>
    <xf numFmtId="0" fontId="3" fillId="2" borderId="51"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12" xfId="1" applyFont="1" applyFill="1" applyBorder="1" applyAlignment="1">
      <alignment horizontal="center" vertical="center" wrapText="1"/>
    </xf>
    <xf numFmtId="0" fontId="3" fillId="2" borderId="0" xfId="1" applyFont="1" applyFill="1" applyAlignment="1">
      <alignment horizontal="center" vertical="center" wrapText="1"/>
    </xf>
    <xf numFmtId="0" fontId="3" fillId="2" borderId="8" xfId="1" applyFont="1" applyFill="1" applyBorder="1" applyAlignment="1">
      <alignment horizontal="center" vertical="center" wrapText="1"/>
    </xf>
    <xf numFmtId="0" fontId="3" fillId="2" borderId="16"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4" fillId="2" borderId="51"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6" fillId="2" borderId="116"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117" xfId="1" applyFont="1" applyFill="1" applyBorder="1" applyAlignment="1">
      <alignment horizontal="center" vertical="center" wrapText="1"/>
    </xf>
    <xf numFmtId="0" fontId="6" fillId="2" borderId="76" xfId="1" applyFont="1" applyFill="1" applyBorder="1" applyAlignment="1">
      <alignment horizontal="center" vertical="center" wrapText="1"/>
    </xf>
    <xf numFmtId="0" fontId="6" fillId="2" borderId="77" xfId="1" applyFont="1" applyFill="1" applyBorder="1" applyAlignment="1">
      <alignment horizontal="center" vertical="center" wrapText="1"/>
    </xf>
    <xf numFmtId="0" fontId="6" fillId="2" borderId="78" xfId="1" applyFont="1" applyFill="1" applyBorder="1" applyAlignment="1">
      <alignment horizontal="center" vertical="center" wrapText="1"/>
    </xf>
    <xf numFmtId="0" fontId="4" fillId="2" borderId="51" xfId="1" applyFont="1" applyFill="1" applyBorder="1" applyAlignment="1">
      <alignment horizontal="left" vertical="center" wrapText="1" shrinkToFit="1"/>
    </xf>
    <xf numFmtId="0" fontId="4" fillId="0" borderId="16" xfId="1" applyFont="1" applyBorder="1" applyAlignment="1">
      <alignment horizontal="left" vertical="center" shrinkToFit="1"/>
    </xf>
    <xf numFmtId="0" fontId="4" fillId="2" borderId="116" xfId="1" applyFont="1" applyFill="1" applyBorder="1" applyAlignment="1">
      <alignment horizontal="left" vertical="center" wrapText="1" shrinkToFit="1"/>
    </xf>
    <xf numFmtId="0" fontId="4" fillId="0" borderId="117" xfId="1" applyFont="1" applyBorder="1" applyAlignment="1">
      <alignment horizontal="left" vertical="center" shrinkToFit="1"/>
    </xf>
  </cellXfs>
  <cellStyles count="7">
    <cellStyle name="桁区切り 2" xfId="2" xr:uid="{E0E171EA-7BB3-4D89-B27A-948413CA965A}"/>
    <cellStyle name="標準" xfId="0" builtinId="0"/>
    <cellStyle name="標準 2" xfId="3" xr:uid="{97FD32AC-7699-4874-8CC4-12EDEFC737F4}"/>
    <cellStyle name="標準 2 2" xfId="1" xr:uid="{B9155BA4-6096-4B4F-BCFF-97205207550A}"/>
    <cellStyle name="標準 3" xfId="5" xr:uid="{BF6404A0-06A7-4F77-8FF4-9D3D645D6F2D}"/>
    <cellStyle name="標準 4" xfId="6" xr:uid="{31E50723-E527-4099-AA4C-1D0394E58EF0}"/>
    <cellStyle name="標準_様式９" xfId="4" xr:uid="{6C8BE5A1-48CB-429B-8828-A1ABC00405BF}"/>
  </cellStyles>
  <dxfs count="1">
    <dxf>
      <font>
        <strike val="0"/>
        <color rgb="FFFF0000"/>
      </font>
      <numFmt numFmtId="187" formatCode="&quot;構&quot;&quot;造&quot;&quot;名&quot;\:@"/>
      <fill>
        <patternFill patternType="solid">
          <bgColor rgb="FFFFFF00"/>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CC00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21</xdr:col>
      <xdr:colOff>19050</xdr:colOff>
      <xdr:row>48</xdr:row>
      <xdr:rowOff>95251</xdr:rowOff>
    </xdr:from>
    <xdr:to>
      <xdr:col>27</xdr:col>
      <xdr:colOff>190500</xdr:colOff>
      <xdr:row>48</xdr:row>
      <xdr:rowOff>95251</xdr:rowOff>
    </xdr:to>
    <xdr:sp macro="" textlink="">
      <xdr:nvSpPr>
        <xdr:cNvPr id="2" name="Line 1">
          <a:extLst>
            <a:ext uri="{FF2B5EF4-FFF2-40B4-BE49-F238E27FC236}">
              <a16:creationId xmlns:a16="http://schemas.microsoft.com/office/drawing/2014/main" id="{CD25824A-5399-49D5-8B08-C3A5FC186616}"/>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35A68E80-04BD-47E7-8D0B-241431CA2321}"/>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17</xdr:col>
      <xdr:colOff>4762</xdr:colOff>
      <xdr:row>41</xdr:row>
      <xdr:rowOff>9524</xdr:rowOff>
    </xdr:from>
    <xdr:to>
      <xdr:col>21</xdr:col>
      <xdr:colOff>14287</xdr:colOff>
      <xdr:row>47</xdr:row>
      <xdr:rowOff>0</xdr:rowOff>
    </xdr:to>
    <xdr:sp macro="" textlink="">
      <xdr:nvSpPr>
        <xdr:cNvPr id="17" name="Line 46">
          <a:extLst>
            <a:ext uri="{FF2B5EF4-FFF2-40B4-BE49-F238E27FC236}">
              <a16:creationId xmlns:a16="http://schemas.microsoft.com/office/drawing/2014/main" id="{8156B513-ACEE-487D-9499-3AA8C23906B1}"/>
            </a:ext>
          </a:extLst>
        </xdr:cNvPr>
        <xdr:cNvSpPr>
          <a:spLocks noChangeShapeType="1"/>
        </xdr:cNvSpPr>
      </xdr:nvSpPr>
      <xdr:spPr bwMode="auto">
        <a:xfrm>
          <a:off x="3967162" y="10078810"/>
          <a:ext cx="825954" cy="15396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0</xdr:rowOff>
    </xdr:from>
    <xdr:to>
      <xdr:col>12</xdr:col>
      <xdr:colOff>238125</xdr:colOff>
      <xdr:row>2</xdr:row>
      <xdr:rowOff>180975</xdr:rowOff>
    </xdr:to>
    <xdr:sp macro="" textlink="">
      <xdr:nvSpPr>
        <xdr:cNvPr id="2" name="Text Box 16">
          <a:extLst>
            <a:ext uri="{FF2B5EF4-FFF2-40B4-BE49-F238E27FC236}">
              <a16:creationId xmlns:a16="http://schemas.microsoft.com/office/drawing/2014/main" id="{99F8EA8B-5EAC-4E37-8829-792D8C59DC63}"/>
            </a:ext>
          </a:extLst>
        </xdr:cNvPr>
        <xdr:cNvSpPr txBox="1">
          <a:spLocks noChangeArrowheads="1"/>
        </xdr:cNvSpPr>
      </xdr:nvSpPr>
      <xdr:spPr bwMode="auto">
        <a:xfrm>
          <a:off x="3057525" y="180975"/>
          <a:ext cx="1209675" cy="41910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土木１級(113)があるので記入不要</a:t>
          </a:r>
          <a:endParaRPr lang="ja-JP" altLang="en-US"/>
        </a:p>
      </xdr:txBody>
    </xdr:sp>
    <xdr:clientData/>
  </xdr:twoCellAnchor>
  <xdr:twoCellAnchor>
    <xdr:from>
      <xdr:col>20</xdr:col>
      <xdr:colOff>9525</xdr:colOff>
      <xdr:row>7</xdr:row>
      <xdr:rowOff>47625</xdr:rowOff>
    </xdr:from>
    <xdr:to>
      <xdr:col>20</xdr:col>
      <xdr:colOff>266700</xdr:colOff>
      <xdr:row>7</xdr:row>
      <xdr:rowOff>247650</xdr:rowOff>
    </xdr:to>
    <xdr:sp macro="" textlink="">
      <xdr:nvSpPr>
        <xdr:cNvPr id="3" name="Oval 18">
          <a:extLst>
            <a:ext uri="{FF2B5EF4-FFF2-40B4-BE49-F238E27FC236}">
              <a16:creationId xmlns:a16="http://schemas.microsoft.com/office/drawing/2014/main" id="{168AD424-9C91-49EC-B055-4B51ECE51CB6}"/>
            </a:ext>
          </a:extLst>
        </xdr:cNvPr>
        <xdr:cNvSpPr>
          <a:spLocks noChangeArrowheads="1"/>
        </xdr:cNvSpPr>
      </xdr:nvSpPr>
      <xdr:spPr bwMode="auto">
        <a:xfrm>
          <a:off x="6877050" y="23050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0</xdr:colOff>
      <xdr:row>9</xdr:row>
      <xdr:rowOff>57150</xdr:rowOff>
    </xdr:from>
    <xdr:to>
      <xdr:col>20</xdr:col>
      <xdr:colOff>257175</xdr:colOff>
      <xdr:row>9</xdr:row>
      <xdr:rowOff>257175</xdr:rowOff>
    </xdr:to>
    <xdr:sp macro="" textlink="">
      <xdr:nvSpPr>
        <xdr:cNvPr id="4" name="Oval 18">
          <a:extLst>
            <a:ext uri="{FF2B5EF4-FFF2-40B4-BE49-F238E27FC236}">
              <a16:creationId xmlns:a16="http://schemas.microsoft.com/office/drawing/2014/main" id="{9CE55074-6CE7-4E94-A209-2A1AB9B1A0DD}"/>
            </a:ext>
          </a:extLst>
        </xdr:cNvPr>
        <xdr:cNvSpPr>
          <a:spLocks noChangeArrowheads="1"/>
        </xdr:cNvSpPr>
      </xdr:nvSpPr>
      <xdr:spPr bwMode="auto">
        <a:xfrm>
          <a:off x="6867525" y="294322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0</xdr:colOff>
      <xdr:row>11</xdr:row>
      <xdr:rowOff>0</xdr:rowOff>
    </xdr:from>
    <xdr:to>
      <xdr:col>15</xdr:col>
      <xdr:colOff>47625</xdr:colOff>
      <xdr:row>15</xdr:row>
      <xdr:rowOff>104775</xdr:rowOff>
    </xdr:to>
    <xdr:sp macro="" textlink="">
      <xdr:nvSpPr>
        <xdr:cNvPr id="5" name="AutoShape 7">
          <a:extLst>
            <a:ext uri="{FF2B5EF4-FFF2-40B4-BE49-F238E27FC236}">
              <a16:creationId xmlns:a16="http://schemas.microsoft.com/office/drawing/2014/main" id="{9294CDA1-47A3-4C58-9543-41A97D172A1A}"/>
            </a:ext>
          </a:extLst>
        </xdr:cNvPr>
        <xdr:cNvSpPr>
          <a:spLocks noChangeArrowheads="1"/>
        </xdr:cNvSpPr>
      </xdr:nvSpPr>
      <xdr:spPr bwMode="auto">
        <a:xfrm>
          <a:off x="4943475" y="3362325"/>
          <a:ext cx="638175" cy="1247775"/>
        </a:xfrm>
        <a:prstGeom prst="downArrow">
          <a:avLst>
            <a:gd name="adj1" fmla="val 31815"/>
            <a:gd name="adj2" fmla="val 49243"/>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142875</xdr:colOff>
      <xdr:row>15</xdr:row>
      <xdr:rowOff>171450</xdr:rowOff>
    </xdr:from>
    <xdr:to>
      <xdr:col>18</xdr:col>
      <xdr:colOff>352426</xdr:colOff>
      <xdr:row>19</xdr:row>
      <xdr:rowOff>114300</xdr:rowOff>
    </xdr:to>
    <xdr:sp macro="" textlink="">
      <xdr:nvSpPr>
        <xdr:cNvPr id="7" name="Text Box 8">
          <a:extLst>
            <a:ext uri="{FF2B5EF4-FFF2-40B4-BE49-F238E27FC236}">
              <a16:creationId xmlns:a16="http://schemas.microsoft.com/office/drawing/2014/main" id="{3A4C7644-6141-4E5E-A3A3-B39F6FDAB09C}"/>
            </a:ext>
          </a:extLst>
        </xdr:cNvPr>
        <xdr:cNvSpPr txBox="1">
          <a:spLocks noChangeArrowheads="1"/>
        </xdr:cNvSpPr>
      </xdr:nvSpPr>
      <xdr:spPr bwMode="auto">
        <a:xfrm>
          <a:off x="3848100" y="4676775"/>
          <a:ext cx="3810001" cy="1085850"/>
        </a:xfrm>
        <a:prstGeom prst="rect">
          <a:avLst/>
        </a:prstGeom>
        <a:solidFill>
          <a:srgbClr xmlns:mc="http://schemas.openxmlformats.org/markup-compatibility/2006" xmlns:a14="http://schemas.microsoft.com/office/drawing/2010/main" val="FFFFFF" mc:Ignorable="a14" a14:legacySpreadsheetColorIndex="65"/>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08000" tIns="108000" rIns="108000" bIns="108000" anchor="ctr" upright="1"/>
        <a:lstStyle/>
        <a:p>
          <a:pPr algn="l" rtl="0">
            <a:lnSpc>
              <a:spcPts val="1300"/>
            </a:lnSpc>
            <a:defRPr sz="1000"/>
          </a:pPr>
          <a:r>
            <a:rPr lang="ja-JP" altLang="en-US" sz="1100" b="0" i="0" u="none" strike="noStrike" baseline="0">
              <a:solidFill>
                <a:srgbClr val="000000"/>
              </a:solidFill>
              <a:latin typeface="ＭＳ Ｐゴシック"/>
              <a:ea typeface="+mn-ea"/>
            </a:rPr>
            <a:t>工種ごとに、資格の１，２，３を数え、工事登録票３－１の（3）入札参加希望の表中、技術者数の1級、</a:t>
          </a:r>
          <a:r>
            <a:rPr lang="en-US" altLang="ja-JP" sz="1100" b="0" i="0" u="none" strike="noStrike" baseline="0">
              <a:solidFill>
                <a:srgbClr val="000000"/>
              </a:solidFill>
              <a:latin typeface="ＭＳ Ｐゴシック"/>
              <a:ea typeface="+mn-ea"/>
            </a:rPr>
            <a:t>2</a:t>
          </a:r>
          <a:r>
            <a:rPr lang="ja-JP" altLang="en-US" sz="1100" b="0" i="0" u="none" strike="noStrike" baseline="0">
              <a:solidFill>
                <a:srgbClr val="000000"/>
              </a:solidFill>
              <a:latin typeface="ＭＳ Ｐゴシック"/>
              <a:ea typeface="+mn-ea"/>
            </a:rPr>
            <a:t>級及びその他の欄に、それぞれ数えた数を記載すること。</a:t>
          </a:r>
          <a:endParaRPr lang="en-US" altLang="ja-JP" sz="1100" b="0" i="0" u="none" strike="noStrike" baseline="0">
            <a:solidFill>
              <a:srgbClr val="000000"/>
            </a:solidFill>
            <a:latin typeface="ＭＳ Ｐゴシック"/>
            <a:ea typeface="+mn-ea"/>
          </a:endParaRPr>
        </a:p>
      </xdr:txBody>
    </xdr:sp>
    <xdr:clientData/>
  </xdr:twoCellAnchor>
  <xdr:twoCellAnchor>
    <xdr:from>
      <xdr:col>9</xdr:col>
      <xdr:colOff>152400</xdr:colOff>
      <xdr:row>12</xdr:row>
      <xdr:rowOff>76200</xdr:rowOff>
    </xdr:from>
    <xdr:to>
      <xdr:col>13</xdr:col>
      <xdr:colOff>66675</xdr:colOff>
      <xdr:row>13</xdr:row>
      <xdr:rowOff>276225</xdr:rowOff>
    </xdr:to>
    <xdr:sp macro="" textlink="">
      <xdr:nvSpPr>
        <xdr:cNvPr id="10" name="Text Box 14">
          <a:extLst>
            <a:ext uri="{FF2B5EF4-FFF2-40B4-BE49-F238E27FC236}">
              <a16:creationId xmlns:a16="http://schemas.microsoft.com/office/drawing/2014/main" id="{0A94E330-4D74-4B0A-B31A-A250A991DFC3}"/>
            </a:ext>
          </a:extLst>
        </xdr:cNvPr>
        <xdr:cNvSpPr txBox="1">
          <a:spLocks noChangeArrowheads="1"/>
        </xdr:cNvSpPr>
      </xdr:nvSpPr>
      <xdr:spPr bwMode="auto">
        <a:xfrm>
          <a:off x="3209925" y="372427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管１級(129)があるので記入不要</a:t>
          </a:r>
          <a:endParaRPr lang="ja-JP" altLang="en-US"/>
        </a:p>
      </xdr:txBody>
    </xdr:sp>
    <xdr:clientData/>
  </xdr:twoCellAnchor>
  <xdr:twoCellAnchor>
    <xdr:from>
      <xdr:col>12</xdr:col>
      <xdr:colOff>0</xdr:colOff>
      <xdr:row>9</xdr:row>
      <xdr:rowOff>266700</xdr:rowOff>
    </xdr:from>
    <xdr:to>
      <xdr:col>12</xdr:col>
      <xdr:colOff>0</xdr:colOff>
      <xdr:row>12</xdr:row>
      <xdr:rowOff>95250</xdr:rowOff>
    </xdr:to>
    <xdr:sp macro="" textlink="">
      <xdr:nvSpPr>
        <xdr:cNvPr id="11" name="Line 13">
          <a:extLst>
            <a:ext uri="{FF2B5EF4-FFF2-40B4-BE49-F238E27FC236}">
              <a16:creationId xmlns:a16="http://schemas.microsoft.com/office/drawing/2014/main" id="{78E127CE-D20A-4D58-80CF-68F71F6A9D77}"/>
            </a:ext>
          </a:extLst>
        </xdr:cNvPr>
        <xdr:cNvSpPr>
          <a:spLocks noChangeShapeType="1"/>
        </xdr:cNvSpPr>
      </xdr:nvSpPr>
      <xdr:spPr bwMode="auto">
        <a:xfrm flipV="1">
          <a:off x="4029075" y="3057525"/>
          <a:ext cx="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333375</xdr:colOff>
      <xdr:row>11</xdr:row>
      <xdr:rowOff>266700</xdr:rowOff>
    </xdr:from>
    <xdr:to>
      <xdr:col>7</xdr:col>
      <xdr:colOff>38100</xdr:colOff>
      <xdr:row>13</xdr:row>
      <xdr:rowOff>180975</xdr:rowOff>
    </xdr:to>
    <xdr:sp macro="" textlink="">
      <xdr:nvSpPr>
        <xdr:cNvPr id="12" name="Text Box 12">
          <a:extLst>
            <a:ext uri="{FF2B5EF4-FFF2-40B4-BE49-F238E27FC236}">
              <a16:creationId xmlns:a16="http://schemas.microsoft.com/office/drawing/2014/main" id="{773E5E31-9C6C-4750-B734-799C2EB125FD}"/>
            </a:ext>
          </a:extLst>
        </xdr:cNvPr>
        <xdr:cNvSpPr txBox="1">
          <a:spLocks noChangeArrowheads="1"/>
        </xdr:cNvSpPr>
      </xdr:nvSpPr>
      <xdr:spPr bwMode="auto">
        <a:xfrm>
          <a:off x="1238250" y="362902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経審で認められた工種のみ記入</a:t>
          </a:r>
          <a:endParaRPr lang="ja-JP" altLang="en-US"/>
        </a:p>
      </xdr:txBody>
    </xdr:sp>
    <xdr:clientData/>
  </xdr:twoCellAnchor>
  <xdr:twoCellAnchor>
    <xdr:from>
      <xdr:col>5</xdr:col>
      <xdr:colOff>361950</xdr:colOff>
      <xdr:row>10</xdr:row>
      <xdr:rowOff>190500</xdr:rowOff>
    </xdr:from>
    <xdr:to>
      <xdr:col>7</xdr:col>
      <xdr:colOff>180975</xdr:colOff>
      <xdr:row>11</xdr:row>
      <xdr:rowOff>276225</xdr:rowOff>
    </xdr:to>
    <xdr:sp macro="" textlink="">
      <xdr:nvSpPr>
        <xdr:cNvPr id="13" name="Line 11">
          <a:extLst>
            <a:ext uri="{FF2B5EF4-FFF2-40B4-BE49-F238E27FC236}">
              <a16:creationId xmlns:a16="http://schemas.microsoft.com/office/drawing/2014/main" id="{CC6A7AD8-3CEB-41CE-85F7-3905FE48AECD}"/>
            </a:ext>
          </a:extLst>
        </xdr:cNvPr>
        <xdr:cNvSpPr>
          <a:spLocks noChangeShapeType="1"/>
        </xdr:cNvSpPr>
      </xdr:nvSpPr>
      <xdr:spPr bwMode="auto">
        <a:xfrm flipV="1">
          <a:off x="2028825" y="3267075"/>
          <a:ext cx="56197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174172</xdr:colOff>
      <xdr:row>7</xdr:row>
      <xdr:rowOff>223157</xdr:rowOff>
    </xdr:from>
    <xdr:to>
      <xdr:col>13</xdr:col>
      <xdr:colOff>152400</xdr:colOff>
      <xdr:row>8</xdr:row>
      <xdr:rowOff>70757</xdr:rowOff>
    </xdr:to>
    <xdr:cxnSp macro="">
      <xdr:nvCxnSpPr>
        <xdr:cNvPr id="14" name="AutoShape 6">
          <a:extLst>
            <a:ext uri="{FF2B5EF4-FFF2-40B4-BE49-F238E27FC236}">
              <a16:creationId xmlns:a16="http://schemas.microsoft.com/office/drawing/2014/main" id="{051952B8-6A31-4406-88D2-1C11C81D0804}"/>
            </a:ext>
          </a:extLst>
        </xdr:cNvPr>
        <xdr:cNvCxnSpPr>
          <a:cxnSpLocks noChangeShapeType="1"/>
        </xdr:cNvCxnSpPr>
      </xdr:nvCxnSpPr>
      <xdr:spPr bwMode="auto">
        <a:xfrm>
          <a:off x="3053443" y="2427514"/>
          <a:ext cx="1475014" cy="130629"/>
        </a:xfrm>
        <a:prstGeom prst="curvedConnector3">
          <a:avLst>
            <a:gd name="adj1" fmla="val 50000"/>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180975</xdr:colOff>
      <xdr:row>7</xdr:row>
      <xdr:rowOff>174172</xdr:rowOff>
    </xdr:from>
    <xdr:to>
      <xdr:col>16</xdr:col>
      <xdr:colOff>141514</xdr:colOff>
      <xdr:row>7</xdr:row>
      <xdr:rowOff>180975</xdr:rowOff>
    </xdr:to>
    <xdr:sp macro="" textlink="">
      <xdr:nvSpPr>
        <xdr:cNvPr id="15" name="Line 5">
          <a:extLst>
            <a:ext uri="{FF2B5EF4-FFF2-40B4-BE49-F238E27FC236}">
              <a16:creationId xmlns:a16="http://schemas.microsoft.com/office/drawing/2014/main" id="{4A4B5494-9D97-4178-8DC7-8EC756073416}"/>
            </a:ext>
          </a:extLst>
        </xdr:cNvPr>
        <xdr:cNvSpPr>
          <a:spLocks noChangeShapeType="1"/>
        </xdr:cNvSpPr>
      </xdr:nvSpPr>
      <xdr:spPr bwMode="auto">
        <a:xfrm flipV="1">
          <a:off x="4257675" y="2378529"/>
          <a:ext cx="1909082" cy="68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110217</xdr:colOff>
      <xdr:row>7</xdr:row>
      <xdr:rowOff>65315</xdr:rowOff>
    </xdr:from>
    <xdr:to>
      <xdr:col>18</xdr:col>
      <xdr:colOff>136071</xdr:colOff>
      <xdr:row>7</xdr:row>
      <xdr:rowOff>69397</xdr:rowOff>
    </xdr:to>
    <xdr:sp macro="" textlink="">
      <xdr:nvSpPr>
        <xdr:cNvPr id="16" name="Line 15">
          <a:extLst>
            <a:ext uri="{FF2B5EF4-FFF2-40B4-BE49-F238E27FC236}">
              <a16:creationId xmlns:a16="http://schemas.microsoft.com/office/drawing/2014/main" id="{A0BF5C42-5E7E-4231-ADC2-60C950FDF670}"/>
            </a:ext>
          </a:extLst>
        </xdr:cNvPr>
        <xdr:cNvSpPr>
          <a:spLocks noChangeShapeType="1"/>
        </xdr:cNvSpPr>
      </xdr:nvSpPr>
      <xdr:spPr bwMode="auto">
        <a:xfrm flipV="1">
          <a:off x="3588203" y="2269672"/>
          <a:ext cx="3672568" cy="4082"/>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200024</xdr:colOff>
      <xdr:row>10</xdr:row>
      <xdr:rowOff>76200</xdr:rowOff>
    </xdr:from>
    <xdr:to>
      <xdr:col>18</xdr:col>
      <xdr:colOff>108857</xdr:colOff>
      <xdr:row>10</xdr:row>
      <xdr:rowOff>81643</xdr:rowOff>
    </xdr:to>
    <xdr:sp macro="" textlink="">
      <xdr:nvSpPr>
        <xdr:cNvPr id="17" name="Line 15">
          <a:extLst>
            <a:ext uri="{FF2B5EF4-FFF2-40B4-BE49-F238E27FC236}">
              <a16:creationId xmlns:a16="http://schemas.microsoft.com/office/drawing/2014/main" id="{A6623E0D-79C1-4233-90C2-7F7D75AB4C92}"/>
            </a:ext>
          </a:extLst>
        </xdr:cNvPr>
        <xdr:cNvSpPr>
          <a:spLocks noChangeShapeType="1"/>
        </xdr:cNvSpPr>
      </xdr:nvSpPr>
      <xdr:spPr bwMode="auto">
        <a:xfrm>
          <a:off x="3079295" y="3129643"/>
          <a:ext cx="4154262" cy="5443"/>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190500</xdr:colOff>
      <xdr:row>10</xdr:row>
      <xdr:rowOff>190500</xdr:rowOff>
    </xdr:from>
    <xdr:to>
      <xdr:col>13</xdr:col>
      <xdr:colOff>266700</xdr:colOff>
      <xdr:row>10</xdr:row>
      <xdr:rowOff>190500</xdr:rowOff>
    </xdr:to>
    <xdr:sp macro="" textlink="">
      <xdr:nvSpPr>
        <xdr:cNvPr id="18" name="Line 4">
          <a:extLst>
            <a:ext uri="{FF2B5EF4-FFF2-40B4-BE49-F238E27FC236}">
              <a16:creationId xmlns:a16="http://schemas.microsoft.com/office/drawing/2014/main" id="{11FD72EB-9C7B-4EFE-98F1-CDA999736674}"/>
            </a:ext>
          </a:extLst>
        </xdr:cNvPr>
        <xdr:cNvSpPr>
          <a:spLocks noChangeShapeType="1"/>
        </xdr:cNvSpPr>
      </xdr:nvSpPr>
      <xdr:spPr bwMode="auto">
        <a:xfrm>
          <a:off x="2924175" y="3267075"/>
          <a:ext cx="1695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76200</xdr:colOff>
      <xdr:row>9</xdr:row>
      <xdr:rowOff>47625</xdr:rowOff>
    </xdr:from>
    <xdr:to>
      <xdr:col>5</xdr:col>
      <xdr:colOff>333375</xdr:colOff>
      <xdr:row>9</xdr:row>
      <xdr:rowOff>247650</xdr:rowOff>
    </xdr:to>
    <xdr:sp macro="" textlink="">
      <xdr:nvSpPr>
        <xdr:cNvPr id="19" name="Oval 18">
          <a:extLst>
            <a:ext uri="{FF2B5EF4-FFF2-40B4-BE49-F238E27FC236}">
              <a16:creationId xmlns:a16="http://schemas.microsoft.com/office/drawing/2014/main" id="{AC1AFE6F-2B63-40CF-9980-A72ED6E248CE}"/>
            </a:ext>
          </a:extLst>
        </xdr:cNvPr>
        <xdr:cNvSpPr>
          <a:spLocks noChangeArrowheads="1"/>
        </xdr:cNvSpPr>
      </xdr:nvSpPr>
      <xdr:spPr bwMode="auto">
        <a:xfrm>
          <a:off x="1743075" y="28384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66675</xdr:colOff>
      <xdr:row>7</xdr:row>
      <xdr:rowOff>57150</xdr:rowOff>
    </xdr:from>
    <xdr:to>
      <xdr:col>5</xdr:col>
      <xdr:colOff>323850</xdr:colOff>
      <xdr:row>7</xdr:row>
      <xdr:rowOff>257175</xdr:rowOff>
    </xdr:to>
    <xdr:sp macro="" textlink="">
      <xdr:nvSpPr>
        <xdr:cNvPr id="20" name="Oval 18">
          <a:extLst>
            <a:ext uri="{FF2B5EF4-FFF2-40B4-BE49-F238E27FC236}">
              <a16:creationId xmlns:a16="http://schemas.microsoft.com/office/drawing/2014/main" id="{A5F2EC8C-8E1D-441E-B011-6EDB804982E3}"/>
            </a:ext>
          </a:extLst>
        </xdr:cNvPr>
        <xdr:cNvSpPr>
          <a:spLocks noChangeArrowheads="1"/>
        </xdr:cNvSpPr>
      </xdr:nvSpPr>
      <xdr:spPr bwMode="auto">
        <a:xfrm>
          <a:off x="1733550" y="227647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304800</xdr:colOff>
      <xdr:row>2</xdr:row>
      <xdr:rowOff>180975</xdr:rowOff>
    </xdr:from>
    <xdr:to>
      <xdr:col>9</xdr:col>
      <xdr:colOff>304800</xdr:colOff>
      <xdr:row>7</xdr:row>
      <xdr:rowOff>57150</xdr:rowOff>
    </xdr:to>
    <xdr:sp macro="" textlink="">
      <xdr:nvSpPr>
        <xdr:cNvPr id="21" name="Line 17">
          <a:extLst>
            <a:ext uri="{FF2B5EF4-FFF2-40B4-BE49-F238E27FC236}">
              <a16:creationId xmlns:a16="http://schemas.microsoft.com/office/drawing/2014/main" id="{705743E7-BA75-488E-B7C2-62DEF6AAE5AB}"/>
            </a:ext>
          </a:extLst>
        </xdr:cNvPr>
        <xdr:cNvSpPr>
          <a:spLocks noChangeShapeType="1"/>
        </xdr:cNvSpPr>
      </xdr:nvSpPr>
      <xdr:spPr bwMode="auto">
        <a:xfrm>
          <a:off x="3362325" y="600075"/>
          <a:ext cx="0" cy="167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514350</xdr:colOff>
      <xdr:row>6</xdr:row>
      <xdr:rowOff>304800</xdr:rowOff>
    </xdr:from>
    <xdr:to>
      <xdr:col>0</xdr:col>
      <xdr:colOff>514350</xdr:colOff>
      <xdr:row>16</xdr:row>
      <xdr:rowOff>104775</xdr:rowOff>
    </xdr:to>
    <xdr:sp macro="" textlink="">
      <xdr:nvSpPr>
        <xdr:cNvPr id="22" name="Line 20">
          <a:extLst>
            <a:ext uri="{FF2B5EF4-FFF2-40B4-BE49-F238E27FC236}">
              <a16:creationId xmlns:a16="http://schemas.microsoft.com/office/drawing/2014/main" id="{DEA776A0-732D-40FD-AD6D-5D275C03531F}"/>
            </a:ext>
          </a:extLst>
        </xdr:cNvPr>
        <xdr:cNvSpPr>
          <a:spLocks noChangeShapeType="1"/>
        </xdr:cNvSpPr>
      </xdr:nvSpPr>
      <xdr:spPr bwMode="auto">
        <a:xfrm>
          <a:off x="514350" y="2209800"/>
          <a:ext cx="0" cy="2686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27215</xdr:colOff>
      <xdr:row>11</xdr:row>
      <xdr:rowOff>54429</xdr:rowOff>
    </xdr:from>
    <xdr:to>
      <xdr:col>6</xdr:col>
      <xdr:colOff>284390</xdr:colOff>
      <xdr:row>11</xdr:row>
      <xdr:rowOff>254454</xdr:rowOff>
    </xdr:to>
    <xdr:sp macro="" textlink="">
      <xdr:nvSpPr>
        <xdr:cNvPr id="6" name="Oval 18">
          <a:extLst>
            <a:ext uri="{FF2B5EF4-FFF2-40B4-BE49-F238E27FC236}">
              <a16:creationId xmlns:a16="http://schemas.microsoft.com/office/drawing/2014/main" id="{9BF66FD0-ABE0-49D6-991E-42A19B4AED8F}"/>
            </a:ext>
          </a:extLst>
        </xdr:cNvPr>
        <xdr:cNvSpPr>
          <a:spLocks noChangeArrowheads="1"/>
        </xdr:cNvSpPr>
      </xdr:nvSpPr>
      <xdr:spPr bwMode="auto">
        <a:xfrm>
          <a:off x="2264229" y="339090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5443</xdr:colOff>
      <xdr:row>11</xdr:row>
      <xdr:rowOff>43543</xdr:rowOff>
    </xdr:from>
    <xdr:to>
      <xdr:col>21</xdr:col>
      <xdr:colOff>262618</xdr:colOff>
      <xdr:row>11</xdr:row>
      <xdr:rowOff>243568</xdr:rowOff>
    </xdr:to>
    <xdr:sp macro="" textlink="">
      <xdr:nvSpPr>
        <xdr:cNvPr id="8" name="Oval 18">
          <a:extLst>
            <a:ext uri="{FF2B5EF4-FFF2-40B4-BE49-F238E27FC236}">
              <a16:creationId xmlns:a16="http://schemas.microsoft.com/office/drawing/2014/main" id="{ADEB8849-2996-43C4-8091-EA98B51E659A}"/>
            </a:ext>
          </a:extLst>
        </xdr:cNvPr>
        <xdr:cNvSpPr>
          <a:spLocks noChangeArrowheads="1"/>
        </xdr:cNvSpPr>
      </xdr:nvSpPr>
      <xdr:spPr bwMode="auto">
        <a:xfrm>
          <a:off x="8235043" y="3380014"/>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293915</xdr:colOff>
      <xdr:row>14</xdr:row>
      <xdr:rowOff>277585</xdr:rowOff>
    </xdr:from>
    <xdr:to>
      <xdr:col>8</xdr:col>
      <xdr:colOff>190501</xdr:colOff>
      <xdr:row>17</xdr:row>
      <xdr:rowOff>212271</xdr:rowOff>
    </xdr:to>
    <xdr:sp macro="" textlink="">
      <xdr:nvSpPr>
        <xdr:cNvPr id="9" name="吹き出し: 角を丸めた四角形 8">
          <a:extLst>
            <a:ext uri="{FF2B5EF4-FFF2-40B4-BE49-F238E27FC236}">
              <a16:creationId xmlns:a16="http://schemas.microsoft.com/office/drawing/2014/main" id="{681D2DFF-06A7-99FC-584D-629776F17B5A}"/>
            </a:ext>
          </a:extLst>
        </xdr:cNvPr>
        <xdr:cNvSpPr/>
      </xdr:nvSpPr>
      <xdr:spPr>
        <a:xfrm>
          <a:off x="1115786" y="4463142"/>
          <a:ext cx="1953986" cy="783772"/>
        </a:xfrm>
        <a:prstGeom prst="wedgeRoundRectCallout">
          <a:avLst>
            <a:gd name="adj1" fmla="val -66065"/>
            <a:gd name="adj2" fmla="val -137500"/>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経審受審後に雇用した者については、まとめて最後に記入すること。</a:t>
          </a:r>
        </a:p>
      </xdr:txBody>
    </xdr:sp>
    <xdr:clientData/>
  </xdr:twoCellAnchor>
  <xdr:twoCellAnchor>
    <xdr:from>
      <xdr:col>8</xdr:col>
      <xdr:colOff>43542</xdr:colOff>
      <xdr:row>12</xdr:row>
      <xdr:rowOff>152400</xdr:rowOff>
    </xdr:from>
    <xdr:to>
      <xdr:col>19</xdr:col>
      <xdr:colOff>163285</xdr:colOff>
      <xdr:row>15</xdr:row>
      <xdr:rowOff>167367</xdr:rowOff>
    </xdr:to>
    <xdr:sp macro="" textlink="">
      <xdr:nvSpPr>
        <xdr:cNvPr id="23" name="Line 11">
          <a:extLst>
            <a:ext uri="{FF2B5EF4-FFF2-40B4-BE49-F238E27FC236}">
              <a16:creationId xmlns:a16="http://schemas.microsoft.com/office/drawing/2014/main" id="{E7721E75-90F3-4DB6-B25A-554026F64F78}"/>
            </a:ext>
          </a:extLst>
        </xdr:cNvPr>
        <xdr:cNvSpPr>
          <a:spLocks noChangeShapeType="1"/>
        </xdr:cNvSpPr>
      </xdr:nvSpPr>
      <xdr:spPr bwMode="auto">
        <a:xfrm flipV="1">
          <a:off x="2922813" y="3771900"/>
          <a:ext cx="4914901" cy="8640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146956</xdr:colOff>
      <xdr:row>8</xdr:row>
      <xdr:rowOff>119743</xdr:rowOff>
    </xdr:from>
    <xdr:to>
      <xdr:col>14</xdr:col>
      <xdr:colOff>234042</xdr:colOff>
      <xdr:row>8</xdr:row>
      <xdr:rowOff>191858</xdr:rowOff>
    </xdr:to>
    <xdr:sp macro="" textlink="">
      <xdr:nvSpPr>
        <xdr:cNvPr id="28" name="Line 5">
          <a:extLst>
            <a:ext uri="{FF2B5EF4-FFF2-40B4-BE49-F238E27FC236}">
              <a16:creationId xmlns:a16="http://schemas.microsoft.com/office/drawing/2014/main" id="{15FD8CE6-65C2-4AF8-BB0D-B206B79E9ACC}"/>
            </a:ext>
          </a:extLst>
        </xdr:cNvPr>
        <xdr:cNvSpPr>
          <a:spLocks noChangeShapeType="1"/>
        </xdr:cNvSpPr>
      </xdr:nvSpPr>
      <xdr:spPr bwMode="auto">
        <a:xfrm flipV="1">
          <a:off x="3026227" y="2607129"/>
          <a:ext cx="2133601" cy="721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85725</xdr:colOff>
      <xdr:row>7</xdr:row>
      <xdr:rowOff>66675</xdr:rowOff>
    </xdr:from>
    <xdr:to>
      <xdr:col>12</xdr:col>
      <xdr:colOff>104775</xdr:colOff>
      <xdr:row>7</xdr:row>
      <xdr:rowOff>161925</xdr:rowOff>
    </xdr:to>
    <xdr:sp macro="" textlink="">
      <xdr:nvSpPr>
        <xdr:cNvPr id="2" name="AutoShape 1">
          <a:extLst>
            <a:ext uri="{FF2B5EF4-FFF2-40B4-BE49-F238E27FC236}">
              <a16:creationId xmlns:a16="http://schemas.microsoft.com/office/drawing/2014/main" id="{F54078D3-7769-4023-B833-E21A39E64075}"/>
            </a:ext>
          </a:extLst>
        </xdr:cNvPr>
        <xdr:cNvSpPr>
          <a:spLocks/>
        </xdr:cNvSpPr>
      </xdr:nvSpPr>
      <xdr:spPr bwMode="auto">
        <a:xfrm rot="5400000">
          <a:off x="1238250" y="144780"/>
          <a:ext cx="95250" cy="2030730"/>
        </a:xfrm>
        <a:prstGeom prst="rightBrace">
          <a:avLst>
            <a:gd name="adj1" fmla="val 175833"/>
            <a:gd name="adj2" fmla="val 4978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absolute">
    <xdr:from>
      <xdr:col>34</xdr:col>
      <xdr:colOff>133350</xdr:colOff>
      <xdr:row>9</xdr:row>
      <xdr:rowOff>149225</xdr:rowOff>
    </xdr:from>
    <xdr:to>
      <xdr:col>36</xdr:col>
      <xdr:colOff>19050</xdr:colOff>
      <xdr:row>12</xdr:row>
      <xdr:rowOff>31750</xdr:rowOff>
    </xdr:to>
    <xdr:sp macro="" textlink="">
      <xdr:nvSpPr>
        <xdr:cNvPr id="3" name="Text Box 3">
          <a:extLst>
            <a:ext uri="{FF2B5EF4-FFF2-40B4-BE49-F238E27FC236}">
              <a16:creationId xmlns:a16="http://schemas.microsoft.com/office/drawing/2014/main" id="{795B3AB2-0C19-4505-99C6-EFC7EA17A834}"/>
            </a:ext>
          </a:extLst>
        </xdr:cNvPr>
        <xdr:cNvSpPr txBox="1">
          <a:spLocks noChangeArrowheads="1"/>
        </xdr:cNvSpPr>
      </xdr:nvSpPr>
      <xdr:spPr bwMode="auto">
        <a:xfrm>
          <a:off x="6351270" y="1536065"/>
          <a:ext cx="575310" cy="284480"/>
        </a:xfrm>
        <a:prstGeom prst="rect">
          <a:avLst/>
        </a:prstGeom>
        <a:solidFill>
          <a:srgbClr xmlns:mc="http://schemas.openxmlformats.org/markup-compatibility/2006" xmlns:a14="http://schemas.microsoft.com/office/drawing/2010/main" val="FFFFFF" mc:Ignorable="a14" a14:legacySpreadsheetColorIndex="65"/>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700" b="0" i="0" u="none" strike="noStrike" baseline="0">
              <a:solidFill>
                <a:srgbClr val="000000"/>
              </a:solidFill>
              <a:latin typeface="ＭＳ Ｐゴシック"/>
              <a:ea typeface="ＭＳ Ｐゴシック"/>
            </a:rPr>
            <a:t>確認欄は</a:t>
          </a:r>
        </a:p>
        <a:p>
          <a:pPr algn="ctr" rtl="0">
            <a:defRPr sz="1000"/>
          </a:pPr>
          <a:r>
            <a:rPr lang="ja-JP" altLang="en-US" sz="700" b="0" i="0" u="none" strike="noStrike" baseline="0">
              <a:solidFill>
                <a:srgbClr val="000000"/>
              </a:solidFill>
              <a:latin typeface="ＭＳ Ｐゴシック"/>
              <a:ea typeface="ＭＳ Ｐゴシック"/>
            </a:rPr>
            <a:t>記入不要</a:t>
          </a:r>
          <a:endParaRPr lang="ja-JP" altLang="en-US"/>
        </a:p>
      </xdr:txBody>
    </xdr:sp>
    <xdr:clientData/>
  </xdr:twoCellAnchor>
  <xdr:twoCellAnchor>
    <xdr:from>
      <xdr:col>19</xdr:col>
      <xdr:colOff>171450</xdr:colOff>
      <xdr:row>48</xdr:row>
      <xdr:rowOff>114300</xdr:rowOff>
    </xdr:from>
    <xdr:to>
      <xdr:col>38</xdr:col>
      <xdr:colOff>0</xdr:colOff>
      <xdr:row>48</xdr:row>
      <xdr:rowOff>114300</xdr:rowOff>
    </xdr:to>
    <xdr:cxnSp macro="">
      <xdr:nvCxnSpPr>
        <xdr:cNvPr id="4" name="直線矢印コネクタ 5">
          <a:extLst>
            <a:ext uri="{FF2B5EF4-FFF2-40B4-BE49-F238E27FC236}">
              <a16:creationId xmlns:a16="http://schemas.microsoft.com/office/drawing/2014/main" id="{F32D6881-2D64-49EA-8087-1DE53901DD7F}"/>
            </a:ext>
          </a:extLst>
        </xdr:cNvPr>
        <xdr:cNvCxnSpPr>
          <a:cxnSpLocks noChangeShapeType="1"/>
        </xdr:cNvCxnSpPr>
      </xdr:nvCxnSpPr>
      <xdr:spPr bwMode="auto">
        <a:xfrm flipH="1">
          <a:off x="3646170" y="6027420"/>
          <a:ext cx="3569970" cy="0"/>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38</xdr:col>
      <xdr:colOff>0</xdr:colOff>
      <xdr:row>6</xdr:row>
      <xdr:rowOff>104775</xdr:rowOff>
    </xdr:from>
    <xdr:to>
      <xdr:col>38</xdr:col>
      <xdr:colOff>0</xdr:colOff>
      <xdr:row>48</xdr:row>
      <xdr:rowOff>114300</xdr:rowOff>
    </xdr:to>
    <xdr:cxnSp macro="">
      <xdr:nvCxnSpPr>
        <xdr:cNvPr id="5" name="直線コネクタ 8">
          <a:extLst>
            <a:ext uri="{FF2B5EF4-FFF2-40B4-BE49-F238E27FC236}">
              <a16:creationId xmlns:a16="http://schemas.microsoft.com/office/drawing/2014/main" id="{69305393-6225-405E-B65B-A9DD43C9143B}"/>
            </a:ext>
          </a:extLst>
        </xdr:cNvPr>
        <xdr:cNvCxnSpPr>
          <a:cxnSpLocks noChangeShapeType="1"/>
        </xdr:cNvCxnSpPr>
      </xdr:nvCxnSpPr>
      <xdr:spPr bwMode="auto">
        <a:xfrm>
          <a:off x="7216140" y="979170"/>
          <a:ext cx="0" cy="504825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37</xdr:col>
      <xdr:colOff>0</xdr:colOff>
      <xdr:row>6</xdr:row>
      <xdr:rowOff>104775</xdr:rowOff>
    </xdr:from>
    <xdr:to>
      <xdr:col>38</xdr:col>
      <xdr:colOff>0</xdr:colOff>
      <xdr:row>6</xdr:row>
      <xdr:rowOff>104775</xdr:rowOff>
    </xdr:to>
    <xdr:cxnSp macro="">
      <xdr:nvCxnSpPr>
        <xdr:cNvPr id="6" name="直線コネクタ 11">
          <a:extLst>
            <a:ext uri="{FF2B5EF4-FFF2-40B4-BE49-F238E27FC236}">
              <a16:creationId xmlns:a16="http://schemas.microsoft.com/office/drawing/2014/main" id="{3DC1A002-0CB0-41D9-A8C6-22531808D8D9}"/>
            </a:ext>
          </a:extLst>
        </xdr:cNvPr>
        <xdr:cNvCxnSpPr>
          <a:cxnSpLocks noChangeShapeType="1"/>
        </xdr:cNvCxnSpPr>
      </xdr:nvCxnSpPr>
      <xdr:spPr bwMode="auto">
        <a:xfrm flipH="1">
          <a:off x="7033260" y="979170"/>
          <a:ext cx="18288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31</xdr:col>
      <xdr:colOff>9525</xdr:colOff>
      <xdr:row>9</xdr:row>
      <xdr:rowOff>0</xdr:rowOff>
    </xdr:from>
    <xdr:to>
      <xdr:col>38</xdr:col>
      <xdr:colOff>0</xdr:colOff>
      <xdr:row>9</xdr:row>
      <xdr:rowOff>0</xdr:rowOff>
    </xdr:to>
    <xdr:cxnSp macro="">
      <xdr:nvCxnSpPr>
        <xdr:cNvPr id="7" name="直線コネクタ 18">
          <a:extLst>
            <a:ext uri="{FF2B5EF4-FFF2-40B4-BE49-F238E27FC236}">
              <a16:creationId xmlns:a16="http://schemas.microsoft.com/office/drawing/2014/main" id="{3CB496F7-D959-4CCB-B62A-C72D358E4DD8}"/>
            </a:ext>
          </a:extLst>
        </xdr:cNvPr>
        <xdr:cNvCxnSpPr>
          <a:cxnSpLocks noChangeShapeType="1"/>
        </xdr:cNvCxnSpPr>
      </xdr:nvCxnSpPr>
      <xdr:spPr bwMode="auto">
        <a:xfrm flipH="1">
          <a:off x="5680710" y="1386840"/>
          <a:ext cx="153543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85725</xdr:colOff>
      <xdr:row>35</xdr:row>
      <xdr:rowOff>9525</xdr:rowOff>
    </xdr:from>
    <xdr:to>
      <xdr:col>19</xdr:col>
      <xdr:colOff>66675</xdr:colOff>
      <xdr:row>35</xdr:row>
      <xdr:rowOff>9525</xdr:rowOff>
    </xdr:to>
    <xdr:sp macro="" textlink="">
      <xdr:nvSpPr>
        <xdr:cNvPr id="8" name="Line 2">
          <a:extLst>
            <a:ext uri="{FF2B5EF4-FFF2-40B4-BE49-F238E27FC236}">
              <a16:creationId xmlns:a16="http://schemas.microsoft.com/office/drawing/2014/main" id="{4BF85220-CE7F-4758-B2E9-3A252A869D8B}"/>
            </a:ext>
          </a:extLst>
        </xdr:cNvPr>
        <xdr:cNvSpPr>
          <a:spLocks noChangeShapeType="1"/>
        </xdr:cNvSpPr>
      </xdr:nvSpPr>
      <xdr:spPr bwMode="auto">
        <a:xfrm>
          <a:off x="2647950" y="4610100"/>
          <a:ext cx="895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131885</xdr:colOff>
      <xdr:row>32</xdr:row>
      <xdr:rowOff>36635</xdr:rowOff>
    </xdr:from>
    <xdr:to>
      <xdr:col>46</xdr:col>
      <xdr:colOff>124557</xdr:colOff>
      <xdr:row>34</xdr:row>
      <xdr:rowOff>0</xdr:rowOff>
    </xdr:to>
    <xdr:sp macro="" textlink="">
      <xdr:nvSpPr>
        <xdr:cNvPr id="9" name="楕円 8">
          <a:extLst>
            <a:ext uri="{FF2B5EF4-FFF2-40B4-BE49-F238E27FC236}">
              <a16:creationId xmlns:a16="http://schemas.microsoft.com/office/drawing/2014/main" id="{04BB2DDC-A724-457C-9CCD-CF5D90DEDE06}"/>
            </a:ext>
          </a:extLst>
        </xdr:cNvPr>
        <xdr:cNvSpPr/>
      </xdr:nvSpPr>
      <xdr:spPr bwMode="auto">
        <a:xfrm>
          <a:off x="8079545" y="4349555"/>
          <a:ext cx="726097" cy="153865"/>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158050</xdr:colOff>
      <xdr:row>8</xdr:row>
      <xdr:rowOff>154913</xdr:rowOff>
    </xdr:from>
    <xdr:to>
      <xdr:col>43</xdr:col>
      <xdr:colOff>107810</xdr:colOff>
      <xdr:row>9</xdr:row>
      <xdr:rowOff>84783</xdr:rowOff>
    </xdr:to>
    <xdr:sp macro="" textlink="">
      <xdr:nvSpPr>
        <xdr:cNvPr id="10" name="楕円 9">
          <a:extLst>
            <a:ext uri="{FF2B5EF4-FFF2-40B4-BE49-F238E27FC236}">
              <a16:creationId xmlns:a16="http://schemas.microsoft.com/office/drawing/2014/main" id="{902646C3-D579-479A-BE68-0D7155CD668D}"/>
            </a:ext>
          </a:extLst>
        </xdr:cNvPr>
        <xdr:cNvSpPr/>
      </xdr:nvSpPr>
      <xdr:spPr bwMode="auto">
        <a:xfrm>
          <a:off x="7438918" y="140677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159099</xdr:colOff>
      <xdr:row>11</xdr:row>
      <xdr:rowOff>29308</xdr:rowOff>
    </xdr:from>
    <xdr:to>
      <xdr:col>43</xdr:col>
      <xdr:colOff>108859</xdr:colOff>
      <xdr:row>11</xdr:row>
      <xdr:rowOff>139211</xdr:rowOff>
    </xdr:to>
    <xdr:sp macro="" textlink="">
      <xdr:nvSpPr>
        <xdr:cNvPr id="11" name="楕円 10">
          <a:extLst>
            <a:ext uri="{FF2B5EF4-FFF2-40B4-BE49-F238E27FC236}">
              <a16:creationId xmlns:a16="http://schemas.microsoft.com/office/drawing/2014/main" id="{93D56C55-0A7B-41B1-9879-87595661C18A}"/>
            </a:ext>
          </a:extLst>
        </xdr:cNvPr>
        <xdr:cNvSpPr/>
      </xdr:nvSpPr>
      <xdr:spPr bwMode="auto">
        <a:xfrm>
          <a:off x="7439967" y="169566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129789</xdr:colOff>
      <xdr:row>69</xdr:row>
      <xdr:rowOff>25120</xdr:rowOff>
    </xdr:from>
    <xdr:to>
      <xdr:col>58</xdr:col>
      <xdr:colOff>8372</xdr:colOff>
      <xdr:row>71</xdr:row>
      <xdr:rowOff>142352</xdr:rowOff>
    </xdr:to>
    <xdr:sp macro="" textlink="">
      <xdr:nvSpPr>
        <xdr:cNvPr id="12" name="テキスト ボックス 11">
          <a:extLst>
            <a:ext uri="{FF2B5EF4-FFF2-40B4-BE49-F238E27FC236}">
              <a16:creationId xmlns:a16="http://schemas.microsoft.com/office/drawing/2014/main" id="{8BEAE97F-CE2E-B494-0FFA-D70B9C4E4230}"/>
            </a:ext>
          </a:extLst>
        </xdr:cNvPr>
        <xdr:cNvSpPr txBox="1"/>
      </xdr:nvSpPr>
      <xdr:spPr>
        <a:xfrm>
          <a:off x="7410657" y="8574592"/>
          <a:ext cx="2754923"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a:t>
          </a:r>
          <a:r>
            <a:rPr kumimoji="1" lang="ja-JP" altLang="en-US" sz="1100" b="1">
              <a:solidFill>
                <a:srgbClr val="FF0000"/>
              </a:solidFill>
            </a:rPr>
            <a:t>７</a:t>
          </a:r>
          <a:r>
            <a:rPr kumimoji="1" lang="ja-JP" altLang="en-US" sz="1100"/>
            <a:t>年中に鹿児島市内にて実施したボランティア活動</a:t>
          </a:r>
        </a:p>
      </xdr:txBody>
    </xdr:sp>
    <xdr:clientData/>
  </xdr:twoCellAnchor>
  <xdr:twoCellAnchor>
    <xdr:from>
      <xdr:col>43</xdr:col>
      <xdr:colOff>0</xdr:colOff>
      <xdr:row>82</xdr:row>
      <xdr:rowOff>0</xdr:rowOff>
    </xdr:from>
    <xdr:to>
      <xdr:col>58</xdr:col>
      <xdr:colOff>92111</xdr:colOff>
      <xdr:row>84</xdr:row>
      <xdr:rowOff>117232</xdr:rowOff>
    </xdr:to>
    <xdr:sp macro="" textlink="">
      <xdr:nvSpPr>
        <xdr:cNvPr id="13" name="テキスト ボックス 12">
          <a:extLst>
            <a:ext uri="{FF2B5EF4-FFF2-40B4-BE49-F238E27FC236}">
              <a16:creationId xmlns:a16="http://schemas.microsoft.com/office/drawing/2014/main" id="{DA11C578-D01A-4A7F-95B1-114A42F03620}"/>
            </a:ext>
          </a:extLst>
        </xdr:cNvPr>
        <xdr:cNvSpPr txBox="1"/>
      </xdr:nvSpPr>
      <xdr:spPr>
        <a:xfrm>
          <a:off x="7448341" y="10575890"/>
          <a:ext cx="2800978"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過去</a:t>
          </a:r>
          <a:r>
            <a:rPr kumimoji="1" lang="en-US" altLang="ja-JP" sz="1100"/>
            <a:t>3</a:t>
          </a:r>
          <a:r>
            <a:rPr kumimoji="1" lang="ja-JP" altLang="en-US" sz="1100"/>
            <a:t>年間</a:t>
          </a:r>
          <a:r>
            <a:rPr kumimoji="1" lang="ja-JP" altLang="en-US" sz="1100">
              <a:solidFill>
                <a:srgbClr val="FF0000"/>
              </a:solidFill>
            </a:rPr>
            <a:t>（令和</a:t>
          </a:r>
          <a:r>
            <a:rPr kumimoji="1" lang="en-US" altLang="ja-JP" sz="1100">
              <a:solidFill>
                <a:srgbClr val="FF0000"/>
              </a:solidFill>
            </a:rPr>
            <a:t>5</a:t>
          </a:r>
          <a:r>
            <a:rPr kumimoji="1" lang="ja-JP" altLang="en-US" sz="1100">
              <a:solidFill>
                <a:srgbClr val="FF0000"/>
              </a:solidFill>
            </a:rPr>
            <a:t>年度～令和</a:t>
          </a:r>
          <a:r>
            <a:rPr kumimoji="1" lang="en-US" altLang="ja-JP" sz="1100">
              <a:solidFill>
                <a:srgbClr val="FF0000"/>
              </a:solidFill>
            </a:rPr>
            <a:t>7</a:t>
          </a:r>
          <a:r>
            <a:rPr kumimoji="1" lang="ja-JP" altLang="en-US" sz="1100">
              <a:solidFill>
                <a:srgbClr val="FF0000"/>
              </a:solidFill>
            </a:rPr>
            <a:t>年度）</a:t>
          </a:r>
          <a:r>
            <a:rPr kumimoji="1" lang="ja-JP" altLang="en-US" sz="1100"/>
            <a:t>の企業表彰実績。 </a:t>
          </a:r>
          <a:r>
            <a:rPr kumimoji="1" lang="en-US" altLang="ja-JP" sz="1100"/>
            <a:t>※</a:t>
          </a:r>
          <a:r>
            <a:rPr kumimoji="1" lang="ja-JP" altLang="en-US" sz="1100"/>
            <a:t>個人</a:t>
          </a:r>
          <a:r>
            <a:rPr kumimoji="1" lang="en-US" altLang="ja-JP" sz="1100"/>
            <a:t>(</a:t>
          </a:r>
          <a:r>
            <a:rPr kumimoji="1" lang="ja-JP" altLang="en-US" sz="1100"/>
            <a:t>技術者</a:t>
          </a:r>
          <a:r>
            <a:rPr kumimoji="1" lang="en-US" altLang="ja-JP" sz="1100"/>
            <a:t>)</a:t>
          </a:r>
          <a:r>
            <a:rPr kumimoji="1" lang="ja-JP" altLang="en-US" sz="1100"/>
            <a:t>表彰は対象外。 </a:t>
          </a:r>
        </a:p>
      </xdr:txBody>
    </xdr:sp>
    <xdr:clientData/>
  </xdr:twoCellAnchor>
  <xdr:twoCellAnchor editAs="absolute">
    <xdr:from>
      <xdr:col>42</xdr:col>
      <xdr:colOff>46054</xdr:colOff>
      <xdr:row>4</xdr:row>
      <xdr:rowOff>83736</xdr:rowOff>
    </xdr:from>
    <xdr:to>
      <xdr:col>48</xdr:col>
      <xdr:colOff>251207</xdr:colOff>
      <xdr:row>8</xdr:row>
      <xdr:rowOff>71176</xdr:rowOff>
    </xdr:to>
    <xdr:sp macro="" textlink="">
      <xdr:nvSpPr>
        <xdr:cNvPr id="14" name="Text Box 3">
          <a:extLst>
            <a:ext uri="{FF2B5EF4-FFF2-40B4-BE49-F238E27FC236}">
              <a16:creationId xmlns:a16="http://schemas.microsoft.com/office/drawing/2014/main" id="{CC4B92BA-79A6-4D78-89BF-428BF8100EE2}"/>
            </a:ext>
          </a:extLst>
        </xdr:cNvPr>
        <xdr:cNvSpPr txBox="1">
          <a:spLocks noChangeArrowheads="1"/>
        </xdr:cNvSpPr>
      </xdr:nvSpPr>
      <xdr:spPr bwMode="auto">
        <a:xfrm>
          <a:off x="7326922" y="615461"/>
          <a:ext cx="1406769" cy="707572"/>
        </a:xfrm>
        <a:prstGeom prst="rect">
          <a:avLst/>
        </a:prstGeom>
        <a:solidFill>
          <a:srgbClr val="FFFF00"/>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defRPr sz="1000"/>
          </a:pPr>
          <a:r>
            <a:rPr lang="ja-JP" altLang="en-US" sz="1100" b="1" i="0" u="none" strike="noStrike" baseline="0">
              <a:solidFill>
                <a:srgbClr val="000000"/>
              </a:solidFill>
              <a:latin typeface="ＭＳ Ｐゴシック"/>
              <a:ea typeface="ＭＳ Ｐゴシック"/>
            </a:rPr>
            <a:t>確認欄は本市が使用しますので、記入しないでください</a:t>
          </a:r>
          <a:endParaRPr lang="ja-JP" altLang="en-US"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9072</xdr:colOff>
      <xdr:row>0</xdr:row>
      <xdr:rowOff>108856</xdr:rowOff>
    </xdr:from>
    <xdr:to>
      <xdr:col>45</xdr:col>
      <xdr:colOff>71747</xdr:colOff>
      <xdr:row>3</xdr:row>
      <xdr:rowOff>398318</xdr:rowOff>
    </xdr:to>
    <xdr:sp macro="" textlink="">
      <xdr:nvSpPr>
        <xdr:cNvPr id="3" name="テキスト ボックス 2">
          <a:extLst>
            <a:ext uri="{FF2B5EF4-FFF2-40B4-BE49-F238E27FC236}">
              <a16:creationId xmlns:a16="http://schemas.microsoft.com/office/drawing/2014/main" id="{4F94F1F0-EC9E-42B0-A334-8357AD73BF2B}"/>
            </a:ext>
          </a:extLst>
        </xdr:cNvPr>
        <xdr:cNvSpPr txBox="1"/>
      </xdr:nvSpPr>
      <xdr:spPr>
        <a:xfrm>
          <a:off x="14686644" y="108856"/>
          <a:ext cx="7319818" cy="1595747"/>
        </a:xfrm>
        <a:prstGeom prst="rect">
          <a:avLst/>
        </a:prstGeom>
        <a:solidFill>
          <a:schemeClr val="lt1"/>
        </a:solidFill>
        <a:ln w="381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solidFill>
                <a:schemeClr val="dk1"/>
              </a:solidFill>
              <a:effectLst/>
              <a:latin typeface="+mn-lt"/>
              <a:ea typeface="+mn-ea"/>
              <a:cs typeface="+mn-cs"/>
            </a:rPr>
            <a:t>令和８年度より</a:t>
          </a:r>
          <a:r>
            <a:rPr kumimoji="1" lang="ja-JP" altLang="ja-JP" sz="2400">
              <a:solidFill>
                <a:schemeClr val="dk1"/>
              </a:solidFill>
              <a:effectLst/>
              <a:latin typeface="+mn-lt"/>
              <a:ea typeface="+mn-ea"/>
              <a:cs typeface="+mn-cs"/>
            </a:rPr>
            <a:t>常用雇用の確認できる書類</a:t>
          </a:r>
          <a:r>
            <a:rPr kumimoji="1" lang="ja-JP" altLang="en-US" sz="2400">
              <a:solidFill>
                <a:schemeClr val="dk1"/>
              </a:solidFill>
              <a:effectLst/>
              <a:latin typeface="+mn-lt"/>
              <a:ea typeface="+mn-ea"/>
              <a:cs typeface="+mn-cs"/>
            </a:rPr>
            <a:t>として</a:t>
          </a:r>
          <a:endParaRPr kumimoji="1" lang="en-US" altLang="ja-JP" sz="2400">
            <a:solidFill>
              <a:schemeClr val="dk1"/>
            </a:solidFill>
            <a:effectLst/>
            <a:latin typeface="+mn-lt"/>
            <a:ea typeface="+mn-ea"/>
            <a:cs typeface="+mn-cs"/>
          </a:endParaRPr>
        </a:p>
        <a:p>
          <a:r>
            <a:rPr kumimoji="1" lang="ja-JP" altLang="en-US" sz="3600"/>
            <a:t>健康保険被保険者証は</a:t>
          </a:r>
          <a:r>
            <a:rPr kumimoji="1" lang="ja-JP" altLang="en-US" sz="3600">
              <a:solidFill>
                <a:srgbClr val="FF0000"/>
              </a:solidFill>
            </a:rPr>
            <a:t>「対象外」</a:t>
          </a:r>
          <a:r>
            <a:rPr kumimoji="1" lang="ja-JP" altLang="en-US" sz="2400">
              <a:solidFill>
                <a:sysClr val="windowText" lastClr="000000"/>
              </a:solidFill>
            </a:rPr>
            <a:t>です</a:t>
          </a:r>
          <a:endParaRPr kumimoji="1" lang="ja-JP" altLang="en-US" sz="36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114300</xdr:colOff>
      <xdr:row>0</xdr:row>
      <xdr:rowOff>108858</xdr:rowOff>
    </xdr:from>
    <xdr:to>
      <xdr:col>32</xdr:col>
      <xdr:colOff>239485</xdr:colOff>
      <xdr:row>2</xdr:row>
      <xdr:rowOff>174171</xdr:rowOff>
    </xdr:to>
    <xdr:sp macro="" textlink="">
      <xdr:nvSpPr>
        <xdr:cNvPr id="2" name="テキスト ボックス 1">
          <a:extLst>
            <a:ext uri="{FF2B5EF4-FFF2-40B4-BE49-F238E27FC236}">
              <a16:creationId xmlns:a16="http://schemas.microsoft.com/office/drawing/2014/main" id="{EE608FCA-714E-4025-AD3A-E88D4CADA456}"/>
            </a:ext>
          </a:extLst>
        </xdr:cNvPr>
        <xdr:cNvSpPr txBox="1"/>
      </xdr:nvSpPr>
      <xdr:spPr>
        <a:xfrm>
          <a:off x="6379029" y="108858"/>
          <a:ext cx="2258785" cy="57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16328</xdr:colOff>
      <xdr:row>27</xdr:row>
      <xdr:rowOff>13606</xdr:rowOff>
    </xdr:from>
    <xdr:to>
      <xdr:col>23</xdr:col>
      <xdr:colOff>136071</xdr:colOff>
      <xdr:row>27</xdr:row>
      <xdr:rowOff>13606</xdr:rowOff>
    </xdr:to>
    <xdr:cxnSp macro="">
      <xdr:nvCxnSpPr>
        <xdr:cNvPr id="2" name="Line 7">
          <a:extLst>
            <a:ext uri="{FF2B5EF4-FFF2-40B4-BE49-F238E27FC236}">
              <a16:creationId xmlns:a16="http://schemas.microsoft.com/office/drawing/2014/main" id="{78807853-1B20-30A4-128E-1376E4943795}"/>
            </a:ext>
          </a:extLst>
        </xdr:cNvPr>
        <xdr:cNvCxnSpPr>
          <a:cxnSpLocks noChangeShapeType="1"/>
        </xdr:cNvCxnSpPr>
      </xdr:nvCxnSpPr>
      <xdr:spPr bwMode="auto">
        <a:xfrm>
          <a:off x="277585" y="7535635"/>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145143</xdr:colOff>
      <xdr:row>0</xdr:row>
      <xdr:rowOff>103674</xdr:rowOff>
    </xdr:from>
    <xdr:to>
      <xdr:col>33</xdr:col>
      <xdr:colOff>5960</xdr:colOff>
      <xdr:row>2</xdr:row>
      <xdr:rowOff>168987</xdr:rowOff>
    </xdr:to>
    <xdr:sp macro="" textlink="">
      <xdr:nvSpPr>
        <xdr:cNvPr id="3" name="テキスト ボックス 2">
          <a:extLst>
            <a:ext uri="{FF2B5EF4-FFF2-40B4-BE49-F238E27FC236}">
              <a16:creationId xmlns:a16="http://schemas.microsoft.com/office/drawing/2014/main" id="{5E86B2DC-DFB9-4DDC-8972-37B765546209}"/>
            </a:ext>
          </a:extLst>
        </xdr:cNvPr>
        <xdr:cNvSpPr txBox="1"/>
      </xdr:nvSpPr>
      <xdr:spPr>
        <a:xfrm>
          <a:off x="6375918" y="103674"/>
          <a:ext cx="2240124" cy="573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146958</xdr:colOff>
      <xdr:row>97</xdr:row>
      <xdr:rowOff>39914</xdr:rowOff>
    </xdr:from>
    <xdr:to>
      <xdr:col>26</xdr:col>
      <xdr:colOff>5443</xdr:colOff>
      <xdr:row>97</xdr:row>
      <xdr:rowOff>39914</xdr:rowOff>
    </xdr:to>
    <xdr:cxnSp macro="">
      <xdr:nvCxnSpPr>
        <xdr:cNvPr id="3" name="Line 7">
          <a:extLst>
            <a:ext uri="{FF2B5EF4-FFF2-40B4-BE49-F238E27FC236}">
              <a16:creationId xmlns:a16="http://schemas.microsoft.com/office/drawing/2014/main" id="{26C5DBC5-E9F8-C65F-B9D2-8825E9B85503}"/>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40</xdr:row>
      <xdr:rowOff>217713</xdr:rowOff>
    </xdr:from>
    <xdr:to>
      <xdr:col>14</xdr:col>
      <xdr:colOff>38100</xdr:colOff>
      <xdr:row>42</xdr:row>
      <xdr:rowOff>174170</xdr:rowOff>
    </xdr:to>
    <xdr:sp macro="" textlink="">
      <xdr:nvSpPr>
        <xdr:cNvPr id="61444" name="フレーム 3">
          <a:extLst>
            <a:ext uri="{FF2B5EF4-FFF2-40B4-BE49-F238E27FC236}">
              <a16:creationId xmlns:a16="http://schemas.microsoft.com/office/drawing/2014/main" id="{82069AAC-6DE6-4756-885C-C32276BAB058}"/>
            </a:ext>
          </a:extLst>
        </xdr:cNvPr>
        <xdr:cNvSpPr>
          <a:spLocks/>
        </xdr:cNvSpPr>
      </xdr:nvSpPr>
      <xdr:spPr bwMode="auto">
        <a:xfrm>
          <a:off x="2351314" y="9982199"/>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54430</xdr:colOff>
      <xdr:row>63</xdr:row>
      <xdr:rowOff>108857</xdr:rowOff>
    </xdr:from>
    <xdr:to>
      <xdr:col>23</xdr:col>
      <xdr:colOff>130630</xdr:colOff>
      <xdr:row>77</xdr:row>
      <xdr:rowOff>146957</xdr:rowOff>
    </xdr:to>
    <xdr:sp macro="" textlink="">
      <xdr:nvSpPr>
        <xdr:cNvPr id="61442" name="四角形吹き出し 4">
          <a:extLst>
            <a:ext uri="{FF2B5EF4-FFF2-40B4-BE49-F238E27FC236}">
              <a16:creationId xmlns:a16="http://schemas.microsoft.com/office/drawing/2014/main" id="{D48F3AB2-A137-0B52-0352-C8B2E9732A57}"/>
            </a:ext>
          </a:extLst>
        </xdr:cNvPr>
        <xdr:cNvSpPr>
          <a:spLocks noChangeArrowheads="1"/>
        </xdr:cNvSpPr>
      </xdr:nvSpPr>
      <xdr:spPr bwMode="auto">
        <a:xfrm>
          <a:off x="54430" y="15631886"/>
          <a:ext cx="6085114" cy="3543300"/>
        </a:xfrm>
        <a:prstGeom prst="wedgeRectCallout">
          <a:avLst>
            <a:gd name="adj1" fmla="val -24185"/>
            <a:gd name="adj2" fmla="val -60282"/>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保護観察期間中の雇用期間</a:t>
          </a:r>
          <a:r>
            <a:rPr lang="ja-JP" altLang="en-US" sz="900" b="1" i="0" u="none" strike="noStrike" baseline="0">
              <a:solidFill>
                <a:srgbClr val="000000"/>
              </a:solidFill>
              <a:latin typeface="HG丸ｺﾞｼｯｸM-PRO"/>
              <a:ea typeface="HG丸ｺﾞｼｯｸM-PRO"/>
            </a:rPr>
            <a:t>を記載してください。（保護観察期間が令和５年１月１日から令和６年１２月３１日までの間であることが必要です）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・令和６年１０月２日以降に雇用した場合は、令和６年１２月３１日までの雇用期間が３か月に満たないため対象外です。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【例１】保護観察期間が令和５年７月１日から同年１２月３１日の者を、令和５年８月１日から同年１１月３０日まで（４か月）雇用した場合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雇用期間に「令和５年８月１日から令和５年１１月３０日まで」と記載します。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【例２】保護観察期間が令和６年７月１日から同年７月３１日の者を、令和６年７月１日から同年１０月３１日まで（４か月）雇用した場合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雇用期間に「令和６年７月１日から令和６年７月３１日まで」と記載します。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申請書（様式６）主観点数項目状況には実際の雇用期間「令和６年７月１日～令和６年１０月３１日」を記載します。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【例３】保護観察期間が令和４年１０月１日から令和５年１月３１日の者を、令和４年１２月１日から令和５年２月２９日まで（３か月）雇用した場合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雇用期間に「令和４年１２月１日から令和５年１月３１日まで」と記載します。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申請書（様式６）主観点数項目状況実際には実際の雇用期間「令和４年１２月１日～令和５年２月２９日」を記載します。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44</xdr:row>
      <xdr:rowOff>97972</xdr:rowOff>
    </xdr:from>
    <xdr:to>
      <xdr:col>17</xdr:col>
      <xdr:colOff>54429</xdr:colOff>
      <xdr:row>47</xdr:row>
      <xdr:rowOff>223157</xdr:rowOff>
    </xdr:to>
    <xdr:sp macro="" textlink="">
      <xdr:nvSpPr>
        <xdr:cNvPr id="61443" name="正方形/長方形 2">
          <a:extLst>
            <a:ext uri="{FF2B5EF4-FFF2-40B4-BE49-F238E27FC236}">
              <a16:creationId xmlns:a16="http://schemas.microsoft.com/office/drawing/2014/main" id="{53285851-5852-1FEA-BFF7-6ED42D2CCF5A}"/>
            </a:ext>
          </a:extLst>
        </xdr:cNvPr>
        <xdr:cNvSpPr>
          <a:spLocks noChangeArrowheads="1"/>
        </xdr:cNvSpPr>
      </xdr:nvSpPr>
      <xdr:spPr bwMode="auto">
        <a:xfrm>
          <a:off x="228600" y="10863943"/>
          <a:ext cx="4267200" cy="876300"/>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3</xdr:col>
      <xdr:colOff>146958</xdr:colOff>
      <xdr:row>97</xdr:row>
      <xdr:rowOff>39914</xdr:rowOff>
    </xdr:from>
    <xdr:to>
      <xdr:col>26</xdr:col>
      <xdr:colOff>5443</xdr:colOff>
      <xdr:row>97</xdr:row>
      <xdr:rowOff>39914</xdr:rowOff>
    </xdr:to>
    <xdr:cxnSp macro="">
      <xdr:nvCxnSpPr>
        <xdr:cNvPr id="5" name="Line 7">
          <a:extLst>
            <a:ext uri="{FF2B5EF4-FFF2-40B4-BE49-F238E27FC236}">
              <a16:creationId xmlns:a16="http://schemas.microsoft.com/office/drawing/2014/main" id="{F2C3EEC6-628F-C23B-4F43-6B67CD8D03EB}"/>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244930</xdr:colOff>
      <xdr:row>26</xdr:row>
      <xdr:rowOff>224971</xdr:rowOff>
    </xdr:from>
    <xdr:to>
      <xdr:col>23</xdr:col>
      <xdr:colOff>103416</xdr:colOff>
      <xdr:row>26</xdr:row>
      <xdr:rowOff>224971</xdr:rowOff>
    </xdr:to>
    <xdr:cxnSp macro="">
      <xdr:nvCxnSpPr>
        <xdr:cNvPr id="6" name="Line 7">
          <a:extLst>
            <a:ext uri="{FF2B5EF4-FFF2-40B4-BE49-F238E27FC236}">
              <a16:creationId xmlns:a16="http://schemas.microsoft.com/office/drawing/2014/main" id="{474294D2-73A7-7181-DEFF-04548E338987}"/>
            </a:ext>
          </a:extLst>
        </xdr:cNvPr>
        <xdr:cNvCxnSpPr>
          <a:cxnSpLocks noChangeShapeType="1"/>
        </xdr:cNvCxnSpPr>
      </xdr:nvCxnSpPr>
      <xdr:spPr bwMode="auto">
        <a:xfrm>
          <a:off x="244930" y="6985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xdr:col>
      <xdr:colOff>146958</xdr:colOff>
      <xdr:row>97</xdr:row>
      <xdr:rowOff>39914</xdr:rowOff>
    </xdr:from>
    <xdr:to>
      <xdr:col>26</xdr:col>
      <xdr:colOff>5443</xdr:colOff>
      <xdr:row>97</xdr:row>
      <xdr:rowOff>39914</xdr:rowOff>
    </xdr:to>
    <xdr:cxnSp macro="">
      <xdr:nvCxnSpPr>
        <xdr:cNvPr id="7" name="Line 7">
          <a:extLst>
            <a:ext uri="{FF2B5EF4-FFF2-40B4-BE49-F238E27FC236}">
              <a16:creationId xmlns:a16="http://schemas.microsoft.com/office/drawing/2014/main" id="{522CB9AD-022E-291C-727D-B0F5E4DEFFAD}"/>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39</xdr:row>
      <xdr:rowOff>217713</xdr:rowOff>
    </xdr:from>
    <xdr:to>
      <xdr:col>14</xdr:col>
      <xdr:colOff>38100</xdr:colOff>
      <xdr:row>41</xdr:row>
      <xdr:rowOff>174170</xdr:rowOff>
    </xdr:to>
    <xdr:sp macro="" textlink="">
      <xdr:nvSpPr>
        <xdr:cNvPr id="3" name="フレーム 3">
          <a:extLst>
            <a:ext uri="{FF2B5EF4-FFF2-40B4-BE49-F238E27FC236}">
              <a16:creationId xmlns:a16="http://schemas.microsoft.com/office/drawing/2014/main" id="{6C30C7C0-19F8-45A4-8EC5-C8D1FA7908B4}"/>
            </a:ext>
          </a:extLst>
        </xdr:cNvPr>
        <xdr:cNvSpPr>
          <a:spLocks/>
        </xdr:cNvSpPr>
      </xdr:nvSpPr>
      <xdr:spPr bwMode="auto">
        <a:xfrm>
          <a:off x="2351314" y="10232570"/>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81644</xdr:colOff>
      <xdr:row>64</xdr:row>
      <xdr:rowOff>234042</xdr:rowOff>
    </xdr:from>
    <xdr:to>
      <xdr:col>23</xdr:col>
      <xdr:colOff>157844</xdr:colOff>
      <xdr:row>77</xdr:row>
      <xdr:rowOff>103413</xdr:rowOff>
    </xdr:to>
    <xdr:sp macro="" textlink="">
      <xdr:nvSpPr>
        <xdr:cNvPr id="4" name="四角形吹き出し 4">
          <a:extLst>
            <a:ext uri="{FF2B5EF4-FFF2-40B4-BE49-F238E27FC236}">
              <a16:creationId xmlns:a16="http://schemas.microsoft.com/office/drawing/2014/main" id="{BCBE1B84-FB89-47F2-9CAF-E1431C315B98}"/>
            </a:ext>
          </a:extLst>
        </xdr:cNvPr>
        <xdr:cNvSpPr>
          <a:spLocks noChangeArrowheads="1"/>
        </xdr:cNvSpPr>
      </xdr:nvSpPr>
      <xdr:spPr bwMode="auto">
        <a:xfrm>
          <a:off x="81644" y="16257813"/>
          <a:ext cx="6085114" cy="3124200"/>
        </a:xfrm>
        <a:prstGeom prst="wedgeRectCallout">
          <a:avLst>
            <a:gd name="adj1" fmla="val -24096"/>
            <a:gd name="adj2" fmla="val -65334"/>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保護観察中または更生緊急保護中（以下、「保護観察等」という。）の者の雇用期間</a:t>
          </a:r>
          <a:r>
            <a:rPr lang="ja-JP" altLang="en-US" sz="900" b="1" i="0" u="none" strike="noStrike" baseline="0">
              <a:solidFill>
                <a:srgbClr val="000000"/>
              </a:solidFill>
              <a:latin typeface="HG丸ｺﾞｼｯｸM-PRO"/>
              <a:ea typeface="HG丸ｺﾞｼｯｸM-PRO"/>
            </a:rPr>
            <a:t>を記載してください。（保護観察等の期間が令和６年１月１日から令和７年１２月３１日までの間であることが必要です）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・令和７年１０月２日以降に雇用した場合は、令和７年１２月３１日までの雇用期間が３か月に満たないため対象外です。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保護観察等の期間の雇用が３か月に満たない場合は、後日確認をさせていただきます。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【例１】保護観察等の期間が令和６年７月１日から同年１２月３１日の者を、令和６年８月１日から同年１１月３０日まで（４か月）雇用した場合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雇用期間に「令和６年８月１日から令和６年１１月３０日まで」と記載します。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【例２】保護観察等の期間が令和７年７月１日から同年７月３１日の者を、令和７年７月１日から同年１０月３１日まで（４か月）雇用した場合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雇用期間に「令和７年７月１日から令和７年７月３１日まで」と記載します。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申請書（様式６）主観点数項目状況には実際の雇用期間「令和７年７月１日～令和７年１０月３１日」を記載します。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【例３】保護観察等の期間が令和５年１０月１日から令和６年１月３１日の者を、令和５年１２月１日から令和６年２月２８日まで（３か月）雇用した場合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雇用期間に「令和５年１２月１日から令和６年１月３１日まで」と記載します。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申請書（様式６）主観点数項目状況実際には実際の雇用期間「令和５年１２月１日～令和６年２月２８日」を記載します。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43</xdr:row>
      <xdr:rowOff>97972</xdr:rowOff>
    </xdr:from>
    <xdr:to>
      <xdr:col>17</xdr:col>
      <xdr:colOff>54429</xdr:colOff>
      <xdr:row>46</xdr:row>
      <xdr:rowOff>223157</xdr:rowOff>
    </xdr:to>
    <xdr:sp macro="" textlink="">
      <xdr:nvSpPr>
        <xdr:cNvPr id="5" name="正方形/長方形 2">
          <a:extLst>
            <a:ext uri="{FF2B5EF4-FFF2-40B4-BE49-F238E27FC236}">
              <a16:creationId xmlns:a16="http://schemas.microsoft.com/office/drawing/2014/main" id="{E428F636-8AFF-4A1A-949A-269D76FB72EB}"/>
            </a:ext>
          </a:extLst>
        </xdr:cNvPr>
        <xdr:cNvSpPr>
          <a:spLocks noChangeArrowheads="1"/>
        </xdr:cNvSpPr>
      </xdr:nvSpPr>
      <xdr:spPr bwMode="auto">
        <a:xfrm>
          <a:off x="228600" y="11114315"/>
          <a:ext cx="4267200" cy="876299"/>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0</xdr:col>
      <xdr:colOff>244930</xdr:colOff>
      <xdr:row>28</xdr:row>
      <xdr:rowOff>224971</xdr:rowOff>
    </xdr:from>
    <xdr:to>
      <xdr:col>23</xdr:col>
      <xdr:colOff>103416</xdr:colOff>
      <xdr:row>28</xdr:row>
      <xdr:rowOff>224971</xdr:rowOff>
    </xdr:to>
    <xdr:cxnSp macro="">
      <xdr:nvCxnSpPr>
        <xdr:cNvPr id="7" name="Line 7">
          <a:extLst>
            <a:ext uri="{FF2B5EF4-FFF2-40B4-BE49-F238E27FC236}">
              <a16:creationId xmlns:a16="http://schemas.microsoft.com/office/drawing/2014/main" id="{DD65C676-762F-4D54-9A1C-6E6CD265DC20}"/>
            </a:ext>
          </a:extLst>
        </xdr:cNvPr>
        <xdr:cNvCxnSpPr>
          <a:cxnSpLocks noChangeShapeType="1"/>
        </xdr:cNvCxnSpPr>
      </xdr:nvCxnSpPr>
      <xdr:spPr bwMode="auto">
        <a:xfrm>
          <a:off x="244930" y="7235371"/>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123446</xdr:colOff>
      <xdr:row>0</xdr:row>
      <xdr:rowOff>106613</xdr:rowOff>
    </xdr:from>
    <xdr:to>
      <xdr:col>32</xdr:col>
      <xdr:colOff>229970</xdr:colOff>
      <xdr:row>2</xdr:row>
      <xdr:rowOff>168297</xdr:rowOff>
    </xdr:to>
    <xdr:sp macro="" textlink="">
      <xdr:nvSpPr>
        <xdr:cNvPr id="2" name="テキスト ボックス 1">
          <a:extLst>
            <a:ext uri="{FF2B5EF4-FFF2-40B4-BE49-F238E27FC236}">
              <a16:creationId xmlns:a16="http://schemas.microsoft.com/office/drawing/2014/main" id="{805EF225-4071-41EB-B3D1-548227B44FF9}"/>
            </a:ext>
          </a:extLst>
        </xdr:cNvPr>
        <xdr:cNvSpPr txBox="1"/>
      </xdr:nvSpPr>
      <xdr:spPr>
        <a:xfrm>
          <a:off x="6469705" y="106613"/>
          <a:ext cx="2261223"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27</xdr:col>
      <xdr:colOff>224366</xdr:colOff>
      <xdr:row>39</xdr:row>
      <xdr:rowOff>243417</xdr:rowOff>
    </xdr:from>
    <xdr:to>
      <xdr:col>32</xdr:col>
      <xdr:colOff>127000</xdr:colOff>
      <xdr:row>45</xdr:row>
      <xdr:rowOff>232834</xdr:rowOff>
    </xdr:to>
    <xdr:sp macro="" textlink="">
      <xdr:nvSpPr>
        <xdr:cNvPr id="2" name="乗算 1">
          <a:extLst>
            <a:ext uri="{FF2B5EF4-FFF2-40B4-BE49-F238E27FC236}">
              <a16:creationId xmlns:a16="http://schemas.microsoft.com/office/drawing/2014/main" id="{21692D3A-4547-4774-9A9D-3FC2E6A8B564}"/>
            </a:ext>
          </a:extLst>
        </xdr:cNvPr>
        <xdr:cNvSpPr/>
      </xdr:nvSpPr>
      <xdr:spPr>
        <a:xfrm>
          <a:off x="8419676" y="11387667"/>
          <a:ext cx="1485689" cy="1703917"/>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29632</xdr:colOff>
      <xdr:row>47</xdr:row>
      <xdr:rowOff>211669</xdr:rowOff>
    </xdr:from>
    <xdr:to>
      <xdr:col>9</xdr:col>
      <xdr:colOff>95249</xdr:colOff>
      <xdr:row>53</xdr:row>
      <xdr:rowOff>232834</xdr:rowOff>
    </xdr:to>
    <xdr:sp macro="" textlink="">
      <xdr:nvSpPr>
        <xdr:cNvPr id="3" name="乗算 2">
          <a:extLst>
            <a:ext uri="{FF2B5EF4-FFF2-40B4-BE49-F238E27FC236}">
              <a16:creationId xmlns:a16="http://schemas.microsoft.com/office/drawing/2014/main" id="{7EA2C18A-03FF-4693-9914-472A22AACAD4}"/>
            </a:ext>
          </a:extLst>
        </xdr:cNvPr>
        <xdr:cNvSpPr/>
      </xdr:nvSpPr>
      <xdr:spPr>
        <a:xfrm>
          <a:off x="953557" y="13641919"/>
          <a:ext cx="1644862" cy="1735665"/>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76201</xdr:colOff>
      <xdr:row>0</xdr:row>
      <xdr:rowOff>70757</xdr:rowOff>
    </xdr:from>
    <xdr:to>
      <xdr:col>9</xdr:col>
      <xdr:colOff>424544</xdr:colOff>
      <xdr:row>2</xdr:row>
      <xdr:rowOff>109828</xdr:rowOff>
    </xdr:to>
    <xdr:sp macro="" textlink="">
      <xdr:nvSpPr>
        <xdr:cNvPr id="2" name="テキスト ボックス 1">
          <a:extLst>
            <a:ext uri="{FF2B5EF4-FFF2-40B4-BE49-F238E27FC236}">
              <a16:creationId xmlns:a16="http://schemas.microsoft.com/office/drawing/2014/main" id="{BFF8AECC-5CA7-4611-B884-6E053596C020}"/>
            </a:ext>
          </a:extLst>
        </xdr:cNvPr>
        <xdr:cNvSpPr txBox="1"/>
      </xdr:nvSpPr>
      <xdr:spPr>
        <a:xfrm>
          <a:off x="6536872" y="70757"/>
          <a:ext cx="985158"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要提出</a:t>
          </a:r>
          <a:endParaRPr kumimoji="1" lang="en-US" altLang="ja-JP" sz="14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73477</xdr:colOff>
      <xdr:row>0</xdr:row>
      <xdr:rowOff>95250</xdr:rowOff>
    </xdr:from>
    <xdr:to>
      <xdr:col>38</xdr:col>
      <xdr:colOff>261257</xdr:colOff>
      <xdr:row>6</xdr:row>
      <xdr:rowOff>108857</xdr:rowOff>
    </xdr:to>
    <xdr:sp macro="" textlink="">
      <xdr:nvSpPr>
        <xdr:cNvPr id="2" name="テキスト ボックス 1">
          <a:extLst>
            <a:ext uri="{FF2B5EF4-FFF2-40B4-BE49-F238E27FC236}">
              <a16:creationId xmlns:a16="http://schemas.microsoft.com/office/drawing/2014/main" id="{687428FD-1735-CFD1-DFB1-894AE145AB1F}"/>
            </a:ext>
          </a:extLst>
        </xdr:cNvPr>
        <xdr:cNvSpPr txBox="1"/>
      </xdr:nvSpPr>
      <xdr:spPr>
        <a:xfrm>
          <a:off x="7628163" y="95250"/>
          <a:ext cx="2745923" cy="11838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建築一式工事の格付が</a:t>
          </a:r>
          <a:endParaRPr kumimoji="1" lang="en-US" altLang="ja-JP" sz="1800"/>
        </a:p>
        <a:p>
          <a:r>
            <a:rPr kumimoji="1" lang="ja-JP" altLang="en-US" sz="1800"/>
            <a:t>Ａ級又はＢ級</a:t>
          </a:r>
          <a:endParaRPr kumimoji="1" lang="en-US" altLang="ja-JP" sz="1800"/>
        </a:p>
        <a:p>
          <a:r>
            <a:rPr kumimoji="1" lang="ja-JP" altLang="en-US" sz="1800"/>
            <a:t>の市内業者のみ提出</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19050</xdr:colOff>
      <xdr:row>49</xdr:row>
      <xdr:rowOff>95251</xdr:rowOff>
    </xdr:from>
    <xdr:to>
      <xdr:col>27</xdr:col>
      <xdr:colOff>190500</xdr:colOff>
      <xdr:row>49</xdr:row>
      <xdr:rowOff>95251</xdr:rowOff>
    </xdr:to>
    <xdr:sp macro="" textlink="">
      <xdr:nvSpPr>
        <xdr:cNvPr id="2" name="Line 1">
          <a:extLst>
            <a:ext uri="{FF2B5EF4-FFF2-40B4-BE49-F238E27FC236}">
              <a16:creationId xmlns:a16="http://schemas.microsoft.com/office/drawing/2014/main" id="{49D8AC56-69B4-4967-B832-6E7B1926CF01}"/>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57150</xdr:colOff>
      <xdr:row>18</xdr:row>
      <xdr:rowOff>95250</xdr:rowOff>
    </xdr:from>
    <xdr:to>
      <xdr:col>20</xdr:col>
      <xdr:colOff>123825</xdr:colOff>
      <xdr:row>18</xdr:row>
      <xdr:rowOff>95250</xdr:rowOff>
    </xdr:to>
    <xdr:sp macro="" textlink="">
      <xdr:nvSpPr>
        <xdr:cNvPr id="3" name="Line 2">
          <a:extLst>
            <a:ext uri="{FF2B5EF4-FFF2-40B4-BE49-F238E27FC236}">
              <a16:creationId xmlns:a16="http://schemas.microsoft.com/office/drawing/2014/main" id="{07B945C2-FCE7-4FF5-9544-8B03744D9AD6}"/>
            </a:ext>
          </a:extLst>
        </xdr:cNvPr>
        <xdr:cNvSpPr>
          <a:spLocks noChangeShapeType="1"/>
        </xdr:cNvSpPr>
      </xdr:nvSpPr>
      <xdr:spPr bwMode="auto">
        <a:xfrm>
          <a:off x="4487636" y="3311979"/>
          <a:ext cx="51298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21</xdr:row>
      <xdr:rowOff>95250</xdr:rowOff>
    </xdr:from>
    <xdr:to>
      <xdr:col>20</xdr:col>
      <xdr:colOff>114300</xdr:colOff>
      <xdr:row>21</xdr:row>
      <xdr:rowOff>95250</xdr:rowOff>
    </xdr:to>
    <xdr:sp macro="" textlink="">
      <xdr:nvSpPr>
        <xdr:cNvPr id="4" name="Line 4">
          <a:extLst>
            <a:ext uri="{FF2B5EF4-FFF2-40B4-BE49-F238E27FC236}">
              <a16:creationId xmlns:a16="http://schemas.microsoft.com/office/drawing/2014/main" id="{152C09FA-040E-411A-BBC0-467EAE820637}"/>
            </a:ext>
          </a:extLst>
        </xdr:cNvPr>
        <xdr:cNvSpPr>
          <a:spLocks noChangeShapeType="1"/>
        </xdr:cNvSpPr>
      </xdr:nvSpPr>
      <xdr:spPr bwMode="auto">
        <a:xfrm>
          <a:off x="4497161" y="3932464"/>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23</xdr:row>
      <xdr:rowOff>104775</xdr:rowOff>
    </xdr:from>
    <xdr:to>
      <xdr:col>20</xdr:col>
      <xdr:colOff>114300</xdr:colOff>
      <xdr:row>23</xdr:row>
      <xdr:rowOff>104775</xdr:rowOff>
    </xdr:to>
    <xdr:sp macro="" textlink="">
      <xdr:nvSpPr>
        <xdr:cNvPr id="5" name="Line 6">
          <a:extLst>
            <a:ext uri="{FF2B5EF4-FFF2-40B4-BE49-F238E27FC236}">
              <a16:creationId xmlns:a16="http://schemas.microsoft.com/office/drawing/2014/main" id="{3F266A64-3EE4-48FA-8196-BAF7BE2E69A6}"/>
            </a:ext>
          </a:extLst>
        </xdr:cNvPr>
        <xdr:cNvSpPr>
          <a:spLocks noChangeShapeType="1"/>
        </xdr:cNvSpPr>
      </xdr:nvSpPr>
      <xdr:spPr bwMode="auto">
        <a:xfrm>
          <a:off x="4497161" y="4355646"/>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34</xdr:row>
      <xdr:rowOff>104775</xdr:rowOff>
    </xdr:from>
    <xdr:to>
      <xdr:col>20</xdr:col>
      <xdr:colOff>95250</xdr:colOff>
      <xdr:row>34</xdr:row>
      <xdr:rowOff>104775</xdr:rowOff>
    </xdr:to>
    <xdr:sp macro="" textlink="">
      <xdr:nvSpPr>
        <xdr:cNvPr id="6" name="Line 7">
          <a:extLst>
            <a:ext uri="{FF2B5EF4-FFF2-40B4-BE49-F238E27FC236}">
              <a16:creationId xmlns:a16="http://schemas.microsoft.com/office/drawing/2014/main" id="{2A33E64B-4D96-42B7-8719-45D64AA13757}"/>
            </a:ext>
          </a:extLst>
        </xdr:cNvPr>
        <xdr:cNvSpPr>
          <a:spLocks noChangeShapeType="1"/>
        </xdr:cNvSpPr>
      </xdr:nvSpPr>
      <xdr:spPr bwMode="auto">
        <a:xfrm flipV="1">
          <a:off x="4525736" y="6630761"/>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35</xdr:row>
      <xdr:rowOff>114300</xdr:rowOff>
    </xdr:from>
    <xdr:to>
      <xdr:col>20</xdr:col>
      <xdr:colOff>95250</xdr:colOff>
      <xdr:row>35</xdr:row>
      <xdr:rowOff>114300</xdr:rowOff>
    </xdr:to>
    <xdr:sp macro="" textlink="">
      <xdr:nvSpPr>
        <xdr:cNvPr id="7" name="Line 8">
          <a:extLst>
            <a:ext uri="{FF2B5EF4-FFF2-40B4-BE49-F238E27FC236}">
              <a16:creationId xmlns:a16="http://schemas.microsoft.com/office/drawing/2014/main" id="{F97EAEEF-DA4E-4909-A6C8-70064BE2743B}"/>
            </a:ext>
          </a:extLst>
        </xdr:cNvPr>
        <xdr:cNvSpPr>
          <a:spLocks noChangeShapeType="1"/>
        </xdr:cNvSpPr>
      </xdr:nvSpPr>
      <xdr:spPr bwMode="auto">
        <a:xfrm flipV="1">
          <a:off x="4525736" y="6847114"/>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42</xdr:row>
      <xdr:rowOff>104775</xdr:rowOff>
    </xdr:from>
    <xdr:to>
      <xdr:col>20</xdr:col>
      <xdr:colOff>85725</xdr:colOff>
      <xdr:row>42</xdr:row>
      <xdr:rowOff>104775</xdr:rowOff>
    </xdr:to>
    <xdr:sp macro="" textlink="">
      <xdr:nvSpPr>
        <xdr:cNvPr id="8" name="Line 9">
          <a:extLst>
            <a:ext uri="{FF2B5EF4-FFF2-40B4-BE49-F238E27FC236}">
              <a16:creationId xmlns:a16="http://schemas.microsoft.com/office/drawing/2014/main" id="{1CA37A52-ACDF-4AF3-990F-A093C5E2D86E}"/>
            </a:ext>
          </a:extLst>
        </xdr:cNvPr>
        <xdr:cNvSpPr>
          <a:spLocks noChangeShapeType="1"/>
        </xdr:cNvSpPr>
      </xdr:nvSpPr>
      <xdr:spPr bwMode="auto">
        <a:xfrm>
          <a:off x="4516211" y="8285389"/>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43</xdr:row>
      <xdr:rowOff>114300</xdr:rowOff>
    </xdr:from>
    <xdr:to>
      <xdr:col>20</xdr:col>
      <xdr:colOff>85725</xdr:colOff>
      <xdr:row>43</xdr:row>
      <xdr:rowOff>114300</xdr:rowOff>
    </xdr:to>
    <xdr:sp macro="" textlink="">
      <xdr:nvSpPr>
        <xdr:cNvPr id="9" name="Line 11">
          <a:extLst>
            <a:ext uri="{FF2B5EF4-FFF2-40B4-BE49-F238E27FC236}">
              <a16:creationId xmlns:a16="http://schemas.microsoft.com/office/drawing/2014/main" id="{86730D72-995E-422B-87EF-7CDE42B940A4}"/>
            </a:ext>
          </a:extLst>
        </xdr:cNvPr>
        <xdr:cNvSpPr>
          <a:spLocks noChangeShapeType="1"/>
        </xdr:cNvSpPr>
      </xdr:nvSpPr>
      <xdr:spPr bwMode="auto">
        <a:xfrm flipV="1">
          <a:off x="4506686" y="8501743"/>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68034</xdr:colOff>
      <xdr:row>44</xdr:row>
      <xdr:rowOff>115661</xdr:rowOff>
    </xdr:from>
    <xdr:to>
      <xdr:col>17</xdr:col>
      <xdr:colOff>201384</xdr:colOff>
      <xdr:row>44</xdr:row>
      <xdr:rowOff>115661</xdr:rowOff>
    </xdr:to>
    <xdr:sp macro="" textlink="">
      <xdr:nvSpPr>
        <xdr:cNvPr id="10" name="Line 12">
          <a:extLst>
            <a:ext uri="{FF2B5EF4-FFF2-40B4-BE49-F238E27FC236}">
              <a16:creationId xmlns:a16="http://schemas.microsoft.com/office/drawing/2014/main" id="{0532943B-E83C-4432-8ADF-2565B40D01D6}"/>
            </a:ext>
          </a:extLst>
        </xdr:cNvPr>
        <xdr:cNvSpPr>
          <a:spLocks noChangeShapeType="1"/>
        </xdr:cNvSpPr>
      </xdr:nvSpPr>
      <xdr:spPr bwMode="auto">
        <a:xfrm>
          <a:off x="3878034" y="8709932"/>
          <a:ext cx="44359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45</xdr:row>
      <xdr:rowOff>114300</xdr:rowOff>
    </xdr:from>
    <xdr:to>
      <xdr:col>20</xdr:col>
      <xdr:colOff>85725</xdr:colOff>
      <xdr:row>45</xdr:row>
      <xdr:rowOff>114300</xdr:rowOff>
    </xdr:to>
    <xdr:sp macro="" textlink="">
      <xdr:nvSpPr>
        <xdr:cNvPr id="11" name="Line 11">
          <a:extLst>
            <a:ext uri="{FF2B5EF4-FFF2-40B4-BE49-F238E27FC236}">
              <a16:creationId xmlns:a16="http://schemas.microsoft.com/office/drawing/2014/main" id="{98D7168C-8E69-460F-950F-CEC6D7C261C9}"/>
            </a:ext>
          </a:extLst>
        </xdr:cNvPr>
        <xdr:cNvSpPr>
          <a:spLocks noChangeShapeType="1"/>
        </xdr:cNvSpPr>
      </xdr:nvSpPr>
      <xdr:spPr bwMode="auto">
        <a:xfrm flipV="1">
          <a:off x="4506686" y="8915400"/>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46</xdr:row>
      <xdr:rowOff>104775</xdr:rowOff>
    </xdr:from>
    <xdr:to>
      <xdr:col>20</xdr:col>
      <xdr:colOff>85725</xdr:colOff>
      <xdr:row>46</xdr:row>
      <xdr:rowOff>104775</xdr:rowOff>
    </xdr:to>
    <xdr:sp macro="" textlink="">
      <xdr:nvSpPr>
        <xdr:cNvPr id="12" name="Line 11">
          <a:extLst>
            <a:ext uri="{FF2B5EF4-FFF2-40B4-BE49-F238E27FC236}">
              <a16:creationId xmlns:a16="http://schemas.microsoft.com/office/drawing/2014/main" id="{CC6E4AF2-75CC-43D7-B379-EA876DA653D8}"/>
            </a:ext>
          </a:extLst>
        </xdr:cNvPr>
        <xdr:cNvSpPr>
          <a:spLocks noChangeShapeType="1"/>
        </xdr:cNvSpPr>
      </xdr:nvSpPr>
      <xdr:spPr bwMode="auto">
        <a:xfrm flipV="1">
          <a:off x="4506686" y="9112704"/>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70756</xdr:colOff>
      <xdr:row>47</xdr:row>
      <xdr:rowOff>97972</xdr:rowOff>
    </xdr:from>
    <xdr:to>
      <xdr:col>20</xdr:col>
      <xdr:colOff>80281</xdr:colOff>
      <xdr:row>47</xdr:row>
      <xdr:rowOff>97972</xdr:rowOff>
    </xdr:to>
    <xdr:sp macro="" textlink="">
      <xdr:nvSpPr>
        <xdr:cNvPr id="13" name="Line 11">
          <a:extLst>
            <a:ext uri="{FF2B5EF4-FFF2-40B4-BE49-F238E27FC236}">
              <a16:creationId xmlns:a16="http://schemas.microsoft.com/office/drawing/2014/main" id="{EC592FFD-142B-442E-BF57-1B3C5757114A}"/>
            </a:ext>
          </a:extLst>
        </xdr:cNvPr>
        <xdr:cNvSpPr>
          <a:spLocks noChangeShapeType="1"/>
        </xdr:cNvSpPr>
      </xdr:nvSpPr>
      <xdr:spPr bwMode="auto">
        <a:xfrm flipV="1">
          <a:off x="4501242" y="9312729"/>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225879</xdr:colOff>
      <xdr:row>0</xdr:row>
      <xdr:rowOff>206828</xdr:rowOff>
    </xdr:from>
    <xdr:to>
      <xdr:col>41</xdr:col>
      <xdr:colOff>37238</xdr:colOff>
      <xdr:row>1</xdr:row>
      <xdr:rowOff>222064</xdr:rowOff>
    </xdr:to>
    <xdr:sp macro="" textlink="">
      <xdr:nvSpPr>
        <xdr:cNvPr id="14" name="角丸四角形 25">
          <a:extLst>
            <a:ext uri="{FF2B5EF4-FFF2-40B4-BE49-F238E27FC236}">
              <a16:creationId xmlns:a16="http://schemas.microsoft.com/office/drawing/2014/main" id="{AE67C1C0-2B4B-4084-B8D2-2F36A6681C9A}"/>
            </a:ext>
          </a:extLst>
        </xdr:cNvPr>
        <xdr:cNvSpPr/>
      </xdr:nvSpPr>
      <xdr:spPr>
        <a:xfrm>
          <a:off x="8934450" y="206828"/>
          <a:ext cx="322988" cy="249279"/>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D8B0C5AF-50EE-E5BF-DC1D-1266E3BFC4EF}"/>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26</xdr:col>
      <xdr:colOff>16330</xdr:colOff>
      <xdr:row>2</xdr:row>
      <xdr:rowOff>81642</xdr:rowOff>
    </xdr:from>
    <xdr:to>
      <xdr:col>27</xdr:col>
      <xdr:colOff>157844</xdr:colOff>
      <xdr:row>2</xdr:row>
      <xdr:rowOff>283028</xdr:rowOff>
    </xdr:to>
    <xdr:sp macro="" textlink="">
      <xdr:nvSpPr>
        <xdr:cNvPr id="16" name="四角形: 角を丸くする 15">
          <a:extLst>
            <a:ext uri="{FF2B5EF4-FFF2-40B4-BE49-F238E27FC236}">
              <a16:creationId xmlns:a16="http://schemas.microsoft.com/office/drawing/2014/main" id="{CB234592-719A-122E-FD5E-CA9316DD72B4}"/>
            </a:ext>
          </a:extLst>
        </xdr:cNvPr>
        <xdr:cNvSpPr/>
      </xdr:nvSpPr>
      <xdr:spPr>
        <a:xfrm>
          <a:off x="5943601" y="587828"/>
          <a:ext cx="337457" cy="201386"/>
        </a:xfrm>
        <a:prstGeom prst="roundRect">
          <a:avLst/>
        </a:prstGeom>
        <a:noFill/>
        <a:ln>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133350</xdr:colOff>
      <xdr:row>5</xdr:row>
      <xdr:rowOff>0</xdr:rowOff>
    </xdr:from>
    <xdr:to>
      <xdr:col>20</xdr:col>
      <xdr:colOff>342900</xdr:colOff>
      <xdr:row>5</xdr:row>
      <xdr:rowOff>0</xdr:rowOff>
    </xdr:to>
    <xdr:sp macro="" textlink="">
      <xdr:nvSpPr>
        <xdr:cNvPr id="2" name="Rectangle 1">
          <a:extLst>
            <a:ext uri="{FF2B5EF4-FFF2-40B4-BE49-F238E27FC236}">
              <a16:creationId xmlns:a16="http://schemas.microsoft.com/office/drawing/2014/main" id="{CCFBB89F-54AC-41D0-8408-FAADDB91FF5F}"/>
            </a:ext>
          </a:extLst>
        </xdr:cNvPr>
        <xdr:cNvSpPr>
          <a:spLocks noChangeArrowheads="1"/>
        </xdr:cNvSpPr>
      </xdr:nvSpPr>
      <xdr:spPr bwMode="auto">
        <a:xfrm>
          <a:off x="6697436" y="843643"/>
          <a:ext cx="938893"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endParaRPr lang="ja-JP" altLang="en-US" sz="1050" b="0" i="0" u="none" strike="noStrike" baseline="0">
            <a:solidFill>
              <a:srgbClr val="000000"/>
            </a:solidFill>
            <a:latin typeface="Century"/>
          </a:endParaRPr>
        </a:p>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17</xdr:col>
      <xdr:colOff>276225</xdr:colOff>
      <xdr:row>5</xdr:row>
      <xdr:rowOff>0</xdr:rowOff>
    </xdr:from>
    <xdr:to>
      <xdr:col>20</xdr:col>
      <xdr:colOff>133350</xdr:colOff>
      <xdr:row>5</xdr:row>
      <xdr:rowOff>0</xdr:rowOff>
    </xdr:to>
    <xdr:sp macro="" textlink="">
      <xdr:nvSpPr>
        <xdr:cNvPr id="3" name="Rectangle 2">
          <a:extLst>
            <a:ext uri="{FF2B5EF4-FFF2-40B4-BE49-F238E27FC236}">
              <a16:creationId xmlns:a16="http://schemas.microsoft.com/office/drawing/2014/main" id="{00A9AE83-A988-4987-9D1D-40464CE45A8C}"/>
            </a:ext>
          </a:extLst>
        </xdr:cNvPr>
        <xdr:cNvSpPr>
          <a:spLocks noChangeArrowheads="1"/>
        </xdr:cNvSpPr>
      </xdr:nvSpPr>
      <xdr:spPr bwMode="auto">
        <a:xfrm>
          <a:off x="6475639" y="843643"/>
          <a:ext cx="9511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22</xdr:col>
      <xdr:colOff>146957</xdr:colOff>
      <xdr:row>0</xdr:row>
      <xdr:rowOff>119743</xdr:rowOff>
    </xdr:from>
    <xdr:to>
      <xdr:col>30</xdr:col>
      <xdr:colOff>250371</xdr:colOff>
      <xdr:row>5</xdr:row>
      <xdr:rowOff>130628</xdr:rowOff>
    </xdr:to>
    <xdr:sp macro="" textlink="">
      <xdr:nvSpPr>
        <xdr:cNvPr id="4" name="テキスト ボックス 3">
          <a:extLst>
            <a:ext uri="{FF2B5EF4-FFF2-40B4-BE49-F238E27FC236}">
              <a16:creationId xmlns:a16="http://schemas.microsoft.com/office/drawing/2014/main" id="{A8FE0F72-4B85-4BB6-A80A-22C5B02611E3}"/>
            </a:ext>
          </a:extLst>
        </xdr:cNvPr>
        <xdr:cNvSpPr txBox="1"/>
      </xdr:nvSpPr>
      <xdr:spPr>
        <a:xfrm>
          <a:off x="7952014" y="119743"/>
          <a:ext cx="3020786" cy="11647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舗装工事を希望し、表層工を自社施工する場合は提出</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58</xdr:row>
      <xdr:rowOff>0</xdr:rowOff>
    </xdr:from>
    <xdr:to>
      <xdr:col>41</xdr:col>
      <xdr:colOff>190500</xdr:colOff>
      <xdr:row>60</xdr:row>
      <xdr:rowOff>0</xdr:rowOff>
    </xdr:to>
    <xdr:sp macro="" textlink="">
      <xdr:nvSpPr>
        <xdr:cNvPr id="3383" name="Line 1">
          <a:extLst>
            <a:ext uri="{FF2B5EF4-FFF2-40B4-BE49-F238E27FC236}">
              <a16:creationId xmlns:a16="http://schemas.microsoft.com/office/drawing/2014/main" id="{00000000-0008-0000-0100-0000370D0000}"/>
            </a:ext>
          </a:extLst>
        </xdr:cNvPr>
        <xdr:cNvSpPr>
          <a:spLocks noChangeShapeType="1"/>
        </xdr:cNvSpPr>
      </xdr:nvSpPr>
      <xdr:spPr bwMode="auto">
        <a:xfrm>
          <a:off x="6162675" y="9972675"/>
          <a:ext cx="542925" cy="3524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1359</xdr:colOff>
      <xdr:row>9</xdr:row>
      <xdr:rowOff>162605</xdr:rowOff>
    </xdr:from>
    <xdr:to>
      <xdr:col>46</xdr:col>
      <xdr:colOff>6122</xdr:colOff>
      <xdr:row>11</xdr:row>
      <xdr:rowOff>11095</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7136945" y="1681162"/>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5</xdr:row>
      <xdr:rowOff>85725</xdr:rowOff>
    </xdr:from>
    <xdr:to>
      <xdr:col>44</xdr:col>
      <xdr:colOff>90487</xdr:colOff>
      <xdr:row>6</xdr:row>
      <xdr:rowOff>102944</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6943725"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180975</xdr:colOff>
      <xdr:row>5</xdr:row>
      <xdr:rowOff>85725</xdr:rowOff>
    </xdr:from>
    <xdr:to>
      <xdr:col>46</xdr:col>
      <xdr:colOff>0</xdr:colOff>
      <xdr:row>6</xdr:row>
      <xdr:rowOff>102944</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7224713"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43544</xdr:colOff>
      <xdr:row>9</xdr:row>
      <xdr:rowOff>155802</xdr:rowOff>
    </xdr:from>
    <xdr:to>
      <xdr:col>44</xdr:col>
      <xdr:colOff>48306</xdr:colOff>
      <xdr:row>11</xdr:row>
      <xdr:rowOff>4292</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6809015" y="1674359"/>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141514</xdr:colOff>
      <xdr:row>32</xdr:row>
      <xdr:rowOff>141514</xdr:rowOff>
    </xdr:from>
    <xdr:to>
      <xdr:col>56</xdr:col>
      <xdr:colOff>103413</xdr:colOff>
      <xdr:row>43</xdr:row>
      <xdr:rowOff>130628</xdr:rowOff>
    </xdr:to>
    <xdr:sp macro="" textlink="">
      <xdr:nvSpPr>
        <xdr:cNvPr id="6" name="テキスト ボックス 5">
          <a:extLst>
            <a:ext uri="{FF2B5EF4-FFF2-40B4-BE49-F238E27FC236}">
              <a16:creationId xmlns:a16="http://schemas.microsoft.com/office/drawing/2014/main" id="{9149BF23-DEC9-70CF-1F00-CE25462984FD}"/>
            </a:ext>
          </a:extLst>
        </xdr:cNvPr>
        <xdr:cNvSpPr txBox="1"/>
      </xdr:nvSpPr>
      <xdr:spPr>
        <a:xfrm>
          <a:off x="6721928" y="5568043"/>
          <a:ext cx="2552699" cy="18560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mn-lt"/>
              <a:ea typeface="+mn-ea"/>
              <a:cs typeface="+mn-cs"/>
            </a:rPr>
            <a:t>以下の６工種は</a:t>
          </a:r>
          <a:r>
            <a:rPr kumimoji="1" lang="ja-JP" altLang="ja-JP" sz="1100" b="1">
              <a:solidFill>
                <a:schemeClr val="dk1"/>
              </a:solidFill>
              <a:effectLst/>
              <a:latin typeface="+mn-lt"/>
              <a:ea typeface="+mn-ea"/>
              <a:cs typeface="+mn-cs"/>
            </a:rPr>
            <a:t>「経営事項審査」の平均完成工事高がなければ希望できない</a:t>
          </a:r>
          <a:endParaRPr kumimoji="1" lang="en-US" altLang="ja-JP" sz="1100" b="1">
            <a:solidFill>
              <a:schemeClr val="dk1"/>
            </a:solidFill>
            <a:effectLst/>
            <a:latin typeface="+mn-lt"/>
            <a:ea typeface="+mn-ea"/>
            <a:cs typeface="+mn-cs"/>
          </a:endParaRPr>
        </a:p>
        <a:p>
          <a:endParaRPr kumimoji="1" lang="en-US" altLang="ja-JP" sz="1100" b="1">
            <a:solidFill>
              <a:schemeClr val="dk1"/>
            </a:solidFill>
            <a:effectLst/>
            <a:latin typeface="+mn-lt"/>
            <a:ea typeface="+mn-ea"/>
            <a:cs typeface="+mn-cs"/>
          </a:endParaRPr>
        </a:p>
        <a:p>
          <a:r>
            <a:rPr kumimoji="1" lang="ja-JP" altLang="en-US" sz="1200" b="1">
              <a:solidFill>
                <a:sysClr val="windowText" lastClr="000000"/>
              </a:solidFill>
            </a:rPr>
            <a:t>・土木一式工事</a:t>
          </a:r>
          <a:endParaRPr kumimoji="1" lang="en-US" altLang="ja-JP" sz="1200" b="1">
            <a:solidFill>
              <a:sysClr val="windowText" lastClr="000000"/>
            </a:solidFill>
          </a:endParaRPr>
        </a:p>
        <a:p>
          <a:r>
            <a:rPr kumimoji="1" lang="ja-JP" altLang="en-US" sz="1200" b="1">
              <a:solidFill>
                <a:sysClr val="windowText" lastClr="000000"/>
              </a:solidFill>
            </a:rPr>
            <a:t>・建築一式工事</a:t>
          </a:r>
          <a:endParaRPr kumimoji="1" lang="en-US" altLang="ja-JP" sz="1200" b="1">
            <a:solidFill>
              <a:sysClr val="windowText" lastClr="000000"/>
            </a:solidFill>
          </a:endParaRPr>
        </a:p>
        <a:p>
          <a:r>
            <a:rPr kumimoji="1" lang="ja-JP" altLang="en-US" sz="1200" b="1">
              <a:solidFill>
                <a:sysClr val="windowText" lastClr="000000"/>
              </a:solidFill>
            </a:rPr>
            <a:t>・電気工事</a:t>
          </a:r>
          <a:endParaRPr kumimoji="1" lang="en-US" altLang="ja-JP" sz="1200" b="1">
            <a:solidFill>
              <a:sysClr val="windowText" lastClr="000000"/>
            </a:solidFill>
          </a:endParaRPr>
        </a:p>
        <a:p>
          <a:r>
            <a:rPr kumimoji="1" lang="ja-JP" altLang="en-US" sz="1200" b="1">
              <a:solidFill>
                <a:sysClr val="windowText" lastClr="000000"/>
              </a:solidFill>
            </a:rPr>
            <a:t>・管工事</a:t>
          </a:r>
          <a:endParaRPr kumimoji="1" lang="en-US" altLang="ja-JP" sz="1200" b="1">
            <a:solidFill>
              <a:sysClr val="windowText" lastClr="000000"/>
            </a:solidFill>
          </a:endParaRPr>
        </a:p>
        <a:p>
          <a:r>
            <a:rPr kumimoji="1" lang="ja-JP" altLang="en-US" sz="1200" b="1">
              <a:solidFill>
                <a:sysClr val="windowText" lastClr="000000"/>
              </a:solidFill>
            </a:rPr>
            <a:t>・舗装工事</a:t>
          </a:r>
          <a:endParaRPr kumimoji="1" lang="en-US" altLang="ja-JP" sz="1200" b="1">
            <a:solidFill>
              <a:sysClr val="windowText" lastClr="000000"/>
            </a:solidFill>
          </a:endParaRPr>
        </a:p>
        <a:p>
          <a:r>
            <a:rPr kumimoji="1" lang="ja-JP" altLang="en-US" sz="1200" b="1">
              <a:solidFill>
                <a:sysClr val="windowText" lastClr="000000"/>
              </a:solidFill>
            </a:rPr>
            <a:t>・造園工事</a:t>
          </a:r>
        </a:p>
      </xdr:txBody>
    </xdr:sp>
    <xdr:clientData/>
  </xdr:twoCellAnchor>
  <xdr:twoCellAnchor>
    <xdr:from>
      <xdr:col>63</xdr:col>
      <xdr:colOff>48989</xdr:colOff>
      <xdr:row>44</xdr:row>
      <xdr:rowOff>141513</xdr:rowOff>
    </xdr:from>
    <xdr:to>
      <xdr:col>73</xdr:col>
      <xdr:colOff>97971</xdr:colOff>
      <xdr:row>52</xdr:row>
      <xdr:rowOff>103415</xdr:rowOff>
    </xdr:to>
    <xdr:sp macro="" textlink="">
      <xdr:nvSpPr>
        <xdr:cNvPr id="7" name="テキスト ボックス 6">
          <a:extLst>
            <a:ext uri="{FF2B5EF4-FFF2-40B4-BE49-F238E27FC236}">
              <a16:creationId xmlns:a16="http://schemas.microsoft.com/office/drawing/2014/main" id="{9A8EC78A-BF97-475A-B2BA-953C7AA5150E}"/>
            </a:ext>
          </a:extLst>
        </xdr:cNvPr>
        <xdr:cNvSpPr txBox="1"/>
      </xdr:nvSpPr>
      <xdr:spPr>
        <a:xfrm>
          <a:off x="10515603" y="7609113"/>
          <a:ext cx="1899554" cy="1322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入札参加希望ができるのは、</a:t>
          </a:r>
          <a:r>
            <a:rPr kumimoji="1" lang="ja-JP" altLang="en-US" sz="1100" b="1">
              <a:solidFill>
                <a:srgbClr val="FF0000"/>
              </a:solidFill>
              <a:effectLst/>
              <a:latin typeface="+mn-lt"/>
              <a:ea typeface="+mn-ea"/>
              <a:cs typeface="+mn-cs"/>
            </a:rPr>
            <a:t>５工種</a:t>
          </a:r>
          <a:r>
            <a:rPr kumimoji="1" lang="ja-JP" altLang="en-US" sz="1100" b="1">
              <a:solidFill>
                <a:schemeClr val="dk1"/>
              </a:solidFill>
              <a:effectLst/>
              <a:latin typeface="+mn-lt"/>
              <a:ea typeface="+mn-ea"/>
              <a:cs typeface="+mn-cs"/>
            </a:rPr>
            <a:t>まで</a:t>
          </a:r>
          <a:r>
            <a:rPr kumimoji="1" lang="ja-JP" altLang="en-US" sz="1100" b="1" u="sng">
              <a:solidFill>
                <a:schemeClr val="dk1"/>
              </a:solidFill>
              <a:effectLst/>
              <a:latin typeface="+mn-lt"/>
              <a:ea typeface="+mn-ea"/>
              <a:cs typeface="+mn-cs"/>
            </a:rPr>
            <a:t>（但し、「とび・土工・コンクリート工事」と「解体工事」の両方を希望する場合に限り、６工種まで）。</a:t>
          </a:r>
          <a:endParaRPr kumimoji="1" lang="ja-JP" altLang="en-US" sz="1400" b="1"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50</xdr:col>
      <xdr:colOff>43543</xdr:colOff>
      <xdr:row>28</xdr:row>
      <xdr:rowOff>81643</xdr:rowOff>
    </xdr:from>
    <xdr:to>
      <xdr:col>58</xdr:col>
      <xdr:colOff>76200</xdr:colOff>
      <xdr:row>33</xdr:row>
      <xdr:rowOff>103414</xdr:rowOff>
    </xdr:to>
    <xdr:grpSp>
      <xdr:nvGrpSpPr>
        <xdr:cNvPr id="26" name="グループ化 25">
          <a:extLst>
            <a:ext uri="{FF2B5EF4-FFF2-40B4-BE49-F238E27FC236}">
              <a16:creationId xmlns:a16="http://schemas.microsoft.com/office/drawing/2014/main" id="{C1B61C21-EB84-1B2D-EA1D-C96946C5BA8B}"/>
            </a:ext>
          </a:extLst>
        </xdr:cNvPr>
        <xdr:cNvGrpSpPr/>
      </xdr:nvGrpSpPr>
      <xdr:grpSpPr>
        <a:xfrm>
          <a:off x="8512629" y="5519057"/>
          <a:ext cx="1513114" cy="1110343"/>
          <a:chOff x="8588828" y="5176157"/>
          <a:chExt cx="2133767" cy="1518557"/>
        </a:xfrm>
      </xdr:grpSpPr>
      <xdr:grpSp>
        <xdr:nvGrpSpPr>
          <xdr:cNvPr id="25" name="グループ化 24">
            <a:extLst>
              <a:ext uri="{FF2B5EF4-FFF2-40B4-BE49-F238E27FC236}">
                <a16:creationId xmlns:a16="http://schemas.microsoft.com/office/drawing/2014/main" id="{DE530850-4F54-6240-B6E1-6865130199B1}"/>
              </a:ext>
            </a:extLst>
          </xdr:cNvPr>
          <xdr:cNvGrpSpPr/>
        </xdr:nvGrpSpPr>
        <xdr:grpSpPr>
          <a:xfrm>
            <a:off x="8588828" y="5176157"/>
            <a:ext cx="2133767" cy="1518557"/>
            <a:chOff x="8588828" y="5176157"/>
            <a:chExt cx="2133767" cy="1518557"/>
          </a:xfrm>
        </xdr:grpSpPr>
        <xdr:pic>
          <xdr:nvPicPr>
            <xdr:cNvPr id="18" name="図 17">
              <a:extLst>
                <a:ext uri="{FF2B5EF4-FFF2-40B4-BE49-F238E27FC236}">
                  <a16:creationId xmlns:a16="http://schemas.microsoft.com/office/drawing/2014/main" id="{83083962-4930-73FF-991C-928273459996}"/>
                </a:ext>
              </a:extLst>
            </xdr:cNvPr>
            <xdr:cNvPicPr>
              <a:picLocks noChangeAspect="1"/>
            </xdr:cNvPicPr>
          </xdr:nvPicPr>
          <xdr:blipFill>
            <a:blip xmlns:r="http://schemas.openxmlformats.org/officeDocument/2006/relationships" r:embed="rId1"/>
            <a:stretch>
              <a:fillRect/>
            </a:stretch>
          </xdr:blipFill>
          <xdr:spPr>
            <a:xfrm>
              <a:off x="8588828" y="5176157"/>
              <a:ext cx="2133767" cy="1518557"/>
            </a:xfrm>
            <a:prstGeom prst="rect">
              <a:avLst/>
            </a:prstGeom>
          </xdr:spPr>
        </xdr:pic>
        <xdr:sp macro="" textlink="">
          <xdr:nvSpPr>
            <xdr:cNvPr id="23" name="四角形: 角を丸くする 22">
              <a:extLst>
                <a:ext uri="{FF2B5EF4-FFF2-40B4-BE49-F238E27FC236}">
                  <a16:creationId xmlns:a16="http://schemas.microsoft.com/office/drawing/2014/main" id="{E1AD8CA6-75E0-4B21-B8CD-B0915CC81BD6}"/>
                </a:ext>
              </a:extLst>
            </xdr:cNvPr>
            <xdr:cNvSpPr/>
          </xdr:nvSpPr>
          <xdr:spPr>
            <a:xfrm>
              <a:off x="9454243" y="60034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四角形: 角を丸くする 23">
              <a:extLst>
                <a:ext uri="{FF2B5EF4-FFF2-40B4-BE49-F238E27FC236}">
                  <a16:creationId xmlns:a16="http://schemas.microsoft.com/office/drawing/2014/main" id="{6755D9B1-EC5D-48A7-AA61-EA9486106ED2}"/>
                </a:ext>
              </a:extLst>
            </xdr:cNvPr>
            <xdr:cNvSpPr/>
          </xdr:nvSpPr>
          <xdr:spPr>
            <a:xfrm>
              <a:off x="9024256" y="5615348"/>
              <a:ext cx="1115007" cy="1035823"/>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22" name="四角形: 角を丸くする 21">
            <a:extLst>
              <a:ext uri="{FF2B5EF4-FFF2-40B4-BE49-F238E27FC236}">
                <a16:creationId xmlns:a16="http://schemas.microsoft.com/office/drawing/2014/main" id="{00B83CEA-C71A-441B-B343-850543AB062D}"/>
              </a:ext>
            </a:extLst>
          </xdr:cNvPr>
          <xdr:cNvSpPr/>
        </xdr:nvSpPr>
        <xdr:spPr>
          <a:xfrm>
            <a:off x="9699171" y="57367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0</xdr:colOff>
      <xdr:row>47</xdr:row>
      <xdr:rowOff>9525</xdr:rowOff>
    </xdr:from>
    <xdr:to>
      <xdr:col>9</xdr:col>
      <xdr:colOff>0</xdr:colOff>
      <xdr:row>49</xdr:row>
      <xdr:rowOff>0</xdr:rowOff>
    </xdr:to>
    <xdr:sp macro="" textlink="">
      <xdr:nvSpPr>
        <xdr:cNvPr id="2019" name="Line 4">
          <a:extLst>
            <a:ext uri="{FF2B5EF4-FFF2-40B4-BE49-F238E27FC236}">
              <a16:creationId xmlns:a16="http://schemas.microsoft.com/office/drawing/2014/main" id="{00000000-0008-0000-0200-0000E3070000}"/>
            </a:ext>
          </a:extLst>
        </xdr:cNvPr>
        <xdr:cNvSpPr>
          <a:spLocks noChangeShapeType="1"/>
        </xdr:cNvSpPr>
      </xdr:nvSpPr>
      <xdr:spPr bwMode="auto">
        <a:xfrm>
          <a:off x="1085850" y="9115425"/>
          <a:ext cx="54292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53</xdr:row>
      <xdr:rowOff>0</xdr:rowOff>
    </xdr:from>
    <xdr:to>
      <xdr:col>38</xdr:col>
      <xdr:colOff>0</xdr:colOff>
      <xdr:row>53</xdr:row>
      <xdr:rowOff>0</xdr:rowOff>
    </xdr:to>
    <xdr:sp macro="" textlink="">
      <xdr:nvSpPr>
        <xdr:cNvPr id="2020" name="Line 5">
          <a:extLst>
            <a:ext uri="{FF2B5EF4-FFF2-40B4-BE49-F238E27FC236}">
              <a16:creationId xmlns:a16="http://schemas.microsoft.com/office/drawing/2014/main" id="{00000000-0008-0000-0200-0000E4070000}"/>
            </a:ext>
          </a:extLst>
        </xdr:cNvPr>
        <xdr:cNvSpPr>
          <a:spLocks noChangeShapeType="1"/>
        </xdr:cNvSpPr>
      </xdr:nvSpPr>
      <xdr:spPr bwMode="auto">
        <a:xfrm>
          <a:off x="6696075" y="10325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28</xdr:row>
      <xdr:rowOff>0</xdr:rowOff>
    </xdr:from>
    <xdr:to>
      <xdr:col>50</xdr:col>
      <xdr:colOff>0</xdr:colOff>
      <xdr:row>28</xdr:row>
      <xdr:rowOff>190500</xdr:rowOff>
    </xdr:to>
    <xdr:sp macro="" textlink="">
      <xdr:nvSpPr>
        <xdr:cNvPr id="3" name="楕円 2">
          <a:extLst>
            <a:ext uri="{FF2B5EF4-FFF2-40B4-BE49-F238E27FC236}">
              <a16:creationId xmlns:a16="http://schemas.microsoft.com/office/drawing/2014/main" id="{FE7F23C3-73D3-4836-9E75-A777262E986A}"/>
            </a:ext>
          </a:extLst>
        </xdr:cNvPr>
        <xdr:cNvSpPr/>
      </xdr:nvSpPr>
      <xdr:spPr>
        <a:xfrm>
          <a:off x="8886825" y="53625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27</xdr:row>
      <xdr:rowOff>0</xdr:rowOff>
    </xdr:from>
    <xdr:to>
      <xdr:col>50</xdr:col>
      <xdr:colOff>0</xdr:colOff>
      <xdr:row>27</xdr:row>
      <xdr:rowOff>190500</xdr:rowOff>
    </xdr:to>
    <xdr:sp macro="" textlink="">
      <xdr:nvSpPr>
        <xdr:cNvPr id="4" name="楕円 3">
          <a:extLst>
            <a:ext uri="{FF2B5EF4-FFF2-40B4-BE49-F238E27FC236}">
              <a16:creationId xmlns:a16="http://schemas.microsoft.com/office/drawing/2014/main" id="{751759C2-A5D6-46D5-AE47-7E832CAB0507}"/>
            </a:ext>
          </a:extLst>
        </xdr:cNvPr>
        <xdr:cNvSpPr/>
      </xdr:nvSpPr>
      <xdr:spPr>
        <a:xfrm>
          <a:off x="8886825" y="51530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29</xdr:row>
      <xdr:rowOff>0</xdr:rowOff>
    </xdr:from>
    <xdr:to>
      <xdr:col>50</xdr:col>
      <xdr:colOff>0</xdr:colOff>
      <xdr:row>29</xdr:row>
      <xdr:rowOff>190500</xdr:rowOff>
    </xdr:to>
    <xdr:sp macro="" textlink="">
      <xdr:nvSpPr>
        <xdr:cNvPr id="5" name="楕円 4">
          <a:extLst>
            <a:ext uri="{FF2B5EF4-FFF2-40B4-BE49-F238E27FC236}">
              <a16:creationId xmlns:a16="http://schemas.microsoft.com/office/drawing/2014/main" id="{0B84A57E-7A29-4A5E-A9EE-F61CE629CE83}"/>
            </a:ext>
          </a:extLst>
        </xdr:cNvPr>
        <xdr:cNvSpPr/>
      </xdr:nvSpPr>
      <xdr:spPr>
        <a:xfrm>
          <a:off x="8886825" y="55721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30</xdr:row>
      <xdr:rowOff>0</xdr:rowOff>
    </xdr:from>
    <xdr:to>
      <xdr:col>50</xdr:col>
      <xdr:colOff>0</xdr:colOff>
      <xdr:row>30</xdr:row>
      <xdr:rowOff>190500</xdr:rowOff>
    </xdr:to>
    <xdr:sp macro="" textlink="">
      <xdr:nvSpPr>
        <xdr:cNvPr id="6" name="楕円 5">
          <a:extLst>
            <a:ext uri="{FF2B5EF4-FFF2-40B4-BE49-F238E27FC236}">
              <a16:creationId xmlns:a16="http://schemas.microsoft.com/office/drawing/2014/main" id="{1246A0AB-7A07-487E-8378-D310AC79E39D}"/>
            </a:ext>
          </a:extLst>
        </xdr:cNvPr>
        <xdr:cNvSpPr/>
      </xdr:nvSpPr>
      <xdr:spPr>
        <a:xfrm>
          <a:off x="8886825" y="57816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31</xdr:row>
      <xdr:rowOff>0</xdr:rowOff>
    </xdr:from>
    <xdr:to>
      <xdr:col>50</xdr:col>
      <xdr:colOff>0</xdr:colOff>
      <xdr:row>31</xdr:row>
      <xdr:rowOff>190500</xdr:rowOff>
    </xdr:to>
    <xdr:sp macro="" textlink="">
      <xdr:nvSpPr>
        <xdr:cNvPr id="7" name="楕円 6">
          <a:extLst>
            <a:ext uri="{FF2B5EF4-FFF2-40B4-BE49-F238E27FC236}">
              <a16:creationId xmlns:a16="http://schemas.microsoft.com/office/drawing/2014/main" id="{16D1F31C-A5FC-427E-BD80-A16C19EC10E2}"/>
            </a:ext>
          </a:extLst>
        </xdr:cNvPr>
        <xdr:cNvSpPr/>
      </xdr:nvSpPr>
      <xdr:spPr>
        <a:xfrm>
          <a:off x="8886825" y="59912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32</xdr:row>
      <xdr:rowOff>0</xdr:rowOff>
    </xdr:from>
    <xdr:to>
      <xdr:col>50</xdr:col>
      <xdr:colOff>0</xdr:colOff>
      <xdr:row>32</xdr:row>
      <xdr:rowOff>190500</xdr:rowOff>
    </xdr:to>
    <xdr:sp macro="" textlink="">
      <xdr:nvSpPr>
        <xdr:cNvPr id="8" name="楕円 7">
          <a:extLst>
            <a:ext uri="{FF2B5EF4-FFF2-40B4-BE49-F238E27FC236}">
              <a16:creationId xmlns:a16="http://schemas.microsoft.com/office/drawing/2014/main" id="{47E323F9-522D-410A-B0BB-74859F7CF340}"/>
            </a:ext>
          </a:extLst>
        </xdr:cNvPr>
        <xdr:cNvSpPr/>
      </xdr:nvSpPr>
      <xdr:spPr>
        <a:xfrm>
          <a:off x="8886825" y="62007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33</xdr:row>
      <xdr:rowOff>0</xdr:rowOff>
    </xdr:from>
    <xdr:to>
      <xdr:col>50</xdr:col>
      <xdr:colOff>0</xdr:colOff>
      <xdr:row>33</xdr:row>
      <xdr:rowOff>190500</xdr:rowOff>
    </xdr:to>
    <xdr:sp macro="" textlink="">
      <xdr:nvSpPr>
        <xdr:cNvPr id="9" name="楕円 8">
          <a:extLst>
            <a:ext uri="{FF2B5EF4-FFF2-40B4-BE49-F238E27FC236}">
              <a16:creationId xmlns:a16="http://schemas.microsoft.com/office/drawing/2014/main" id="{AF181B37-DD04-4FE6-9511-94D5E5399703}"/>
            </a:ext>
          </a:extLst>
        </xdr:cNvPr>
        <xdr:cNvSpPr/>
      </xdr:nvSpPr>
      <xdr:spPr>
        <a:xfrm>
          <a:off x="8886825" y="64103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34</xdr:row>
      <xdr:rowOff>0</xdr:rowOff>
    </xdr:from>
    <xdr:to>
      <xdr:col>50</xdr:col>
      <xdr:colOff>0</xdr:colOff>
      <xdr:row>34</xdr:row>
      <xdr:rowOff>190500</xdr:rowOff>
    </xdr:to>
    <xdr:sp macro="" textlink="">
      <xdr:nvSpPr>
        <xdr:cNvPr id="10" name="楕円 9">
          <a:extLst>
            <a:ext uri="{FF2B5EF4-FFF2-40B4-BE49-F238E27FC236}">
              <a16:creationId xmlns:a16="http://schemas.microsoft.com/office/drawing/2014/main" id="{AA922144-F8F7-43B6-A339-9A03AC2F8AE3}"/>
            </a:ext>
          </a:extLst>
        </xdr:cNvPr>
        <xdr:cNvSpPr/>
      </xdr:nvSpPr>
      <xdr:spPr>
        <a:xfrm>
          <a:off x="8886825" y="66198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35</xdr:row>
      <xdr:rowOff>0</xdr:rowOff>
    </xdr:from>
    <xdr:to>
      <xdr:col>50</xdr:col>
      <xdr:colOff>0</xdr:colOff>
      <xdr:row>35</xdr:row>
      <xdr:rowOff>190500</xdr:rowOff>
    </xdr:to>
    <xdr:sp macro="" textlink="">
      <xdr:nvSpPr>
        <xdr:cNvPr id="11" name="楕円 10">
          <a:extLst>
            <a:ext uri="{FF2B5EF4-FFF2-40B4-BE49-F238E27FC236}">
              <a16:creationId xmlns:a16="http://schemas.microsoft.com/office/drawing/2014/main" id="{BDE1D900-D52E-432B-87B0-530C65A7C4D0}"/>
            </a:ext>
          </a:extLst>
        </xdr:cNvPr>
        <xdr:cNvSpPr/>
      </xdr:nvSpPr>
      <xdr:spPr>
        <a:xfrm>
          <a:off x="8886825" y="68294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36</xdr:row>
      <xdr:rowOff>0</xdr:rowOff>
    </xdr:from>
    <xdr:to>
      <xdr:col>50</xdr:col>
      <xdr:colOff>0</xdr:colOff>
      <xdr:row>36</xdr:row>
      <xdr:rowOff>190500</xdr:rowOff>
    </xdr:to>
    <xdr:sp macro="" textlink="">
      <xdr:nvSpPr>
        <xdr:cNvPr id="12" name="楕円 11">
          <a:extLst>
            <a:ext uri="{FF2B5EF4-FFF2-40B4-BE49-F238E27FC236}">
              <a16:creationId xmlns:a16="http://schemas.microsoft.com/office/drawing/2014/main" id="{D7737881-B897-424F-8E0D-EE86F9178357}"/>
            </a:ext>
          </a:extLst>
        </xdr:cNvPr>
        <xdr:cNvSpPr/>
      </xdr:nvSpPr>
      <xdr:spPr>
        <a:xfrm>
          <a:off x="8886825" y="70389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37</xdr:row>
      <xdr:rowOff>0</xdr:rowOff>
    </xdr:from>
    <xdr:to>
      <xdr:col>50</xdr:col>
      <xdr:colOff>0</xdr:colOff>
      <xdr:row>37</xdr:row>
      <xdr:rowOff>190500</xdr:rowOff>
    </xdr:to>
    <xdr:sp macro="" textlink="">
      <xdr:nvSpPr>
        <xdr:cNvPr id="13" name="楕円 12">
          <a:extLst>
            <a:ext uri="{FF2B5EF4-FFF2-40B4-BE49-F238E27FC236}">
              <a16:creationId xmlns:a16="http://schemas.microsoft.com/office/drawing/2014/main" id="{62CA89E2-087C-4309-B0AB-D5D004C5A0C0}"/>
            </a:ext>
          </a:extLst>
        </xdr:cNvPr>
        <xdr:cNvSpPr/>
      </xdr:nvSpPr>
      <xdr:spPr>
        <a:xfrm>
          <a:off x="8886825" y="72485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38</xdr:row>
      <xdr:rowOff>0</xdr:rowOff>
    </xdr:from>
    <xdr:to>
      <xdr:col>50</xdr:col>
      <xdr:colOff>0</xdr:colOff>
      <xdr:row>38</xdr:row>
      <xdr:rowOff>190500</xdr:rowOff>
    </xdr:to>
    <xdr:sp macro="" textlink="">
      <xdr:nvSpPr>
        <xdr:cNvPr id="14" name="楕円 13">
          <a:extLst>
            <a:ext uri="{FF2B5EF4-FFF2-40B4-BE49-F238E27FC236}">
              <a16:creationId xmlns:a16="http://schemas.microsoft.com/office/drawing/2014/main" id="{50EB46EA-00BC-4122-B06D-0A43A247F2B5}"/>
            </a:ext>
          </a:extLst>
        </xdr:cNvPr>
        <xdr:cNvSpPr/>
      </xdr:nvSpPr>
      <xdr:spPr>
        <a:xfrm>
          <a:off x="8886825" y="74580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76200</xdr:colOff>
      <xdr:row>51</xdr:row>
      <xdr:rowOff>195944</xdr:rowOff>
    </xdr:from>
    <xdr:to>
      <xdr:col>49</xdr:col>
      <xdr:colOff>43542</xdr:colOff>
      <xdr:row>52</xdr:row>
      <xdr:rowOff>121104</xdr:rowOff>
    </xdr:to>
    <xdr:sp macro="" textlink="">
      <xdr:nvSpPr>
        <xdr:cNvPr id="16" name="楕円 15">
          <a:extLst>
            <a:ext uri="{FF2B5EF4-FFF2-40B4-BE49-F238E27FC236}">
              <a16:creationId xmlns:a16="http://schemas.microsoft.com/office/drawing/2014/main" id="{9AC5DE6B-AA06-41FE-9C92-69D6265F069C}"/>
            </a:ext>
          </a:extLst>
        </xdr:cNvPr>
        <xdr:cNvSpPr/>
      </xdr:nvSpPr>
      <xdr:spPr>
        <a:xfrm>
          <a:off x="8175171" y="10276115"/>
          <a:ext cx="152400" cy="142875"/>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119744</xdr:colOff>
      <xdr:row>3</xdr:row>
      <xdr:rowOff>141513</xdr:rowOff>
    </xdr:from>
    <xdr:to>
      <xdr:col>58</xdr:col>
      <xdr:colOff>152400</xdr:colOff>
      <xdr:row>7</xdr:row>
      <xdr:rowOff>103414</xdr:rowOff>
    </xdr:to>
    <xdr:sp macro="" textlink="">
      <xdr:nvSpPr>
        <xdr:cNvPr id="2" name="テキスト ボックス 1">
          <a:extLst>
            <a:ext uri="{FF2B5EF4-FFF2-40B4-BE49-F238E27FC236}">
              <a16:creationId xmlns:a16="http://schemas.microsoft.com/office/drawing/2014/main" id="{AAF59CD2-55DA-BC83-7B0A-132C7513D27C}"/>
            </a:ext>
          </a:extLst>
        </xdr:cNvPr>
        <xdr:cNvSpPr txBox="1"/>
      </xdr:nvSpPr>
      <xdr:spPr>
        <a:xfrm>
          <a:off x="8218715" y="691242"/>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（４）は</a:t>
          </a:r>
          <a:r>
            <a:rPr kumimoji="1" lang="ja-JP" altLang="en-US" sz="1800" u="sng"/>
            <a:t>税込</a:t>
          </a:r>
          <a:r>
            <a:rPr kumimoji="1" lang="ja-JP" altLang="en-US" sz="1800"/>
            <a:t>金額</a:t>
          </a:r>
        </a:p>
      </xdr:txBody>
    </xdr:sp>
    <xdr:clientData/>
  </xdr:twoCellAnchor>
  <xdr:twoCellAnchor>
    <xdr:from>
      <xdr:col>48</xdr:col>
      <xdr:colOff>70758</xdr:colOff>
      <xdr:row>24</xdr:row>
      <xdr:rowOff>32657</xdr:rowOff>
    </xdr:from>
    <xdr:to>
      <xdr:col>58</xdr:col>
      <xdr:colOff>103414</xdr:colOff>
      <xdr:row>27</xdr:row>
      <xdr:rowOff>163286</xdr:rowOff>
    </xdr:to>
    <xdr:sp macro="" textlink="">
      <xdr:nvSpPr>
        <xdr:cNvPr id="17" name="テキスト ボックス 16">
          <a:extLst>
            <a:ext uri="{FF2B5EF4-FFF2-40B4-BE49-F238E27FC236}">
              <a16:creationId xmlns:a16="http://schemas.microsoft.com/office/drawing/2014/main" id="{E937F61F-1899-4630-9A56-1C9350C3A511}"/>
            </a:ext>
          </a:extLst>
        </xdr:cNvPr>
        <xdr:cNvSpPr txBox="1"/>
      </xdr:nvSpPr>
      <xdr:spPr>
        <a:xfrm>
          <a:off x="8169729" y="4740728"/>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（５）は</a:t>
          </a:r>
          <a:r>
            <a:rPr kumimoji="1" lang="ja-JP" altLang="en-US" sz="1800" u="sng"/>
            <a:t>税抜</a:t>
          </a:r>
          <a:r>
            <a:rPr kumimoji="1" lang="ja-JP" altLang="en-US" sz="1800"/>
            <a:t>金額</a:t>
          </a:r>
        </a:p>
      </xdr:txBody>
    </xdr:sp>
    <xdr:clientData/>
  </xdr:twoCellAnchor>
  <xdr:twoCellAnchor>
    <xdr:from>
      <xdr:col>60</xdr:col>
      <xdr:colOff>81641</xdr:colOff>
      <xdr:row>29</xdr:row>
      <xdr:rowOff>59871</xdr:rowOff>
    </xdr:from>
    <xdr:to>
      <xdr:col>74</xdr:col>
      <xdr:colOff>43542</xdr:colOff>
      <xdr:row>33</xdr:row>
      <xdr:rowOff>157843</xdr:rowOff>
    </xdr:to>
    <xdr:sp macro="" textlink="">
      <xdr:nvSpPr>
        <xdr:cNvPr id="19" name="テキスト ボックス 18">
          <a:extLst>
            <a:ext uri="{FF2B5EF4-FFF2-40B4-BE49-F238E27FC236}">
              <a16:creationId xmlns:a16="http://schemas.microsoft.com/office/drawing/2014/main" id="{B70CE55F-B63A-4B33-896F-F4E0CD3C83E6}"/>
            </a:ext>
          </a:extLst>
        </xdr:cNvPr>
        <xdr:cNvSpPr txBox="1"/>
      </xdr:nvSpPr>
      <xdr:spPr>
        <a:xfrm>
          <a:off x="10401298" y="5715000"/>
          <a:ext cx="2552701" cy="968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twoCellAnchor>
    <xdr:from>
      <xdr:col>48</xdr:col>
      <xdr:colOff>48982</xdr:colOff>
      <xdr:row>45</xdr:row>
      <xdr:rowOff>92528</xdr:rowOff>
    </xdr:from>
    <xdr:to>
      <xdr:col>70</xdr:col>
      <xdr:colOff>108857</xdr:colOff>
      <xdr:row>50</xdr:row>
      <xdr:rowOff>108857</xdr:rowOff>
    </xdr:to>
    <xdr:sp macro="" textlink="">
      <xdr:nvSpPr>
        <xdr:cNvPr id="20" name="テキスト ボックス 19">
          <a:extLst>
            <a:ext uri="{FF2B5EF4-FFF2-40B4-BE49-F238E27FC236}">
              <a16:creationId xmlns:a16="http://schemas.microsoft.com/office/drawing/2014/main" id="{B19FABA4-8E32-4C51-8228-3AC3A3D58B9E}"/>
            </a:ext>
          </a:extLst>
        </xdr:cNvPr>
        <xdr:cNvSpPr txBox="1"/>
      </xdr:nvSpPr>
      <xdr:spPr>
        <a:xfrm>
          <a:off x="8147953" y="9067799"/>
          <a:ext cx="4131133" cy="90351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（６）の完成工事高の合計は</a:t>
          </a:r>
          <a:endParaRPr kumimoji="1" lang="en-US" altLang="ja-JP" sz="1800"/>
        </a:p>
        <a:p>
          <a:r>
            <a:rPr kumimoji="1" lang="ja-JP" altLang="en-US" sz="1800"/>
            <a:t>経審の中の完成工事高と一致すること</a:t>
          </a:r>
        </a:p>
      </xdr:txBody>
    </xdr:sp>
    <xdr:clientData/>
  </xdr:twoCellAnchor>
  <xdr:twoCellAnchor editAs="oneCell">
    <xdr:from>
      <xdr:col>48</xdr:col>
      <xdr:colOff>59550</xdr:colOff>
      <xdr:row>51</xdr:row>
      <xdr:rowOff>87085</xdr:rowOff>
    </xdr:from>
    <xdr:to>
      <xdr:col>55</xdr:col>
      <xdr:colOff>23439</xdr:colOff>
      <xdr:row>56</xdr:row>
      <xdr:rowOff>99581</xdr:rowOff>
    </xdr:to>
    <xdr:pic>
      <xdr:nvPicPr>
        <xdr:cNvPr id="27" name="図 26">
          <a:extLst>
            <a:ext uri="{FF2B5EF4-FFF2-40B4-BE49-F238E27FC236}">
              <a16:creationId xmlns:a16="http://schemas.microsoft.com/office/drawing/2014/main" id="{11C8BA15-AC7C-DAA7-44CD-C9893091DB57}"/>
            </a:ext>
          </a:extLst>
        </xdr:cNvPr>
        <xdr:cNvPicPr>
          <a:picLocks noChangeAspect="1"/>
        </xdr:cNvPicPr>
      </xdr:nvPicPr>
      <xdr:blipFill>
        <a:blip xmlns:r="http://schemas.openxmlformats.org/officeDocument/2006/relationships" r:embed="rId2"/>
        <a:stretch>
          <a:fillRect/>
        </a:stretch>
      </xdr:blipFill>
      <xdr:spPr>
        <a:xfrm>
          <a:off x="8158521" y="10167256"/>
          <a:ext cx="1259289" cy="1019425"/>
        </a:xfrm>
        <a:prstGeom prst="rect">
          <a:avLst/>
        </a:prstGeom>
      </xdr:spPr>
    </xdr:pic>
    <xdr:clientData/>
  </xdr:twoCellAnchor>
  <xdr:twoCellAnchor>
    <xdr:from>
      <xdr:col>50</xdr:col>
      <xdr:colOff>174172</xdr:colOff>
      <xdr:row>53</xdr:row>
      <xdr:rowOff>174172</xdr:rowOff>
    </xdr:from>
    <xdr:to>
      <xdr:col>52</xdr:col>
      <xdr:colOff>76200</xdr:colOff>
      <xdr:row>54</xdr:row>
      <xdr:rowOff>179614</xdr:rowOff>
    </xdr:to>
    <xdr:sp macro="" textlink="">
      <xdr:nvSpPr>
        <xdr:cNvPr id="28" name="四角形: 角を丸くする 27">
          <a:extLst>
            <a:ext uri="{FF2B5EF4-FFF2-40B4-BE49-F238E27FC236}">
              <a16:creationId xmlns:a16="http://schemas.microsoft.com/office/drawing/2014/main" id="{75D20400-67CD-449F-A38C-097CECB84DC9}"/>
            </a:ext>
          </a:extLst>
        </xdr:cNvPr>
        <xdr:cNvSpPr/>
      </xdr:nvSpPr>
      <xdr:spPr>
        <a:xfrm>
          <a:off x="8643258" y="10689772"/>
          <a:ext cx="272142" cy="195942"/>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32657</xdr:colOff>
      <xdr:row>55</xdr:row>
      <xdr:rowOff>27213</xdr:rowOff>
    </xdr:from>
    <xdr:to>
      <xdr:col>52</xdr:col>
      <xdr:colOff>146957</xdr:colOff>
      <xdr:row>56</xdr:row>
      <xdr:rowOff>21770</xdr:rowOff>
    </xdr:to>
    <xdr:sp macro="" textlink="">
      <xdr:nvSpPr>
        <xdr:cNvPr id="29" name="四角形: 角を丸くする 28">
          <a:extLst>
            <a:ext uri="{FF2B5EF4-FFF2-40B4-BE49-F238E27FC236}">
              <a16:creationId xmlns:a16="http://schemas.microsoft.com/office/drawing/2014/main" id="{7F8104BB-4260-423E-9D00-627089EDD837}"/>
            </a:ext>
          </a:extLst>
        </xdr:cNvPr>
        <xdr:cNvSpPr/>
      </xdr:nvSpPr>
      <xdr:spPr>
        <a:xfrm>
          <a:off x="8501743" y="10923813"/>
          <a:ext cx="484414" cy="185057"/>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157843</xdr:colOff>
      <xdr:row>51</xdr:row>
      <xdr:rowOff>59872</xdr:rowOff>
    </xdr:from>
    <xdr:to>
      <xdr:col>70</xdr:col>
      <xdr:colOff>43544</xdr:colOff>
      <xdr:row>57</xdr:row>
      <xdr:rowOff>32658</xdr:rowOff>
    </xdr:to>
    <xdr:sp macro="" textlink="">
      <xdr:nvSpPr>
        <xdr:cNvPr id="30" name="テキスト ボックス 29">
          <a:extLst>
            <a:ext uri="{FF2B5EF4-FFF2-40B4-BE49-F238E27FC236}">
              <a16:creationId xmlns:a16="http://schemas.microsoft.com/office/drawing/2014/main" id="{91328E73-D4B6-496F-AAB9-6662F79EF122}"/>
            </a:ext>
          </a:extLst>
        </xdr:cNvPr>
        <xdr:cNvSpPr txBox="1"/>
      </xdr:nvSpPr>
      <xdr:spPr>
        <a:xfrm>
          <a:off x="9922329" y="10140043"/>
          <a:ext cx="2291444" cy="10831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r>
            <a:rPr kumimoji="1" lang="en-US" altLang="ja-JP" sz="1100"/>
            <a:t>2</a:t>
          </a:r>
          <a:r>
            <a:rPr kumimoji="1" lang="ja-JP" altLang="en-US" sz="1100"/>
            <a:t>年平均）の又は</a:t>
          </a:r>
          <a:r>
            <a:rPr kumimoji="1" lang="en-US" altLang="ja-JP" sz="1100"/>
            <a:t>(3</a:t>
          </a:r>
          <a:r>
            <a:rPr kumimoji="1" lang="ja-JP" altLang="en-US" sz="1100"/>
            <a:t>年平均）のセルにの横に合わせる</a:t>
          </a:r>
          <a:endParaRPr kumimoji="1" lang="en-US" altLang="ja-JP" sz="1100"/>
        </a:p>
        <a:p>
          <a:endParaRPr kumimoji="1" lang="en-US" altLang="ja-JP" sz="1100"/>
        </a:p>
        <a:p>
          <a:r>
            <a:rPr kumimoji="1" lang="ja-JP" altLang="en-US" sz="1100"/>
            <a:t>②ドロップダウンリスト（選択メニュー）から「〇」を選択する</a:t>
          </a:r>
        </a:p>
      </xdr:txBody>
    </xdr:sp>
    <xdr:clientData/>
  </xdr:twoCellAnchor>
  <xdr:twoCellAnchor>
    <xdr:from>
      <xdr:col>54</xdr:col>
      <xdr:colOff>5444</xdr:colOff>
      <xdr:row>52</xdr:row>
      <xdr:rowOff>103414</xdr:rowOff>
    </xdr:from>
    <xdr:to>
      <xdr:col>57</xdr:col>
      <xdr:colOff>16329</xdr:colOff>
      <xdr:row>56</xdr:row>
      <xdr:rowOff>16329</xdr:rowOff>
    </xdr:to>
    <xdr:sp macro="" textlink="">
      <xdr:nvSpPr>
        <xdr:cNvPr id="31" name="矢印: 下 30">
          <a:extLst>
            <a:ext uri="{FF2B5EF4-FFF2-40B4-BE49-F238E27FC236}">
              <a16:creationId xmlns:a16="http://schemas.microsoft.com/office/drawing/2014/main" id="{F7C2AC4C-6A4C-4413-BA07-1BF7036AE76A}"/>
            </a:ext>
          </a:extLst>
        </xdr:cNvPr>
        <xdr:cNvSpPr/>
      </xdr:nvSpPr>
      <xdr:spPr>
        <a:xfrm rot="5400000">
          <a:off x="9146722" y="10469336"/>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114301</xdr:colOff>
      <xdr:row>8</xdr:row>
      <xdr:rowOff>32655</xdr:rowOff>
    </xdr:from>
    <xdr:to>
      <xdr:col>66</xdr:col>
      <xdr:colOff>38100</xdr:colOff>
      <xdr:row>13</xdr:row>
      <xdr:rowOff>65315</xdr:rowOff>
    </xdr:to>
    <xdr:sp macro="" textlink="">
      <xdr:nvSpPr>
        <xdr:cNvPr id="2016" name="テキスト ボックス 2015">
          <a:extLst>
            <a:ext uri="{FF2B5EF4-FFF2-40B4-BE49-F238E27FC236}">
              <a16:creationId xmlns:a16="http://schemas.microsoft.com/office/drawing/2014/main" id="{33A78C88-4B07-4D24-8E5B-DCFEE7A1226A}"/>
            </a:ext>
          </a:extLst>
        </xdr:cNvPr>
        <xdr:cNvSpPr txBox="1"/>
      </xdr:nvSpPr>
      <xdr:spPr>
        <a:xfrm>
          <a:off x="8213272" y="1480455"/>
          <a:ext cx="3254828" cy="1121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t>・「維持修繕工事」は記入しないこと。</a:t>
          </a:r>
          <a:endParaRPr kumimoji="1" lang="en-US" altLang="ja-JP" sz="1400"/>
        </a:p>
        <a:p>
          <a:endParaRPr kumimoji="1" lang="en-US" altLang="ja-JP" sz="1400"/>
        </a:p>
        <a:p>
          <a:r>
            <a:rPr kumimoji="1" lang="ja-JP" altLang="en-US" sz="1400"/>
            <a:t>・降灰除去工事及び単価契約は対象外。</a:t>
          </a:r>
        </a:p>
      </xdr:txBody>
    </xdr:sp>
    <xdr:clientData/>
  </xdr:twoCellAnchor>
  <xdr:twoCellAnchor>
    <xdr:from>
      <xdr:col>57</xdr:col>
      <xdr:colOff>51708</xdr:colOff>
      <xdr:row>30</xdr:row>
      <xdr:rowOff>13606</xdr:rowOff>
    </xdr:from>
    <xdr:to>
      <xdr:col>60</xdr:col>
      <xdr:colOff>62594</xdr:colOff>
      <xdr:row>33</xdr:row>
      <xdr:rowOff>62592</xdr:rowOff>
    </xdr:to>
    <xdr:sp macro="" textlink="">
      <xdr:nvSpPr>
        <xdr:cNvPr id="21" name="矢印: 下 20">
          <a:extLst>
            <a:ext uri="{FF2B5EF4-FFF2-40B4-BE49-F238E27FC236}">
              <a16:creationId xmlns:a16="http://schemas.microsoft.com/office/drawing/2014/main" id="{98960C28-5FF2-40CE-9953-29EE100FB428}"/>
            </a:ext>
          </a:extLst>
        </xdr:cNvPr>
        <xdr:cNvSpPr/>
      </xdr:nvSpPr>
      <xdr:spPr>
        <a:xfrm rot="5400000">
          <a:off x="9748158" y="595448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151453</xdr:colOff>
      <xdr:row>18</xdr:row>
      <xdr:rowOff>118323</xdr:rowOff>
    </xdr:from>
    <xdr:to>
      <xdr:col>38</xdr:col>
      <xdr:colOff>156216</xdr:colOff>
      <xdr:row>19</xdr:row>
      <xdr:rowOff>141340</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981056" y="2801888"/>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22</xdr:row>
      <xdr:rowOff>0</xdr:rowOff>
    </xdr:from>
    <xdr:to>
      <xdr:col>39</xdr:col>
      <xdr:colOff>4762</xdr:colOff>
      <xdr:row>22</xdr:row>
      <xdr:rowOff>188669</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7058025" y="32861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24</xdr:row>
      <xdr:rowOff>0</xdr:rowOff>
    </xdr:from>
    <xdr:to>
      <xdr:col>39</xdr:col>
      <xdr:colOff>4762</xdr:colOff>
      <xdr:row>24</xdr:row>
      <xdr:rowOff>188669</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7058025" y="36766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26</xdr:row>
      <xdr:rowOff>0</xdr:rowOff>
    </xdr:from>
    <xdr:to>
      <xdr:col>39</xdr:col>
      <xdr:colOff>4762</xdr:colOff>
      <xdr:row>26</xdr:row>
      <xdr:rowOff>188669</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58025" y="40671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27</xdr:row>
      <xdr:rowOff>0</xdr:rowOff>
    </xdr:from>
    <xdr:to>
      <xdr:col>39</xdr:col>
      <xdr:colOff>4762</xdr:colOff>
      <xdr:row>27</xdr:row>
      <xdr:rowOff>188669</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28</xdr:row>
      <xdr:rowOff>0</xdr:rowOff>
    </xdr:from>
    <xdr:to>
      <xdr:col>39</xdr:col>
      <xdr:colOff>4762</xdr:colOff>
      <xdr:row>28</xdr:row>
      <xdr:rowOff>188669</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29</xdr:row>
      <xdr:rowOff>0</xdr:rowOff>
    </xdr:from>
    <xdr:to>
      <xdr:col>39</xdr:col>
      <xdr:colOff>4762</xdr:colOff>
      <xdr:row>29</xdr:row>
      <xdr:rowOff>188669</xdr:rowOff>
    </xdr:to>
    <xdr:sp macro="" textlink="">
      <xdr:nvSpPr>
        <xdr:cNvPr id="12" name="楕円 11">
          <a:extLst>
            <a:ext uri="{FF2B5EF4-FFF2-40B4-BE49-F238E27FC236}">
              <a16:creationId xmlns:a16="http://schemas.microsoft.com/office/drawing/2014/main" id="{00000000-0008-0000-0300-00000C000000}"/>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30</xdr:row>
      <xdr:rowOff>0</xdr:rowOff>
    </xdr:from>
    <xdr:to>
      <xdr:col>39</xdr:col>
      <xdr:colOff>4762</xdr:colOff>
      <xdr:row>30</xdr:row>
      <xdr:rowOff>188669</xdr:rowOff>
    </xdr:to>
    <xdr:sp macro="" textlink="">
      <xdr:nvSpPr>
        <xdr:cNvPr id="13" name="楕円 12">
          <a:extLst>
            <a:ext uri="{FF2B5EF4-FFF2-40B4-BE49-F238E27FC236}">
              <a16:creationId xmlns:a16="http://schemas.microsoft.com/office/drawing/2014/main" id="{00000000-0008-0000-0300-00000D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31</xdr:row>
      <xdr:rowOff>0</xdr:rowOff>
    </xdr:from>
    <xdr:to>
      <xdr:col>39</xdr:col>
      <xdr:colOff>4762</xdr:colOff>
      <xdr:row>31</xdr:row>
      <xdr:rowOff>188669</xdr:rowOff>
    </xdr:to>
    <xdr:sp macro="" textlink="">
      <xdr:nvSpPr>
        <xdr:cNvPr id="14" name="楕円 13">
          <a:extLst>
            <a:ext uri="{FF2B5EF4-FFF2-40B4-BE49-F238E27FC236}">
              <a16:creationId xmlns:a16="http://schemas.microsoft.com/office/drawing/2014/main" id="{00000000-0008-0000-0300-00000E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33</xdr:row>
      <xdr:rowOff>0</xdr:rowOff>
    </xdr:from>
    <xdr:to>
      <xdr:col>39</xdr:col>
      <xdr:colOff>4762</xdr:colOff>
      <xdr:row>33</xdr:row>
      <xdr:rowOff>188669</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34</xdr:row>
      <xdr:rowOff>0</xdr:rowOff>
    </xdr:from>
    <xdr:to>
      <xdr:col>39</xdr:col>
      <xdr:colOff>4762</xdr:colOff>
      <xdr:row>34</xdr:row>
      <xdr:rowOff>188669</xdr:rowOff>
    </xdr:to>
    <xdr:sp macro="" textlink="">
      <xdr:nvSpPr>
        <xdr:cNvPr id="16" name="楕円 15">
          <a:extLst>
            <a:ext uri="{FF2B5EF4-FFF2-40B4-BE49-F238E27FC236}">
              <a16:creationId xmlns:a16="http://schemas.microsoft.com/office/drawing/2014/main" id="{00000000-0008-0000-0300-000010000000}"/>
            </a:ext>
          </a:extLst>
        </xdr:cNvPr>
        <xdr:cNvSpPr/>
      </xdr:nvSpPr>
      <xdr:spPr>
        <a:xfrm>
          <a:off x="7553739" y="5433391"/>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35</xdr:row>
      <xdr:rowOff>0</xdr:rowOff>
    </xdr:from>
    <xdr:to>
      <xdr:col>39</xdr:col>
      <xdr:colOff>4762</xdr:colOff>
      <xdr:row>35</xdr:row>
      <xdr:rowOff>188669</xdr:rowOff>
    </xdr:to>
    <xdr:sp macro="" textlink="">
      <xdr:nvSpPr>
        <xdr:cNvPr id="18" name="楕円 17">
          <a:extLst>
            <a:ext uri="{FF2B5EF4-FFF2-40B4-BE49-F238E27FC236}">
              <a16:creationId xmlns:a16="http://schemas.microsoft.com/office/drawing/2014/main" id="{00000000-0008-0000-0300-000012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36</xdr:row>
      <xdr:rowOff>0</xdr:rowOff>
    </xdr:from>
    <xdr:to>
      <xdr:col>39</xdr:col>
      <xdr:colOff>4762</xdr:colOff>
      <xdr:row>36</xdr:row>
      <xdr:rowOff>188669</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37</xdr:row>
      <xdr:rowOff>0</xdr:rowOff>
    </xdr:from>
    <xdr:to>
      <xdr:col>39</xdr:col>
      <xdr:colOff>4762</xdr:colOff>
      <xdr:row>37</xdr:row>
      <xdr:rowOff>188669</xdr:rowOff>
    </xdr:to>
    <xdr:sp macro="" textlink="">
      <xdr:nvSpPr>
        <xdr:cNvPr id="20" name="楕円 19">
          <a:extLst>
            <a:ext uri="{FF2B5EF4-FFF2-40B4-BE49-F238E27FC236}">
              <a16:creationId xmlns:a16="http://schemas.microsoft.com/office/drawing/2014/main" id="{00000000-0008-0000-0300-000014000000}"/>
            </a:ext>
          </a:extLst>
        </xdr:cNvPr>
        <xdr:cNvSpPr/>
      </xdr:nvSpPr>
      <xdr:spPr>
        <a:xfrm>
          <a:off x="7058025" y="6276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40</xdr:row>
      <xdr:rowOff>0</xdr:rowOff>
    </xdr:from>
    <xdr:to>
      <xdr:col>39</xdr:col>
      <xdr:colOff>4762</xdr:colOff>
      <xdr:row>40</xdr:row>
      <xdr:rowOff>188669</xdr:rowOff>
    </xdr:to>
    <xdr:sp macro="" textlink="">
      <xdr:nvSpPr>
        <xdr:cNvPr id="3" name="楕円 2">
          <a:extLst>
            <a:ext uri="{FF2B5EF4-FFF2-40B4-BE49-F238E27FC236}">
              <a16:creationId xmlns:a16="http://schemas.microsoft.com/office/drawing/2014/main" id="{84C30EED-496A-4FD3-8A85-D3ADEE4255A5}"/>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41</xdr:row>
      <xdr:rowOff>0</xdr:rowOff>
    </xdr:from>
    <xdr:to>
      <xdr:col>39</xdr:col>
      <xdr:colOff>4762</xdr:colOff>
      <xdr:row>41</xdr:row>
      <xdr:rowOff>188669</xdr:rowOff>
    </xdr:to>
    <xdr:sp macro="" textlink="">
      <xdr:nvSpPr>
        <xdr:cNvPr id="5" name="楕円 4">
          <a:extLst>
            <a:ext uri="{FF2B5EF4-FFF2-40B4-BE49-F238E27FC236}">
              <a16:creationId xmlns:a16="http://schemas.microsoft.com/office/drawing/2014/main" id="{578D389B-74D3-41FB-8C63-112B4046CE57}"/>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42</xdr:row>
      <xdr:rowOff>0</xdr:rowOff>
    </xdr:from>
    <xdr:to>
      <xdr:col>39</xdr:col>
      <xdr:colOff>4762</xdr:colOff>
      <xdr:row>42</xdr:row>
      <xdr:rowOff>188669</xdr:rowOff>
    </xdr:to>
    <xdr:sp macro="" textlink="">
      <xdr:nvSpPr>
        <xdr:cNvPr id="6" name="楕円 5">
          <a:extLst>
            <a:ext uri="{FF2B5EF4-FFF2-40B4-BE49-F238E27FC236}">
              <a16:creationId xmlns:a16="http://schemas.microsoft.com/office/drawing/2014/main" id="{B8430F90-4AB8-473D-8928-83CDD2589671}"/>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43</xdr:row>
      <xdr:rowOff>0</xdr:rowOff>
    </xdr:from>
    <xdr:to>
      <xdr:col>39</xdr:col>
      <xdr:colOff>4762</xdr:colOff>
      <xdr:row>43</xdr:row>
      <xdr:rowOff>188669</xdr:rowOff>
    </xdr:to>
    <xdr:sp macro="" textlink="">
      <xdr:nvSpPr>
        <xdr:cNvPr id="8" name="楕円 7">
          <a:extLst>
            <a:ext uri="{FF2B5EF4-FFF2-40B4-BE49-F238E27FC236}">
              <a16:creationId xmlns:a16="http://schemas.microsoft.com/office/drawing/2014/main" id="{516F44A0-30D3-4763-8834-2D90B2E848AA}"/>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45</xdr:row>
      <xdr:rowOff>0</xdr:rowOff>
    </xdr:from>
    <xdr:to>
      <xdr:col>39</xdr:col>
      <xdr:colOff>4762</xdr:colOff>
      <xdr:row>45</xdr:row>
      <xdr:rowOff>188669</xdr:rowOff>
    </xdr:to>
    <xdr:sp macro="" textlink="">
      <xdr:nvSpPr>
        <xdr:cNvPr id="22" name="楕円 21">
          <a:extLst>
            <a:ext uri="{FF2B5EF4-FFF2-40B4-BE49-F238E27FC236}">
              <a16:creationId xmlns:a16="http://schemas.microsoft.com/office/drawing/2014/main" id="{21D3BE8D-445B-4FC5-B62C-B9F7CBE55D0B}"/>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47</xdr:row>
      <xdr:rowOff>0</xdr:rowOff>
    </xdr:from>
    <xdr:to>
      <xdr:col>39</xdr:col>
      <xdr:colOff>4762</xdr:colOff>
      <xdr:row>47</xdr:row>
      <xdr:rowOff>188669</xdr:rowOff>
    </xdr:to>
    <xdr:sp macro="" textlink="">
      <xdr:nvSpPr>
        <xdr:cNvPr id="23" name="楕円 22">
          <a:extLst>
            <a:ext uri="{FF2B5EF4-FFF2-40B4-BE49-F238E27FC236}">
              <a16:creationId xmlns:a16="http://schemas.microsoft.com/office/drawing/2014/main" id="{6FE02937-66C3-475A-8AD2-4264F72AC12D}"/>
            </a:ext>
          </a:extLst>
        </xdr:cNvPr>
        <xdr:cNvSpPr/>
      </xdr:nvSpPr>
      <xdr:spPr>
        <a:xfrm>
          <a:off x="7058025" y="53006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48</xdr:row>
      <xdr:rowOff>0</xdr:rowOff>
    </xdr:from>
    <xdr:to>
      <xdr:col>39</xdr:col>
      <xdr:colOff>4762</xdr:colOff>
      <xdr:row>48</xdr:row>
      <xdr:rowOff>188669</xdr:rowOff>
    </xdr:to>
    <xdr:sp macro="" textlink="">
      <xdr:nvSpPr>
        <xdr:cNvPr id="24" name="楕円 23">
          <a:extLst>
            <a:ext uri="{FF2B5EF4-FFF2-40B4-BE49-F238E27FC236}">
              <a16:creationId xmlns:a16="http://schemas.microsoft.com/office/drawing/2014/main" id="{C435BC3B-C8EE-4683-899E-3E1537DEB1D1}"/>
            </a:ext>
          </a:extLst>
        </xdr:cNvPr>
        <xdr:cNvSpPr/>
      </xdr:nvSpPr>
      <xdr:spPr>
        <a:xfrm>
          <a:off x="7058025" y="54959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49</xdr:row>
      <xdr:rowOff>0</xdr:rowOff>
    </xdr:from>
    <xdr:to>
      <xdr:col>39</xdr:col>
      <xdr:colOff>4762</xdr:colOff>
      <xdr:row>49</xdr:row>
      <xdr:rowOff>188669</xdr:rowOff>
    </xdr:to>
    <xdr:sp macro="" textlink="">
      <xdr:nvSpPr>
        <xdr:cNvPr id="25" name="楕円 24">
          <a:extLst>
            <a:ext uri="{FF2B5EF4-FFF2-40B4-BE49-F238E27FC236}">
              <a16:creationId xmlns:a16="http://schemas.microsoft.com/office/drawing/2014/main" id="{A529781A-FF06-4381-BCFE-FD5FFEC270A5}"/>
            </a:ext>
          </a:extLst>
        </xdr:cNvPr>
        <xdr:cNvSpPr/>
      </xdr:nvSpPr>
      <xdr:spPr>
        <a:xfrm>
          <a:off x="7058025" y="56911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50</xdr:row>
      <xdr:rowOff>0</xdr:rowOff>
    </xdr:from>
    <xdr:to>
      <xdr:col>39</xdr:col>
      <xdr:colOff>4762</xdr:colOff>
      <xdr:row>50</xdr:row>
      <xdr:rowOff>188669</xdr:rowOff>
    </xdr:to>
    <xdr:sp macro="" textlink="">
      <xdr:nvSpPr>
        <xdr:cNvPr id="26" name="楕円 25">
          <a:extLst>
            <a:ext uri="{FF2B5EF4-FFF2-40B4-BE49-F238E27FC236}">
              <a16:creationId xmlns:a16="http://schemas.microsoft.com/office/drawing/2014/main" id="{C7DBEB3E-AB7A-4334-9ABD-E3102D56BE4E}"/>
            </a:ext>
          </a:extLst>
        </xdr:cNvPr>
        <xdr:cNvSpPr/>
      </xdr:nvSpPr>
      <xdr:spPr>
        <a:xfrm>
          <a:off x="7058025" y="58864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46</xdr:row>
      <xdr:rowOff>0</xdr:rowOff>
    </xdr:from>
    <xdr:to>
      <xdr:col>39</xdr:col>
      <xdr:colOff>4762</xdr:colOff>
      <xdr:row>46</xdr:row>
      <xdr:rowOff>188669</xdr:rowOff>
    </xdr:to>
    <xdr:sp macro="" textlink="">
      <xdr:nvSpPr>
        <xdr:cNvPr id="30" name="楕円 29">
          <a:extLst>
            <a:ext uri="{FF2B5EF4-FFF2-40B4-BE49-F238E27FC236}">
              <a16:creationId xmlns:a16="http://schemas.microsoft.com/office/drawing/2014/main" id="{3522971A-9774-4B74-99BD-64294E0C9176}"/>
            </a:ext>
          </a:extLst>
        </xdr:cNvPr>
        <xdr:cNvSpPr/>
      </xdr:nvSpPr>
      <xdr:spPr>
        <a:xfrm>
          <a:off x="7058025" y="80343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55</xdr:row>
      <xdr:rowOff>0</xdr:rowOff>
    </xdr:from>
    <xdr:to>
      <xdr:col>39</xdr:col>
      <xdr:colOff>4762</xdr:colOff>
      <xdr:row>55</xdr:row>
      <xdr:rowOff>188669</xdr:rowOff>
    </xdr:to>
    <xdr:sp macro="" textlink="">
      <xdr:nvSpPr>
        <xdr:cNvPr id="31" name="楕円 30">
          <a:extLst>
            <a:ext uri="{FF2B5EF4-FFF2-40B4-BE49-F238E27FC236}">
              <a16:creationId xmlns:a16="http://schemas.microsoft.com/office/drawing/2014/main" id="{CACEE71E-2040-4A18-B01B-D4CBF1C83FE4}"/>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114957</xdr:colOff>
      <xdr:row>38</xdr:row>
      <xdr:rowOff>160939</xdr:rowOff>
    </xdr:from>
    <xdr:to>
      <xdr:col>39</xdr:col>
      <xdr:colOff>72258</xdr:colOff>
      <xdr:row>39</xdr:row>
      <xdr:rowOff>190500</xdr:rowOff>
    </xdr:to>
    <xdr:sp macro="" textlink="">
      <xdr:nvSpPr>
        <xdr:cNvPr id="21" name="テキスト ボックス 20">
          <a:extLst>
            <a:ext uri="{FF2B5EF4-FFF2-40B4-BE49-F238E27FC236}">
              <a16:creationId xmlns:a16="http://schemas.microsoft.com/office/drawing/2014/main" id="{9B0D940E-4AEA-6D60-9B8B-C30FBD3779D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131379</xdr:colOff>
      <xdr:row>38</xdr:row>
      <xdr:rowOff>157655</xdr:rowOff>
    </xdr:from>
    <xdr:to>
      <xdr:col>39</xdr:col>
      <xdr:colOff>170793</xdr:colOff>
      <xdr:row>39</xdr:row>
      <xdr:rowOff>193784</xdr:rowOff>
    </xdr:to>
    <xdr:sp macro="" textlink="">
      <xdr:nvSpPr>
        <xdr:cNvPr id="27" name="テキスト ボックス 26">
          <a:extLst>
            <a:ext uri="{FF2B5EF4-FFF2-40B4-BE49-F238E27FC236}">
              <a16:creationId xmlns:a16="http://schemas.microsoft.com/office/drawing/2014/main" id="{0E0F3D15-A59D-4782-BC2A-698C45037BE0}"/>
            </a:ext>
          </a:extLst>
        </xdr:cNvPr>
        <xdr:cNvSpPr txBox="1"/>
      </xdr:nvSpPr>
      <xdr:spPr>
        <a:xfrm>
          <a:off x="7245569" y="6578819"/>
          <a:ext cx="226630"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52062</xdr:colOff>
      <xdr:row>18</xdr:row>
      <xdr:rowOff>99391</xdr:rowOff>
    </xdr:from>
    <xdr:to>
      <xdr:col>40</xdr:col>
      <xdr:colOff>56824</xdr:colOff>
      <xdr:row>19</xdr:row>
      <xdr:rowOff>122408</xdr:rowOff>
    </xdr:to>
    <xdr:sp macro="" textlink="">
      <xdr:nvSpPr>
        <xdr:cNvPr id="28" name="楕円 27">
          <a:extLst>
            <a:ext uri="{FF2B5EF4-FFF2-40B4-BE49-F238E27FC236}">
              <a16:creationId xmlns:a16="http://schemas.microsoft.com/office/drawing/2014/main" id="{7A5AB81F-EC68-4B37-93C6-5A4983BCC4A3}"/>
            </a:ext>
          </a:extLst>
        </xdr:cNvPr>
        <xdr:cNvSpPr/>
      </xdr:nvSpPr>
      <xdr:spPr>
        <a:xfrm>
          <a:off x="7250832" y="2782956"/>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22</xdr:row>
      <xdr:rowOff>0</xdr:rowOff>
    </xdr:from>
    <xdr:to>
      <xdr:col>40</xdr:col>
      <xdr:colOff>4762</xdr:colOff>
      <xdr:row>22</xdr:row>
      <xdr:rowOff>188669</xdr:rowOff>
    </xdr:to>
    <xdr:sp macro="" textlink="">
      <xdr:nvSpPr>
        <xdr:cNvPr id="29" name="楕円 28">
          <a:extLst>
            <a:ext uri="{FF2B5EF4-FFF2-40B4-BE49-F238E27FC236}">
              <a16:creationId xmlns:a16="http://schemas.microsoft.com/office/drawing/2014/main" id="{425DD02F-41E8-4C0D-BD7E-B0C6F8ECFB0F}"/>
            </a:ext>
          </a:extLst>
        </xdr:cNvPr>
        <xdr:cNvSpPr/>
      </xdr:nvSpPr>
      <xdr:spPr>
        <a:xfrm>
          <a:off x="7114190" y="325492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24</xdr:row>
      <xdr:rowOff>0</xdr:rowOff>
    </xdr:from>
    <xdr:to>
      <xdr:col>40</xdr:col>
      <xdr:colOff>4762</xdr:colOff>
      <xdr:row>24</xdr:row>
      <xdr:rowOff>188669</xdr:rowOff>
    </xdr:to>
    <xdr:sp macro="" textlink="">
      <xdr:nvSpPr>
        <xdr:cNvPr id="32" name="楕円 31">
          <a:extLst>
            <a:ext uri="{FF2B5EF4-FFF2-40B4-BE49-F238E27FC236}">
              <a16:creationId xmlns:a16="http://schemas.microsoft.com/office/drawing/2014/main" id="{B6C075FD-78A6-47AB-90CD-80D8D4B13F1F}"/>
            </a:ext>
          </a:extLst>
        </xdr:cNvPr>
        <xdr:cNvSpPr/>
      </xdr:nvSpPr>
      <xdr:spPr>
        <a:xfrm>
          <a:off x="7114190" y="364249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26</xdr:row>
      <xdr:rowOff>0</xdr:rowOff>
    </xdr:from>
    <xdr:to>
      <xdr:col>40</xdr:col>
      <xdr:colOff>4762</xdr:colOff>
      <xdr:row>26</xdr:row>
      <xdr:rowOff>188669</xdr:rowOff>
    </xdr:to>
    <xdr:sp macro="" textlink="">
      <xdr:nvSpPr>
        <xdr:cNvPr id="33" name="楕円 32">
          <a:extLst>
            <a:ext uri="{FF2B5EF4-FFF2-40B4-BE49-F238E27FC236}">
              <a16:creationId xmlns:a16="http://schemas.microsoft.com/office/drawing/2014/main" id="{6EB3BF7A-149B-4FB7-AA8F-AA75583431D5}"/>
            </a:ext>
          </a:extLst>
        </xdr:cNvPr>
        <xdr:cNvSpPr/>
      </xdr:nvSpPr>
      <xdr:spPr>
        <a:xfrm>
          <a:off x="7114190" y="403334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27</xdr:row>
      <xdr:rowOff>0</xdr:rowOff>
    </xdr:from>
    <xdr:to>
      <xdr:col>40</xdr:col>
      <xdr:colOff>4762</xdr:colOff>
      <xdr:row>27</xdr:row>
      <xdr:rowOff>188669</xdr:rowOff>
    </xdr:to>
    <xdr:sp macro="" textlink="">
      <xdr:nvSpPr>
        <xdr:cNvPr id="34" name="楕円 33">
          <a:extLst>
            <a:ext uri="{FF2B5EF4-FFF2-40B4-BE49-F238E27FC236}">
              <a16:creationId xmlns:a16="http://schemas.microsoft.com/office/drawing/2014/main" id="{E84FBEF6-3669-4497-B398-71AE5549BAE0}"/>
            </a:ext>
          </a:extLst>
        </xdr:cNvPr>
        <xdr:cNvSpPr/>
      </xdr:nvSpPr>
      <xdr:spPr>
        <a:xfrm>
          <a:off x="7114190" y="422713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28</xdr:row>
      <xdr:rowOff>0</xdr:rowOff>
    </xdr:from>
    <xdr:to>
      <xdr:col>40</xdr:col>
      <xdr:colOff>4762</xdr:colOff>
      <xdr:row>28</xdr:row>
      <xdr:rowOff>188669</xdr:rowOff>
    </xdr:to>
    <xdr:sp macro="" textlink="">
      <xdr:nvSpPr>
        <xdr:cNvPr id="35" name="楕円 34">
          <a:extLst>
            <a:ext uri="{FF2B5EF4-FFF2-40B4-BE49-F238E27FC236}">
              <a16:creationId xmlns:a16="http://schemas.microsoft.com/office/drawing/2014/main" id="{6CD6372F-3560-4CC5-8B42-519D99D7A91B}"/>
            </a:ext>
          </a:extLst>
        </xdr:cNvPr>
        <xdr:cNvSpPr/>
      </xdr:nvSpPr>
      <xdr:spPr>
        <a:xfrm>
          <a:off x="7114190" y="442091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29</xdr:row>
      <xdr:rowOff>0</xdr:rowOff>
    </xdr:from>
    <xdr:to>
      <xdr:col>40</xdr:col>
      <xdr:colOff>4762</xdr:colOff>
      <xdr:row>29</xdr:row>
      <xdr:rowOff>188669</xdr:rowOff>
    </xdr:to>
    <xdr:sp macro="" textlink="">
      <xdr:nvSpPr>
        <xdr:cNvPr id="36" name="楕円 35">
          <a:extLst>
            <a:ext uri="{FF2B5EF4-FFF2-40B4-BE49-F238E27FC236}">
              <a16:creationId xmlns:a16="http://schemas.microsoft.com/office/drawing/2014/main" id="{EAFBB0E2-2922-47B6-842B-60E81B8E1201}"/>
            </a:ext>
          </a:extLst>
        </xdr:cNvPr>
        <xdr:cNvSpPr/>
      </xdr:nvSpPr>
      <xdr:spPr>
        <a:xfrm>
          <a:off x="7114190" y="461469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30</xdr:row>
      <xdr:rowOff>0</xdr:rowOff>
    </xdr:from>
    <xdr:to>
      <xdr:col>40</xdr:col>
      <xdr:colOff>4762</xdr:colOff>
      <xdr:row>30</xdr:row>
      <xdr:rowOff>188669</xdr:rowOff>
    </xdr:to>
    <xdr:sp macro="" textlink="">
      <xdr:nvSpPr>
        <xdr:cNvPr id="37" name="楕円 36">
          <a:extLst>
            <a:ext uri="{FF2B5EF4-FFF2-40B4-BE49-F238E27FC236}">
              <a16:creationId xmlns:a16="http://schemas.microsoft.com/office/drawing/2014/main" id="{E6555A7A-32A4-46DB-8B6B-F75C6C2B552E}"/>
            </a:ext>
          </a:extLst>
        </xdr:cNvPr>
        <xdr:cNvSpPr/>
      </xdr:nvSpPr>
      <xdr:spPr>
        <a:xfrm>
          <a:off x="7114190" y="48084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31</xdr:row>
      <xdr:rowOff>0</xdr:rowOff>
    </xdr:from>
    <xdr:to>
      <xdr:col>40</xdr:col>
      <xdr:colOff>4762</xdr:colOff>
      <xdr:row>31</xdr:row>
      <xdr:rowOff>188669</xdr:rowOff>
    </xdr:to>
    <xdr:sp macro="" textlink="">
      <xdr:nvSpPr>
        <xdr:cNvPr id="38" name="楕円 37">
          <a:extLst>
            <a:ext uri="{FF2B5EF4-FFF2-40B4-BE49-F238E27FC236}">
              <a16:creationId xmlns:a16="http://schemas.microsoft.com/office/drawing/2014/main" id="{3865E9ED-4C46-48A7-BA0E-C998F3EB0246}"/>
            </a:ext>
          </a:extLst>
        </xdr:cNvPr>
        <xdr:cNvSpPr/>
      </xdr:nvSpPr>
      <xdr:spPr>
        <a:xfrm>
          <a:off x="7114190" y="500226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33</xdr:row>
      <xdr:rowOff>0</xdr:rowOff>
    </xdr:from>
    <xdr:to>
      <xdr:col>40</xdr:col>
      <xdr:colOff>4762</xdr:colOff>
      <xdr:row>33</xdr:row>
      <xdr:rowOff>188669</xdr:rowOff>
    </xdr:to>
    <xdr:sp macro="" textlink="">
      <xdr:nvSpPr>
        <xdr:cNvPr id="39" name="楕円 38">
          <a:extLst>
            <a:ext uri="{FF2B5EF4-FFF2-40B4-BE49-F238E27FC236}">
              <a16:creationId xmlns:a16="http://schemas.microsoft.com/office/drawing/2014/main" id="{EDD8B9FA-4B72-4711-B5D9-5A8208818255}"/>
            </a:ext>
          </a:extLst>
        </xdr:cNvPr>
        <xdr:cNvSpPr/>
      </xdr:nvSpPr>
      <xdr:spPr>
        <a:xfrm>
          <a:off x="7114190" y="525845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34</xdr:row>
      <xdr:rowOff>0</xdr:rowOff>
    </xdr:from>
    <xdr:to>
      <xdr:col>40</xdr:col>
      <xdr:colOff>4762</xdr:colOff>
      <xdr:row>34</xdr:row>
      <xdr:rowOff>188669</xdr:rowOff>
    </xdr:to>
    <xdr:sp macro="" textlink="">
      <xdr:nvSpPr>
        <xdr:cNvPr id="40" name="楕円 39">
          <a:extLst>
            <a:ext uri="{FF2B5EF4-FFF2-40B4-BE49-F238E27FC236}">
              <a16:creationId xmlns:a16="http://schemas.microsoft.com/office/drawing/2014/main" id="{AC3A4867-0C0E-4A9D-969D-0E2074B6818E}"/>
            </a:ext>
          </a:extLst>
        </xdr:cNvPr>
        <xdr:cNvSpPr/>
      </xdr:nvSpPr>
      <xdr:spPr>
        <a:xfrm>
          <a:off x="7114190" y="545224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35</xdr:row>
      <xdr:rowOff>0</xdr:rowOff>
    </xdr:from>
    <xdr:to>
      <xdr:col>40</xdr:col>
      <xdr:colOff>4762</xdr:colOff>
      <xdr:row>35</xdr:row>
      <xdr:rowOff>188669</xdr:rowOff>
    </xdr:to>
    <xdr:sp macro="" textlink="">
      <xdr:nvSpPr>
        <xdr:cNvPr id="42" name="楕円 41">
          <a:extLst>
            <a:ext uri="{FF2B5EF4-FFF2-40B4-BE49-F238E27FC236}">
              <a16:creationId xmlns:a16="http://schemas.microsoft.com/office/drawing/2014/main" id="{A5AC4C9E-3579-422F-B88E-5348F6AF33DB}"/>
            </a:ext>
          </a:extLst>
        </xdr:cNvPr>
        <xdr:cNvSpPr/>
      </xdr:nvSpPr>
      <xdr:spPr>
        <a:xfrm>
          <a:off x="7114190" y="583981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36</xdr:row>
      <xdr:rowOff>0</xdr:rowOff>
    </xdr:from>
    <xdr:to>
      <xdr:col>40</xdr:col>
      <xdr:colOff>4762</xdr:colOff>
      <xdr:row>36</xdr:row>
      <xdr:rowOff>188669</xdr:rowOff>
    </xdr:to>
    <xdr:sp macro="" textlink="">
      <xdr:nvSpPr>
        <xdr:cNvPr id="43" name="楕円 42">
          <a:extLst>
            <a:ext uri="{FF2B5EF4-FFF2-40B4-BE49-F238E27FC236}">
              <a16:creationId xmlns:a16="http://schemas.microsoft.com/office/drawing/2014/main" id="{227C9CF8-779C-477D-8A2E-4310EF67FA3E}"/>
            </a:ext>
          </a:extLst>
        </xdr:cNvPr>
        <xdr:cNvSpPr/>
      </xdr:nvSpPr>
      <xdr:spPr>
        <a:xfrm>
          <a:off x="7114190" y="603359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37</xdr:row>
      <xdr:rowOff>0</xdr:rowOff>
    </xdr:from>
    <xdr:to>
      <xdr:col>40</xdr:col>
      <xdr:colOff>4762</xdr:colOff>
      <xdr:row>37</xdr:row>
      <xdr:rowOff>188669</xdr:rowOff>
    </xdr:to>
    <xdr:sp macro="" textlink="">
      <xdr:nvSpPr>
        <xdr:cNvPr id="44" name="楕円 43">
          <a:extLst>
            <a:ext uri="{FF2B5EF4-FFF2-40B4-BE49-F238E27FC236}">
              <a16:creationId xmlns:a16="http://schemas.microsoft.com/office/drawing/2014/main" id="{E03937FF-24D9-4A65-9649-DFAE42F47722}"/>
            </a:ext>
          </a:extLst>
        </xdr:cNvPr>
        <xdr:cNvSpPr/>
      </xdr:nvSpPr>
      <xdr:spPr>
        <a:xfrm>
          <a:off x="7114190" y="622737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40</xdr:row>
      <xdr:rowOff>0</xdr:rowOff>
    </xdr:from>
    <xdr:to>
      <xdr:col>40</xdr:col>
      <xdr:colOff>4762</xdr:colOff>
      <xdr:row>40</xdr:row>
      <xdr:rowOff>188669</xdr:rowOff>
    </xdr:to>
    <xdr:sp macro="" textlink="">
      <xdr:nvSpPr>
        <xdr:cNvPr id="45" name="楕円 44">
          <a:extLst>
            <a:ext uri="{FF2B5EF4-FFF2-40B4-BE49-F238E27FC236}">
              <a16:creationId xmlns:a16="http://schemas.microsoft.com/office/drawing/2014/main" id="{5286B952-20A2-4635-8A58-056B9A9C7702}"/>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41</xdr:row>
      <xdr:rowOff>0</xdr:rowOff>
    </xdr:from>
    <xdr:to>
      <xdr:col>40</xdr:col>
      <xdr:colOff>4762</xdr:colOff>
      <xdr:row>41</xdr:row>
      <xdr:rowOff>188669</xdr:rowOff>
    </xdr:to>
    <xdr:sp macro="" textlink="">
      <xdr:nvSpPr>
        <xdr:cNvPr id="46" name="楕円 45">
          <a:extLst>
            <a:ext uri="{FF2B5EF4-FFF2-40B4-BE49-F238E27FC236}">
              <a16:creationId xmlns:a16="http://schemas.microsoft.com/office/drawing/2014/main" id="{0B35C03C-8121-4818-9E28-D421DF57790A}"/>
            </a:ext>
          </a:extLst>
        </xdr:cNvPr>
        <xdr:cNvSpPr/>
      </xdr:nvSpPr>
      <xdr:spPr>
        <a:xfrm>
          <a:off x="7114190" y="700251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42</xdr:row>
      <xdr:rowOff>0</xdr:rowOff>
    </xdr:from>
    <xdr:to>
      <xdr:col>40</xdr:col>
      <xdr:colOff>4762</xdr:colOff>
      <xdr:row>42</xdr:row>
      <xdr:rowOff>188669</xdr:rowOff>
    </xdr:to>
    <xdr:sp macro="" textlink="">
      <xdr:nvSpPr>
        <xdr:cNvPr id="47" name="楕円 46">
          <a:extLst>
            <a:ext uri="{FF2B5EF4-FFF2-40B4-BE49-F238E27FC236}">
              <a16:creationId xmlns:a16="http://schemas.microsoft.com/office/drawing/2014/main" id="{9B6C04E3-B6FF-4A61-9B5A-F88EDA6342C9}"/>
            </a:ext>
          </a:extLst>
        </xdr:cNvPr>
        <xdr:cNvSpPr/>
      </xdr:nvSpPr>
      <xdr:spPr>
        <a:xfrm>
          <a:off x="7114190" y="719630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43</xdr:row>
      <xdr:rowOff>0</xdr:rowOff>
    </xdr:from>
    <xdr:to>
      <xdr:col>40</xdr:col>
      <xdr:colOff>4762</xdr:colOff>
      <xdr:row>43</xdr:row>
      <xdr:rowOff>188669</xdr:rowOff>
    </xdr:to>
    <xdr:sp macro="" textlink="">
      <xdr:nvSpPr>
        <xdr:cNvPr id="48" name="楕円 47">
          <a:extLst>
            <a:ext uri="{FF2B5EF4-FFF2-40B4-BE49-F238E27FC236}">
              <a16:creationId xmlns:a16="http://schemas.microsoft.com/office/drawing/2014/main" id="{631243CB-E15B-4B63-A4EB-C6F628CD979F}"/>
            </a:ext>
          </a:extLst>
        </xdr:cNvPr>
        <xdr:cNvSpPr/>
      </xdr:nvSpPr>
      <xdr:spPr>
        <a:xfrm>
          <a:off x="7114190" y="7390086"/>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45</xdr:row>
      <xdr:rowOff>0</xdr:rowOff>
    </xdr:from>
    <xdr:to>
      <xdr:col>40</xdr:col>
      <xdr:colOff>4762</xdr:colOff>
      <xdr:row>45</xdr:row>
      <xdr:rowOff>188669</xdr:rowOff>
    </xdr:to>
    <xdr:sp macro="" textlink="">
      <xdr:nvSpPr>
        <xdr:cNvPr id="49" name="楕円 48">
          <a:extLst>
            <a:ext uri="{FF2B5EF4-FFF2-40B4-BE49-F238E27FC236}">
              <a16:creationId xmlns:a16="http://schemas.microsoft.com/office/drawing/2014/main" id="{22BA7587-9E06-44F2-A5BE-F8A2C19BD670}"/>
            </a:ext>
          </a:extLst>
        </xdr:cNvPr>
        <xdr:cNvSpPr/>
      </xdr:nvSpPr>
      <xdr:spPr>
        <a:xfrm>
          <a:off x="7114190" y="777765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47</xdr:row>
      <xdr:rowOff>0</xdr:rowOff>
    </xdr:from>
    <xdr:to>
      <xdr:col>40</xdr:col>
      <xdr:colOff>4762</xdr:colOff>
      <xdr:row>47</xdr:row>
      <xdr:rowOff>188669</xdr:rowOff>
    </xdr:to>
    <xdr:sp macro="" textlink="">
      <xdr:nvSpPr>
        <xdr:cNvPr id="50" name="楕円 49">
          <a:extLst>
            <a:ext uri="{FF2B5EF4-FFF2-40B4-BE49-F238E27FC236}">
              <a16:creationId xmlns:a16="http://schemas.microsoft.com/office/drawing/2014/main" id="{388613A8-DCFE-4B33-AAC5-9A3DF77A15C3}"/>
            </a:ext>
          </a:extLst>
        </xdr:cNvPr>
        <xdr:cNvSpPr/>
      </xdr:nvSpPr>
      <xdr:spPr>
        <a:xfrm>
          <a:off x="7114190" y="816522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48</xdr:row>
      <xdr:rowOff>0</xdr:rowOff>
    </xdr:from>
    <xdr:to>
      <xdr:col>40</xdr:col>
      <xdr:colOff>4762</xdr:colOff>
      <xdr:row>48</xdr:row>
      <xdr:rowOff>188669</xdr:rowOff>
    </xdr:to>
    <xdr:sp macro="" textlink="">
      <xdr:nvSpPr>
        <xdr:cNvPr id="51" name="楕円 50">
          <a:extLst>
            <a:ext uri="{FF2B5EF4-FFF2-40B4-BE49-F238E27FC236}">
              <a16:creationId xmlns:a16="http://schemas.microsoft.com/office/drawing/2014/main" id="{AED470DD-7EC0-4345-968B-2B47C59BC17F}"/>
            </a:ext>
          </a:extLst>
        </xdr:cNvPr>
        <xdr:cNvSpPr/>
      </xdr:nvSpPr>
      <xdr:spPr>
        <a:xfrm>
          <a:off x="7114190" y="835900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49</xdr:row>
      <xdr:rowOff>0</xdr:rowOff>
    </xdr:from>
    <xdr:to>
      <xdr:col>40</xdr:col>
      <xdr:colOff>4762</xdr:colOff>
      <xdr:row>49</xdr:row>
      <xdr:rowOff>188669</xdr:rowOff>
    </xdr:to>
    <xdr:sp macro="" textlink="">
      <xdr:nvSpPr>
        <xdr:cNvPr id="52" name="楕円 51">
          <a:extLst>
            <a:ext uri="{FF2B5EF4-FFF2-40B4-BE49-F238E27FC236}">
              <a16:creationId xmlns:a16="http://schemas.microsoft.com/office/drawing/2014/main" id="{04181D16-F7F1-48E0-8C80-907BEBE9CED0}"/>
            </a:ext>
          </a:extLst>
        </xdr:cNvPr>
        <xdr:cNvSpPr/>
      </xdr:nvSpPr>
      <xdr:spPr>
        <a:xfrm>
          <a:off x="7114190" y="855279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50</xdr:row>
      <xdr:rowOff>0</xdr:rowOff>
    </xdr:from>
    <xdr:to>
      <xdr:col>40</xdr:col>
      <xdr:colOff>4762</xdr:colOff>
      <xdr:row>50</xdr:row>
      <xdr:rowOff>188669</xdr:rowOff>
    </xdr:to>
    <xdr:sp macro="" textlink="">
      <xdr:nvSpPr>
        <xdr:cNvPr id="53" name="楕円 52">
          <a:extLst>
            <a:ext uri="{FF2B5EF4-FFF2-40B4-BE49-F238E27FC236}">
              <a16:creationId xmlns:a16="http://schemas.microsoft.com/office/drawing/2014/main" id="{469B621C-7E06-424F-8457-BB9FB1CEB821}"/>
            </a:ext>
          </a:extLst>
        </xdr:cNvPr>
        <xdr:cNvSpPr/>
      </xdr:nvSpPr>
      <xdr:spPr>
        <a:xfrm>
          <a:off x="7114190" y="874657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46</xdr:row>
      <xdr:rowOff>0</xdr:rowOff>
    </xdr:from>
    <xdr:to>
      <xdr:col>40</xdr:col>
      <xdr:colOff>4762</xdr:colOff>
      <xdr:row>46</xdr:row>
      <xdr:rowOff>188669</xdr:rowOff>
    </xdr:to>
    <xdr:sp macro="" textlink="">
      <xdr:nvSpPr>
        <xdr:cNvPr id="54" name="楕円 53">
          <a:extLst>
            <a:ext uri="{FF2B5EF4-FFF2-40B4-BE49-F238E27FC236}">
              <a16:creationId xmlns:a16="http://schemas.microsoft.com/office/drawing/2014/main" id="{4402BE82-1BF5-421C-800C-F8FB0EFDC137}"/>
            </a:ext>
          </a:extLst>
        </xdr:cNvPr>
        <xdr:cNvSpPr/>
      </xdr:nvSpPr>
      <xdr:spPr>
        <a:xfrm>
          <a:off x="7114190" y="797144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55</xdr:row>
      <xdr:rowOff>0</xdr:rowOff>
    </xdr:from>
    <xdr:to>
      <xdr:col>40</xdr:col>
      <xdr:colOff>4762</xdr:colOff>
      <xdr:row>55</xdr:row>
      <xdr:rowOff>188669</xdr:rowOff>
    </xdr:to>
    <xdr:sp macro="" textlink="">
      <xdr:nvSpPr>
        <xdr:cNvPr id="55" name="楕円 54">
          <a:extLst>
            <a:ext uri="{FF2B5EF4-FFF2-40B4-BE49-F238E27FC236}">
              <a16:creationId xmlns:a16="http://schemas.microsoft.com/office/drawing/2014/main" id="{700F6D16-1DD4-435C-9D76-4C7387138A38}"/>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114957</xdr:colOff>
      <xdr:row>38</xdr:row>
      <xdr:rowOff>160939</xdr:rowOff>
    </xdr:from>
    <xdr:to>
      <xdr:col>40</xdr:col>
      <xdr:colOff>72258</xdr:colOff>
      <xdr:row>39</xdr:row>
      <xdr:rowOff>190500</xdr:rowOff>
    </xdr:to>
    <xdr:sp macro="" textlink="">
      <xdr:nvSpPr>
        <xdr:cNvPr id="56" name="テキスト ボックス 55">
          <a:extLst>
            <a:ext uri="{FF2B5EF4-FFF2-40B4-BE49-F238E27FC236}">
              <a16:creationId xmlns:a16="http://schemas.microsoft.com/office/drawing/2014/main" id="{3FA299FD-42E4-4F6D-9C86-254879441A6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114957</xdr:colOff>
      <xdr:row>38</xdr:row>
      <xdr:rowOff>160940</xdr:rowOff>
    </xdr:from>
    <xdr:to>
      <xdr:col>40</xdr:col>
      <xdr:colOff>154371</xdr:colOff>
      <xdr:row>40</xdr:row>
      <xdr:rowOff>3284</xdr:rowOff>
    </xdr:to>
    <xdr:sp macro="" textlink="">
      <xdr:nvSpPr>
        <xdr:cNvPr id="57" name="テキスト ボックス 56">
          <a:extLst>
            <a:ext uri="{FF2B5EF4-FFF2-40B4-BE49-F238E27FC236}">
              <a16:creationId xmlns:a16="http://schemas.microsoft.com/office/drawing/2014/main" id="{46A39F18-3A9E-4014-9298-D1A83DDDDAC4}"/>
            </a:ext>
          </a:extLst>
        </xdr:cNvPr>
        <xdr:cNvSpPr txBox="1"/>
      </xdr:nvSpPr>
      <xdr:spPr>
        <a:xfrm>
          <a:off x="7416363" y="6582104"/>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40</xdr:col>
      <xdr:colOff>95251</xdr:colOff>
      <xdr:row>38</xdr:row>
      <xdr:rowOff>157654</xdr:rowOff>
    </xdr:from>
    <xdr:to>
      <xdr:col>41</xdr:col>
      <xdr:colOff>134664</xdr:colOff>
      <xdr:row>39</xdr:row>
      <xdr:rowOff>193783</xdr:rowOff>
    </xdr:to>
    <xdr:sp macro="" textlink="">
      <xdr:nvSpPr>
        <xdr:cNvPr id="58" name="テキスト ボックス 57">
          <a:extLst>
            <a:ext uri="{FF2B5EF4-FFF2-40B4-BE49-F238E27FC236}">
              <a16:creationId xmlns:a16="http://schemas.microsoft.com/office/drawing/2014/main" id="{985187D3-1D7C-4FB5-9CCA-2249FCCC2A4E}"/>
            </a:ext>
          </a:extLst>
        </xdr:cNvPr>
        <xdr:cNvSpPr txBox="1"/>
      </xdr:nvSpPr>
      <xdr:spPr>
        <a:xfrm>
          <a:off x="7583872" y="6578818"/>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0</xdr:colOff>
      <xdr:row>44</xdr:row>
      <xdr:rowOff>0</xdr:rowOff>
    </xdr:from>
    <xdr:to>
      <xdr:col>39</xdr:col>
      <xdr:colOff>4762</xdr:colOff>
      <xdr:row>44</xdr:row>
      <xdr:rowOff>188669</xdr:rowOff>
    </xdr:to>
    <xdr:sp macro="" textlink="">
      <xdr:nvSpPr>
        <xdr:cNvPr id="59" name="楕円 58">
          <a:extLst>
            <a:ext uri="{FF2B5EF4-FFF2-40B4-BE49-F238E27FC236}">
              <a16:creationId xmlns:a16="http://schemas.microsoft.com/office/drawing/2014/main" id="{3192AEC4-840E-4AC0-B534-6EC54CB014E0}"/>
            </a:ext>
          </a:extLst>
        </xdr:cNvPr>
        <xdr:cNvSpPr/>
      </xdr:nvSpPr>
      <xdr:spPr>
        <a:xfrm>
          <a:off x="7114190"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44</xdr:row>
      <xdr:rowOff>0</xdr:rowOff>
    </xdr:from>
    <xdr:to>
      <xdr:col>40</xdr:col>
      <xdr:colOff>4763</xdr:colOff>
      <xdr:row>44</xdr:row>
      <xdr:rowOff>188669</xdr:rowOff>
    </xdr:to>
    <xdr:sp macro="" textlink="">
      <xdr:nvSpPr>
        <xdr:cNvPr id="60" name="楕円 59">
          <a:extLst>
            <a:ext uri="{FF2B5EF4-FFF2-40B4-BE49-F238E27FC236}">
              <a16:creationId xmlns:a16="http://schemas.microsoft.com/office/drawing/2014/main" id="{8585321D-5D16-4879-8FEC-613662167E7F}"/>
            </a:ext>
          </a:extLst>
        </xdr:cNvPr>
        <xdr:cNvSpPr/>
      </xdr:nvSpPr>
      <xdr:spPr>
        <a:xfrm>
          <a:off x="7301406"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44</xdr:row>
      <xdr:rowOff>0</xdr:rowOff>
    </xdr:from>
    <xdr:to>
      <xdr:col>41</xdr:col>
      <xdr:colOff>4762</xdr:colOff>
      <xdr:row>44</xdr:row>
      <xdr:rowOff>188669</xdr:rowOff>
    </xdr:to>
    <xdr:sp macro="" textlink="">
      <xdr:nvSpPr>
        <xdr:cNvPr id="61" name="楕円 60">
          <a:extLst>
            <a:ext uri="{FF2B5EF4-FFF2-40B4-BE49-F238E27FC236}">
              <a16:creationId xmlns:a16="http://schemas.microsoft.com/office/drawing/2014/main" id="{D6CEB95E-DE76-41CE-978C-81A69F89C138}"/>
            </a:ext>
          </a:extLst>
        </xdr:cNvPr>
        <xdr:cNvSpPr/>
      </xdr:nvSpPr>
      <xdr:spPr>
        <a:xfrm>
          <a:off x="7488621"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44</xdr:row>
      <xdr:rowOff>0</xdr:rowOff>
    </xdr:from>
    <xdr:to>
      <xdr:col>42</xdr:col>
      <xdr:colOff>4763</xdr:colOff>
      <xdr:row>44</xdr:row>
      <xdr:rowOff>188669</xdr:rowOff>
    </xdr:to>
    <xdr:sp macro="" textlink="">
      <xdr:nvSpPr>
        <xdr:cNvPr id="62" name="楕円 61">
          <a:extLst>
            <a:ext uri="{FF2B5EF4-FFF2-40B4-BE49-F238E27FC236}">
              <a16:creationId xmlns:a16="http://schemas.microsoft.com/office/drawing/2014/main" id="{6DDAF084-3AD2-423B-BF37-234046330C80}"/>
            </a:ext>
          </a:extLst>
        </xdr:cNvPr>
        <xdr:cNvSpPr/>
      </xdr:nvSpPr>
      <xdr:spPr>
        <a:xfrm>
          <a:off x="7675837"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25</xdr:row>
      <xdr:rowOff>0</xdr:rowOff>
    </xdr:from>
    <xdr:to>
      <xdr:col>39</xdr:col>
      <xdr:colOff>4762</xdr:colOff>
      <xdr:row>25</xdr:row>
      <xdr:rowOff>188669</xdr:rowOff>
    </xdr:to>
    <xdr:sp macro="" textlink="">
      <xdr:nvSpPr>
        <xdr:cNvPr id="63" name="楕円 62">
          <a:extLst>
            <a:ext uri="{FF2B5EF4-FFF2-40B4-BE49-F238E27FC236}">
              <a16:creationId xmlns:a16="http://schemas.microsoft.com/office/drawing/2014/main" id="{DAC5A899-EA3F-4876-A817-1BFA7B495336}"/>
            </a:ext>
          </a:extLst>
        </xdr:cNvPr>
        <xdr:cNvSpPr/>
      </xdr:nvSpPr>
      <xdr:spPr>
        <a:xfrm>
          <a:off x="7553739"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25</xdr:row>
      <xdr:rowOff>0</xdr:rowOff>
    </xdr:from>
    <xdr:to>
      <xdr:col>40</xdr:col>
      <xdr:colOff>4763</xdr:colOff>
      <xdr:row>25</xdr:row>
      <xdr:rowOff>188669</xdr:rowOff>
    </xdr:to>
    <xdr:sp macro="" textlink="">
      <xdr:nvSpPr>
        <xdr:cNvPr id="64" name="楕円 63">
          <a:extLst>
            <a:ext uri="{FF2B5EF4-FFF2-40B4-BE49-F238E27FC236}">
              <a16:creationId xmlns:a16="http://schemas.microsoft.com/office/drawing/2014/main" id="{0534051C-86A9-438F-BF74-9823CFE3DA4B}"/>
            </a:ext>
          </a:extLst>
        </xdr:cNvPr>
        <xdr:cNvSpPr/>
      </xdr:nvSpPr>
      <xdr:spPr>
        <a:xfrm>
          <a:off x="7752522"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25</xdr:row>
      <xdr:rowOff>0</xdr:rowOff>
    </xdr:from>
    <xdr:to>
      <xdr:col>41</xdr:col>
      <xdr:colOff>4762</xdr:colOff>
      <xdr:row>25</xdr:row>
      <xdr:rowOff>188669</xdr:rowOff>
    </xdr:to>
    <xdr:sp macro="" textlink="">
      <xdr:nvSpPr>
        <xdr:cNvPr id="65" name="楕円 64">
          <a:extLst>
            <a:ext uri="{FF2B5EF4-FFF2-40B4-BE49-F238E27FC236}">
              <a16:creationId xmlns:a16="http://schemas.microsoft.com/office/drawing/2014/main" id="{4F0EDF39-619D-4011-896D-033062997783}"/>
            </a:ext>
          </a:extLst>
        </xdr:cNvPr>
        <xdr:cNvSpPr/>
      </xdr:nvSpPr>
      <xdr:spPr>
        <a:xfrm>
          <a:off x="7951304"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123386</xdr:colOff>
      <xdr:row>9</xdr:row>
      <xdr:rowOff>37864</xdr:rowOff>
    </xdr:from>
    <xdr:to>
      <xdr:col>46</xdr:col>
      <xdr:colOff>109188</xdr:colOff>
      <xdr:row>17</xdr:row>
      <xdr:rowOff>23666</xdr:rowOff>
    </xdr:to>
    <xdr:grpSp>
      <xdr:nvGrpSpPr>
        <xdr:cNvPr id="83" name="グループ化 82">
          <a:extLst>
            <a:ext uri="{FF2B5EF4-FFF2-40B4-BE49-F238E27FC236}">
              <a16:creationId xmlns:a16="http://schemas.microsoft.com/office/drawing/2014/main" id="{1BFE92AC-D184-817F-81DD-C8AF5FEF8A65}"/>
            </a:ext>
          </a:extLst>
        </xdr:cNvPr>
        <xdr:cNvGrpSpPr/>
      </xdr:nvGrpSpPr>
      <xdr:grpSpPr>
        <a:xfrm>
          <a:off x="6952989" y="1410411"/>
          <a:ext cx="1647056" cy="1221093"/>
          <a:chOff x="7071312" y="241380"/>
          <a:chExt cx="1647056" cy="1221093"/>
        </a:xfrm>
      </xdr:grpSpPr>
      <xdr:pic>
        <xdr:nvPicPr>
          <xdr:cNvPr id="66" name="図 65">
            <a:extLst>
              <a:ext uri="{FF2B5EF4-FFF2-40B4-BE49-F238E27FC236}">
                <a16:creationId xmlns:a16="http://schemas.microsoft.com/office/drawing/2014/main" id="{C0883CF4-1987-37CA-020C-326ED02D159C}"/>
              </a:ext>
            </a:extLst>
          </xdr:cNvPr>
          <xdr:cNvPicPr>
            <a:picLocks noChangeAspect="1"/>
          </xdr:cNvPicPr>
        </xdr:nvPicPr>
        <xdr:blipFill>
          <a:blip xmlns:r="http://schemas.openxmlformats.org/officeDocument/2006/relationships" r:embed="rId1"/>
          <a:stretch>
            <a:fillRect/>
          </a:stretch>
        </xdr:blipFill>
        <xdr:spPr>
          <a:xfrm>
            <a:off x="7071312" y="241380"/>
            <a:ext cx="1647056" cy="1221093"/>
          </a:xfrm>
          <a:prstGeom prst="rect">
            <a:avLst/>
          </a:prstGeom>
        </xdr:spPr>
      </xdr:pic>
      <xdr:sp macro="" textlink="">
        <xdr:nvSpPr>
          <xdr:cNvPr id="68" name="四角形: 角を丸くする 67">
            <a:extLst>
              <a:ext uri="{FF2B5EF4-FFF2-40B4-BE49-F238E27FC236}">
                <a16:creationId xmlns:a16="http://schemas.microsoft.com/office/drawing/2014/main" id="{3FF15E5C-424D-8FCD-794A-949580BB6948}"/>
              </a:ext>
            </a:extLst>
          </xdr:cNvPr>
          <xdr:cNvSpPr/>
        </xdr:nvSpPr>
        <xdr:spPr>
          <a:xfrm>
            <a:off x="8254212" y="643676"/>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445B13A6-78F6-4CE7-9787-93436EB01321}"/>
              </a:ext>
            </a:extLst>
          </xdr:cNvPr>
          <xdr:cNvSpPr/>
        </xdr:nvSpPr>
        <xdr:spPr>
          <a:xfrm>
            <a:off x="7903975" y="530086"/>
            <a:ext cx="771466" cy="899255"/>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四角形: 角を丸くする 69">
            <a:extLst>
              <a:ext uri="{FF2B5EF4-FFF2-40B4-BE49-F238E27FC236}">
                <a16:creationId xmlns:a16="http://schemas.microsoft.com/office/drawing/2014/main" id="{43FEAB99-EFC7-46E7-B8DF-A605086F45AF}"/>
              </a:ext>
            </a:extLst>
          </xdr:cNvPr>
          <xdr:cNvSpPr/>
        </xdr:nvSpPr>
        <xdr:spPr>
          <a:xfrm>
            <a:off x="8069627" y="1083839"/>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46</xdr:col>
      <xdr:colOff>118323</xdr:colOff>
      <xdr:row>10</xdr:row>
      <xdr:rowOff>56796</xdr:rowOff>
    </xdr:from>
    <xdr:to>
      <xdr:col>49</xdr:col>
      <xdr:colOff>130628</xdr:colOff>
      <xdr:row>14</xdr:row>
      <xdr:rowOff>167310</xdr:rowOff>
    </xdr:to>
    <xdr:sp macro="" textlink="">
      <xdr:nvSpPr>
        <xdr:cNvPr id="17" name="矢印: 下 16">
          <a:extLst>
            <a:ext uri="{FF2B5EF4-FFF2-40B4-BE49-F238E27FC236}">
              <a16:creationId xmlns:a16="http://schemas.microsoft.com/office/drawing/2014/main" id="{224C57F8-3D05-4BD2-A3C7-372C949289B6}"/>
            </a:ext>
          </a:extLst>
        </xdr:cNvPr>
        <xdr:cNvSpPr/>
      </xdr:nvSpPr>
      <xdr:spPr>
        <a:xfrm rot="5400000">
          <a:off x="8541144" y="168669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61529</xdr:colOff>
      <xdr:row>5</xdr:row>
      <xdr:rowOff>85192</xdr:rowOff>
    </xdr:from>
    <xdr:to>
      <xdr:col>47</xdr:col>
      <xdr:colOff>98919</xdr:colOff>
      <xdr:row>8</xdr:row>
      <xdr:rowOff>61527</xdr:rowOff>
    </xdr:to>
    <xdr:sp macro="" textlink="">
      <xdr:nvSpPr>
        <xdr:cNvPr id="67" name="テキスト ボックス 66">
          <a:extLst>
            <a:ext uri="{FF2B5EF4-FFF2-40B4-BE49-F238E27FC236}">
              <a16:creationId xmlns:a16="http://schemas.microsoft.com/office/drawing/2014/main" id="{743631DE-FA70-4E29-88F4-40AD1DC07C3E}"/>
            </a:ext>
          </a:extLst>
        </xdr:cNvPr>
        <xdr:cNvSpPr txBox="1"/>
      </xdr:nvSpPr>
      <xdr:spPr>
        <a:xfrm>
          <a:off x="6891132" y="743068"/>
          <a:ext cx="1883228" cy="50168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（８）は</a:t>
          </a:r>
          <a:r>
            <a:rPr kumimoji="1" lang="ja-JP" altLang="en-US" sz="1800" u="sng"/>
            <a:t>税込</a:t>
          </a:r>
          <a:r>
            <a:rPr kumimoji="1" lang="ja-JP" altLang="en-US" sz="1800"/>
            <a:t>金額</a:t>
          </a:r>
        </a:p>
      </xdr:txBody>
    </xdr:sp>
    <xdr:clientData/>
  </xdr:twoCellAnchor>
  <xdr:twoCellAnchor>
    <xdr:from>
      <xdr:col>37</xdr:col>
      <xdr:colOff>66260</xdr:colOff>
      <xdr:row>8</xdr:row>
      <xdr:rowOff>165653</xdr:rowOff>
    </xdr:from>
    <xdr:to>
      <xdr:col>39</xdr:col>
      <xdr:colOff>80459</xdr:colOff>
      <xdr:row>10</xdr:row>
      <xdr:rowOff>141989</xdr:rowOff>
    </xdr:to>
    <xdr:grpSp>
      <xdr:nvGrpSpPr>
        <xdr:cNvPr id="73" name="グループ化 72">
          <a:extLst>
            <a:ext uri="{FF2B5EF4-FFF2-40B4-BE49-F238E27FC236}">
              <a16:creationId xmlns:a16="http://schemas.microsoft.com/office/drawing/2014/main" id="{82304B60-E110-44C2-F52F-6CFF34F6CE83}"/>
            </a:ext>
          </a:extLst>
        </xdr:cNvPr>
        <xdr:cNvGrpSpPr/>
      </xdr:nvGrpSpPr>
      <xdr:grpSpPr>
        <a:xfrm>
          <a:off x="6895863" y="1348883"/>
          <a:ext cx="383366" cy="354969"/>
          <a:chOff x="9148733" y="1935764"/>
          <a:chExt cx="383366" cy="354969"/>
        </a:xfrm>
      </xdr:grpSpPr>
      <xdr:sp macro="" textlink="">
        <xdr:nvSpPr>
          <xdr:cNvPr id="71" name="楕円 70">
            <a:extLst>
              <a:ext uri="{FF2B5EF4-FFF2-40B4-BE49-F238E27FC236}">
                <a16:creationId xmlns:a16="http://schemas.microsoft.com/office/drawing/2014/main" id="{F9571B42-E1BD-BB84-7B0B-74C17B5ADB87}"/>
              </a:ext>
            </a:extLst>
          </xdr:cNvPr>
          <xdr:cNvSpPr/>
        </xdr:nvSpPr>
        <xdr:spPr>
          <a:xfrm>
            <a:off x="9148733" y="1935764"/>
            <a:ext cx="383366" cy="354969"/>
          </a:xfrm>
          <a:prstGeom prst="ellipse">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テキスト ボックス 71">
            <a:extLst>
              <a:ext uri="{FF2B5EF4-FFF2-40B4-BE49-F238E27FC236}">
                <a16:creationId xmlns:a16="http://schemas.microsoft.com/office/drawing/2014/main" id="{C35088E0-2B6F-C593-8824-91B85389A2AF}"/>
              </a:ext>
            </a:extLst>
          </xdr:cNvPr>
          <xdr:cNvSpPr txBox="1"/>
        </xdr:nvSpPr>
        <xdr:spPr>
          <a:xfrm>
            <a:off x="9186596" y="1973629"/>
            <a:ext cx="307640" cy="246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例</a:t>
            </a:r>
          </a:p>
        </xdr:txBody>
      </xdr:sp>
    </xdr:grpSp>
    <xdr:clientData/>
  </xdr:twoCellAnchor>
  <xdr:twoCellAnchor>
    <xdr:from>
      <xdr:col>50</xdr:col>
      <xdr:colOff>14199</xdr:colOff>
      <xdr:row>9</xdr:row>
      <xdr:rowOff>23664</xdr:rowOff>
    </xdr:from>
    <xdr:to>
      <xdr:col>58</xdr:col>
      <xdr:colOff>113591</xdr:colOff>
      <xdr:row>15</xdr:row>
      <xdr:rowOff>179851</xdr:rowOff>
    </xdr:to>
    <xdr:sp macro="" textlink="">
      <xdr:nvSpPr>
        <xdr:cNvPr id="82" name="テキスト ボックス 81">
          <a:extLst>
            <a:ext uri="{FF2B5EF4-FFF2-40B4-BE49-F238E27FC236}">
              <a16:creationId xmlns:a16="http://schemas.microsoft.com/office/drawing/2014/main" id="{448DE5F4-6B24-4FF1-9C69-E867E75EE499}"/>
            </a:ext>
          </a:extLst>
        </xdr:cNvPr>
        <xdr:cNvSpPr txBox="1"/>
      </xdr:nvSpPr>
      <xdr:spPr>
        <a:xfrm>
          <a:off x="9243391" y="1396211"/>
          <a:ext cx="1576063" cy="1126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17</xdr:row>
      <xdr:rowOff>28575</xdr:rowOff>
    </xdr:from>
    <xdr:to>
      <xdr:col>0</xdr:col>
      <xdr:colOff>0</xdr:colOff>
      <xdr:row>17</xdr:row>
      <xdr:rowOff>28575</xdr:rowOff>
    </xdr:to>
    <xdr:cxnSp macro="">
      <xdr:nvCxnSpPr>
        <xdr:cNvPr id="10560" name="AutoShape 3">
          <a:extLst>
            <a:ext uri="{FF2B5EF4-FFF2-40B4-BE49-F238E27FC236}">
              <a16:creationId xmlns:a16="http://schemas.microsoft.com/office/drawing/2014/main" id="{00000000-0008-0000-0000-000040290000}"/>
            </a:ext>
          </a:extLst>
        </xdr:cNvPr>
        <xdr:cNvCxnSpPr>
          <a:cxnSpLocks noChangeShapeType="1"/>
        </xdr:cNvCxnSpPr>
      </xdr:nvCxnSpPr>
      <xdr:spPr bwMode="auto">
        <a:xfrm>
          <a:off x="0" y="6410325"/>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125</xdr:col>
      <xdr:colOff>0</xdr:colOff>
      <xdr:row>18</xdr:row>
      <xdr:rowOff>19050</xdr:rowOff>
    </xdr:from>
    <xdr:to>
      <xdr:col>184</xdr:col>
      <xdr:colOff>47625</xdr:colOff>
      <xdr:row>26</xdr:row>
      <xdr:rowOff>9527</xdr:rowOff>
    </xdr:to>
    <xdr:cxnSp macro="">
      <xdr:nvCxnSpPr>
        <xdr:cNvPr id="2" name="直線コネクタ 1">
          <a:extLst>
            <a:ext uri="{FF2B5EF4-FFF2-40B4-BE49-F238E27FC236}">
              <a16:creationId xmlns:a16="http://schemas.microsoft.com/office/drawing/2014/main" id="{746E8DD5-A01D-4F44-8EA6-9392DEB97252}"/>
            </a:ext>
          </a:extLst>
        </xdr:cNvPr>
        <xdr:cNvCxnSpPr/>
      </xdr:nvCxnSpPr>
      <xdr:spPr bwMode="auto">
        <a:xfrm flipV="1">
          <a:off x="8694420" y="2545080"/>
          <a:ext cx="4095750" cy="1059182"/>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9525</xdr:colOff>
      <xdr:row>42</xdr:row>
      <xdr:rowOff>0</xdr:rowOff>
    </xdr:from>
    <xdr:to>
      <xdr:col>184</xdr:col>
      <xdr:colOff>47625</xdr:colOff>
      <xdr:row>49</xdr:row>
      <xdr:rowOff>123826</xdr:rowOff>
    </xdr:to>
    <xdr:cxnSp macro="">
      <xdr:nvCxnSpPr>
        <xdr:cNvPr id="3" name="直線コネクタ 2">
          <a:extLst>
            <a:ext uri="{FF2B5EF4-FFF2-40B4-BE49-F238E27FC236}">
              <a16:creationId xmlns:a16="http://schemas.microsoft.com/office/drawing/2014/main" id="{BD43C3FA-A812-4381-885B-0C5ADBB4B484}"/>
            </a:ext>
          </a:extLst>
        </xdr:cNvPr>
        <xdr:cNvCxnSpPr/>
      </xdr:nvCxnSpPr>
      <xdr:spPr bwMode="auto">
        <a:xfrm flipV="1">
          <a:off x="8705850" y="5726430"/>
          <a:ext cx="4084320" cy="1059181"/>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101739</xdr:colOff>
      <xdr:row>0</xdr:row>
      <xdr:rowOff>157844</xdr:rowOff>
    </xdr:from>
    <xdr:to>
      <xdr:col>40</xdr:col>
      <xdr:colOff>16329</xdr:colOff>
      <xdr:row>5</xdr:row>
      <xdr:rowOff>190501</xdr:rowOff>
    </xdr:to>
    <xdr:sp macro="" textlink="">
      <xdr:nvSpPr>
        <xdr:cNvPr id="2" name="テキスト ボックス 1">
          <a:extLst>
            <a:ext uri="{FF2B5EF4-FFF2-40B4-BE49-F238E27FC236}">
              <a16:creationId xmlns:a16="http://schemas.microsoft.com/office/drawing/2014/main" id="{9081C6AF-1480-D181-5CDC-83444E81F329}"/>
            </a:ext>
          </a:extLst>
        </xdr:cNvPr>
        <xdr:cNvSpPr txBox="1"/>
      </xdr:nvSpPr>
      <xdr:spPr>
        <a:xfrm>
          <a:off x="6241282" y="157844"/>
          <a:ext cx="2875504" cy="11157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・ない場合も「なし」と記入し提出してください。</a:t>
          </a:r>
          <a:endParaRPr lang="ja-JP" altLang="ja-JP" sz="1800">
            <a:effectLst/>
          </a:endParaRPr>
        </a:p>
        <a:p>
          <a:r>
            <a:rPr kumimoji="1" lang="ja-JP" altLang="en-US" sz="1400"/>
            <a:t>・事務に使用しているパソコンなどは記載不要です。</a:t>
          </a:r>
          <a:endParaRPr kumimoji="1" lang="en-US"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57149</xdr:colOff>
      <xdr:row>6</xdr:row>
      <xdr:rowOff>76200</xdr:rowOff>
    </xdr:from>
    <xdr:to>
      <xdr:col>28</xdr:col>
      <xdr:colOff>295274</xdr:colOff>
      <xdr:row>6</xdr:row>
      <xdr:rowOff>276225</xdr:rowOff>
    </xdr:to>
    <xdr:sp macro="" textlink="">
      <xdr:nvSpPr>
        <xdr:cNvPr id="2" name="楕円 1">
          <a:extLst>
            <a:ext uri="{FF2B5EF4-FFF2-40B4-BE49-F238E27FC236}">
              <a16:creationId xmlns:a16="http://schemas.microsoft.com/office/drawing/2014/main" id="{2F28355E-2295-4C20-9D3B-E7034AE2BA33}"/>
            </a:ext>
          </a:extLst>
        </xdr:cNvPr>
        <xdr:cNvSpPr/>
      </xdr:nvSpPr>
      <xdr:spPr>
        <a:xfrm>
          <a:off x="8515349" y="19812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6</xdr:row>
      <xdr:rowOff>295275</xdr:rowOff>
    </xdr:from>
    <xdr:to>
      <xdr:col>28</xdr:col>
      <xdr:colOff>276225</xdr:colOff>
      <xdr:row>7</xdr:row>
      <xdr:rowOff>180975</xdr:rowOff>
    </xdr:to>
    <xdr:sp macro="" textlink="">
      <xdr:nvSpPr>
        <xdr:cNvPr id="3" name="楕円 2">
          <a:extLst>
            <a:ext uri="{FF2B5EF4-FFF2-40B4-BE49-F238E27FC236}">
              <a16:creationId xmlns:a16="http://schemas.microsoft.com/office/drawing/2014/main" id="{210B5BE3-A00A-411F-AE32-74B65D3A4CBF}"/>
            </a:ext>
          </a:extLst>
        </xdr:cNvPr>
        <xdr:cNvSpPr/>
      </xdr:nvSpPr>
      <xdr:spPr>
        <a:xfrm>
          <a:off x="8496300" y="22002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7</xdr:row>
      <xdr:rowOff>209550</xdr:rowOff>
    </xdr:from>
    <xdr:to>
      <xdr:col>28</xdr:col>
      <xdr:colOff>276225</xdr:colOff>
      <xdr:row>8</xdr:row>
      <xdr:rowOff>123825</xdr:rowOff>
    </xdr:to>
    <xdr:sp macro="" textlink="">
      <xdr:nvSpPr>
        <xdr:cNvPr id="4" name="楕円 3">
          <a:extLst>
            <a:ext uri="{FF2B5EF4-FFF2-40B4-BE49-F238E27FC236}">
              <a16:creationId xmlns:a16="http://schemas.microsoft.com/office/drawing/2014/main" id="{89DB6611-58F6-4B48-AD1E-71204BCC2972}"/>
            </a:ext>
          </a:extLst>
        </xdr:cNvPr>
        <xdr:cNvSpPr/>
      </xdr:nvSpPr>
      <xdr:spPr>
        <a:xfrm>
          <a:off x="8496300" y="24288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8</xdr:row>
      <xdr:rowOff>161925</xdr:rowOff>
    </xdr:from>
    <xdr:to>
      <xdr:col>28</xdr:col>
      <xdr:colOff>285750</xdr:colOff>
      <xdr:row>9</xdr:row>
      <xdr:rowOff>76200</xdr:rowOff>
    </xdr:to>
    <xdr:sp macro="" textlink="">
      <xdr:nvSpPr>
        <xdr:cNvPr id="5" name="楕円 4">
          <a:extLst>
            <a:ext uri="{FF2B5EF4-FFF2-40B4-BE49-F238E27FC236}">
              <a16:creationId xmlns:a16="http://schemas.microsoft.com/office/drawing/2014/main" id="{523087B5-4F04-429B-A1FD-0AD21EA41883}"/>
            </a:ext>
          </a:extLst>
        </xdr:cNvPr>
        <xdr:cNvSpPr/>
      </xdr:nvSpPr>
      <xdr:spPr>
        <a:xfrm>
          <a:off x="8505825" y="26670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114300</xdr:colOff>
      <xdr:row>13</xdr:row>
      <xdr:rowOff>228600</xdr:rowOff>
    </xdr:from>
    <xdr:to>
      <xdr:col>52</xdr:col>
      <xdr:colOff>27214</xdr:colOff>
      <xdr:row>30</xdr:row>
      <xdr:rowOff>228600</xdr:rowOff>
    </xdr:to>
    <xdr:sp macro="" textlink="">
      <xdr:nvSpPr>
        <xdr:cNvPr id="6" name="テキスト ボックス 5">
          <a:extLst>
            <a:ext uri="{FF2B5EF4-FFF2-40B4-BE49-F238E27FC236}">
              <a16:creationId xmlns:a16="http://schemas.microsoft.com/office/drawing/2014/main" id="{DB0F548C-817F-1886-CE6D-25C750D75F4B}"/>
            </a:ext>
          </a:extLst>
        </xdr:cNvPr>
        <xdr:cNvSpPr txBox="1"/>
      </xdr:nvSpPr>
      <xdr:spPr>
        <a:xfrm>
          <a:off x="8888186" y="4131129"/>
          <a:ext cx="936171" cy="4811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経審受審時提出名簿と同じ順番で記載</a:t>
          </a:r>
        </a:p>
      </xdr:txBody>
    </xdr:sp>
    <xdr:clientData/>
  </xdr:twoCellAnchor>
  <xdr:twoCellAnchor>
    <xdr:from>
      <xdr:col>28</xdr:col>
      <xdr:colOff>264524</xdr:colOff>
      <xdr:row>13</xdr:row>
      <xdr:rowOff>250371</xdr:rowOff>
    </xdr:from>
    <xdr:to>
      <xdr:col>48</xdr:col>
      <xdr:colOff>0</xdr:colOff>
      <xdr:row>30</xdr:row>
      <xdr:rowOff>212272</xdr:rowOff>
    </xdr:to>
    <xdr:sp macro="" textlink="">
      <xdr:nvSpPr>
        <xdr:cNvPr id="7" name="矢印: 下 6">
          <a:extLst>
            <a:ext uri="{FF2B5EF4-FFF2-40B4-BE49-F238E27FC236}">
              <a16:creationId xmlns:a16="http://schemas.microsoft.com/office/drawing/2014/main" id="{3D7C19A2-A97B-9BC0-7593-850F11F70A9E}"/>
            </a:ext>
          </a:extLst>
        </xdr:cNvPr>
        <xdr:cNvSpPr/>
      </xdr:nvSpPr>
      <xdr:spPr>
        <a:xfrm>
          <a:off x="8499567" y="4152900"/>
          <a:ext cx="274319" cy="4773386"/>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E8131-FFB1-4DD8-9CF6-471261C4F49C}">
  <sheetPr>
    <tabColor rgb="FFFFFF00"/>
    <pageSetUpPr fitToPage="1"/>
  </sheetPr>
  <dimension ref="B1:AP59"/>
  <sheetViews>
    <sheetView tabSelected="1"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29" width="3.61328125" customWidth="1"/>
    <col min="30" max="30" width="4.765625" customWidth="1"/>
    <col min="31" max="31" width="3.61328125" customWidth="1"/>
    <col min="32" max="32" width="2.61328125" customWidth="1"/>
    <col min="33" max="33" width="4.4609375" customWidth="1"/>
    <col min="34" max="34" width="2.765625" customWidth="1"/>
    <col min="35" max="35" width="2.61328125" customWidth="1"/>
    <col min="36" max="36" width="1.61328125" customWidth="1"/>
  </cols>
  <sheetData>
    <row r="1" spans="2:42" ht="18.75" customHeight="1"/>
    <row r="2" spans="2:42" ht="21.45" thickBot="1">
      <c r="B2" s="787" t="s">
        <v>1519</v>
      </c>
      <c r="C2" s="658"/>
    </row>
    <row r="3" spans="2:42" ht="27" customHeight="1" thickTop="1" thickBot="1">
      <c r="B3" s="660" t="s">
        <v>1301</v>
      </c>
      <c r="C3" s="660"/>
      <c r="F3" s="658" t="s">
        <v>1302</v>
      </c>
      <c r="P3" s="661"/>
      <c r="Q3" s="661"/>
      <c r="R3" s="170"/>
      <c r="S3" s="935" t="s">
        <v>131</v>
      </c>
      <c r="T3" s="927"/>
      <c r="U3" s="927"/>
      <c r="V3" s="926" t="str">
        <f>IF('登録票３－１'!AG2="","",'登録票３－１'!AG2)</f>
        <v/>
      </c>
      <c r="W3" s="927"/>
      <c r="X3" s="927"/>
      <c r="Y3" s="927"/>
      <c r="Z3" s="927"/>
      <c r="AA3" s="927"/>
      <c r="AB3" s="928"/>
      <c r="AC3" s="936" t="s">
        <v>1522</v>
      </c>
      <c r="AD3" s="937"/>
      <c r="AE3" s="938"/>
      <c r="AF3" s="923"/>
      <c r="AG3" s="924"/>
      <c r="AH3" s="924"/>
      <c r="AI3" s="925"/>
    </row>
    <row r="4" spans="2:42" ht="6.75" customHeight="1" thickTop="1">
      <c r="E4" s="663"/>
    </row>
    <row r="5" spans="2:42" ht="7.5" customHeight="1" thickBot="1">
      <c r="AA5" s="664"/>
      <c r="AB5" s="664"/>
      <c r="AC5" s="896" t="s">
        <v>1304</v>
      </c>
      <c r="AD5" s="899"/>
      <c r="AE5" s="899"/>
      <c r="AF5" s="899"/>
      <c r="AG5" s="899"/>
      <c r="AH5" s="899"/>
      <c r="AI5" s="900"/>
    </row>
    <row r="6" spans="2:42" ht="13.5" customHeight="1" thickTop="1">
      <c r="B6" s="665"/>
      <c r="C6" s="666"/>
      <c r="D6" s="666"/>
      <c r="E6" s="667"/>
      <c r="F6" s="667"/>
      <c r="G6" s="667"/>
      <c r="H6" s="667"/>
      <c r="I6" s="667"/>
      <c r="J6" s="667"/>
      <c r="K6" s="667"/>
      <c r="L6" s="667"/>
      <c r="M6" s="667"/>
      <c r="N6" s="667"/>
      <c r="O6" s="667"/>
      <c r="P6" s="667"/>
      <c r="Q6" s="929" t="s">
        <v>1305</v>
      </c>
      <c r="R6" s="929"/>
      <c r="S6" s="930"/>
      <c r="T6" s="930"/>
      <c r="U6" s="930"/>
      <c r="V6" s="930"/>
      <c r="W6" s="930"/>
      <c r="X6" s="930"/>
      <c r="Y6" s="930"/>
      <c r="Z6" s="668" t="s">
        <v>1306</v>
      </c>
      <c r="AA6" s="669"/>
      <c r="AB6" s="664"/>
      <c r="AC6" s="897"/>
      <c r="AD6" s="901"/>
      <c r="AE6" s="901"/>
      <c r="AF6" s="901"/>
      <c r="AG6" s="901"/>
      <c r="AH6" s="901"/>
      <c r="AI6" s="902"/>
    </row>
    <row r="7" spans="2:42" ht="8.15" customHeight="1">
      <c r="B7" s="671"/>
      <c r="E7" s="672"/>
      <c r="F7" s="672"/>
      <c r="G7" s="672"/>
      <c r="H7" s="672"/>
      <c r="I7" s="672"/>
      <c r="J7" s="672"/>
      <c r="K7" s="672"/>
      <c r="L7" s="672"/>
      <c r="M7" s="672"/>
      <c r="N7" s="672"/>
      <c r="O7" s="672"/>
      <c r="P7" s="672"/>
      <c r="Q7" s="931" t="s">
        <v>1307</v>
      </c>
      <c r="R7" s="931"/>
      <c r="S7" s="932"/>
      <c r="T7" s="932"/>
      <c r="U7" s="932"/>
      <c r="V7" s="932"/>
      <c r="W7" s="932"/>
      <c r="X7" s="932"/>
      <c r="Y7" s="932"/>
      <c r="Z7" s="673" t="s">
        <v>1306</v>
      </c>
      <c r="AA7" s="674"/>
      <c r="AB7" s="664"/>
      <c r="AC7" s="897"/>
      <c r="AD7" s="901"/>
      <c r="AE7" s="901"/>
      <c r="AF7" s="901"/>
      <c r="AG7" s="901"/>
      <c r="AH7" s="901"/>
      <c r="AI7" s="902"/>
    </row>
    <row r="8" spans="2:42" ht="13.5" customHeight="1">
      <c r="B8" s="671"/>
      <c r="C8" s="556" t="s">
        <v>1308</v>
      </c>
      <c r="D8" s="556"/>
      <c r="E8" s="933" t="str">
        <f>IF('登録票３－１'!C8="","",'登録票３－１'!C8)</f>
        <v/>
      </c>
      <c r="F8" s="933"/>
      <c r="G8" s="933"/>
      <c r="H8" s="933"/>
      <c r="I8" s="933"/>
      <c r="J8" s="933"/>
      <c r="K8" s="933"/>
      <c r="L8" s="933"/>
      <c r="M8" s="933"/>
      <c r="N8" s="933"/>
      <c r="O8" s="933"/>
      <c r="P8" s="933"/>
      <c r="Q8" s="934" t="s">
        <v>1309</v>
      </c>
      <c r="R8" s="934"/>
      <c r="S8" s="933"/>
      <c r="T8" s="933"/>
      <c r="U8" s="933"/>
      <c r="V8" s="933"/>
      <c r="W8" s="933"/>
      <c r="X8" s="933"/>
      <c r="Y8" s="933"/>
      <c r="Z8" s="205" t="s">
        <v>1306</v>
      </c>
      <c r="AA8" s="674"/>
      <c r="AB8" s="664"/>
      <c r="AC8" s="897"/>
      <c r="AD8" s="901"/>
      <c r="AE8" s="901"/>
      <c r="AF8" s="901"/>
      <c r="AG8" s="901"/>
      <c r="AH8" s="901"/>
      <c r="AI8" s="902"/>
    </row>
    <row r="9" spans="2:42" ht="20.25" customHeight="1">
      <c r="B9" s="671"/>
      <c r="E9" s="675" t="s">
        <v>1310</v>
      </c>
      <c r="F9" s="916"/>
      <c r="G9" s="916"/>
      <c r="H9" s="676" t="s">
        <v>165</v>
      </c>
      <c r="I9" s="914"/>
      <c r="J9" s="914"/>
      <c r="K9" s="677" t="s">
        <v>166</v>
      </c>
      <c r="L9" s="915"/>
      <c r="M9" s="915"/>
      <c r="N9" s="678"/>
      <c r="O9" s="678"/>
      <c r="P9" s="675" t="s">
        <v>1311</v>
      </c>
      <c r="Q9" s="916"/>
      <c r="R9" s="916"/>
      <c r="S9" s="679" t="s">
        <v>165</v>
      </c>
      <c r="T9" s="914"/>
      <c r="U9" s="914"/>
      <c r="V9" s="680" t="s">
        <v>166</v>
      </c>
      <c r="W9" s="915"/>
      <c r="X9" s="915"/>
      <c r="Y9" s="915"/>
      <c r="Z9" s="681"/>
      <c r="AA9" s="674"/>
      <c r="AB9" s="664"/>
      <c r="AC9" s="897"/>
      <c r="AD9" s="901"/>
      <c r="AE9" s="901"/>
      <c r="AF9" s="901"/>
      <c r="AG9" s="901"/>
      <c r="AH9" s="901"/>
      <c r="AI9" s="902"/>
    </row>
    <row r="10" spans="2:42" ht="12" customHeight="1">
      <c r="B10" s="671"/>
      <c r="C10" s="939" t="s">
        <v>1312</v>
      </c>
      <c r="D10" s="939"/>
      <c r="E10" s="939"/>
      <c r="F10" s="199"/>
      <c r="G10" s="199"/>
      <c r="H10" s="682"/>
      <c r="I10" s="682"/>
      <c r="J10" s="682"/>
      <c r="K10" s="682"/>
      <c r="L10" s="682"/>
      <c r="M10" s="682"/>
      <c r="N10" s="682"/>
      <c r="O10" s="682"/>
      <c r="P10" s="682"/>
      <c r="Q10" s="940" t="s">
        <v>1307</v>
      </c>
      <c r="R10" s="940"/>
      <c r="S10" s="941"/>
      <c r="T10" s="941"/>
      <c r="U10" s="941"/>
      <c r="V10" s="941"/>
      <c r="W10" s="941"/>
      <c r="X10" s="683" t="s">
        <v>1306</v>
      </c>
      <c r="Z10" s="664"/>
      <c r="AA10" s="674"/>
      <c r="AB10" s="664"/>
      <c r="AC10" s="897"/>
      <c r="AD10" s="901"/>
      <c r="AE10" s="901"/>
      <c r="AF10" s="901"/>
      <c r="AG10" s="901"/>
      <c r="AH10" s="901"/>
      <c r="AI10" s="902"/>
    </row>
    <row r="11" spans="2:42" ht="13.5" customHeight="1">
      <c r="B11" s="671"/>
      <c r="D11" s="942" t="s">
        <v>1313</v>
      </c>
      <c r="E11" s="942"/>
      <c r="F11" s="942"/>
      <c r="G11" s="943"/>
      <c r="H11" s="943"/>
      <c r="I11" s="943"/>
      <c r="J11" s="943"/>
      <c r="K11" s="943"/>
      <c r="L11" s="943"/>
      <c r="M11" s="943"/>
      <c r="N11" s="943"/>
      <c r="O11" s="943"/>
      <c r="P11" s="943"/>
      <c r="Q11" s="944" t="s">
        <v>1314</v>
      </c>
      <c r="R11" s="944"/>
      <c r="S11" s="945"/>
      <c r="T11" s="945"/>
      <c r="U11" s="945"/>
      <c r="V11" s="945"/>
      <c r="W11" s="945"/>
      <c r="X11" s="684" t="s">
        <v>1306</v>
      </c>
      <c r="Y11" s="685"/>
      <c r="Z11" s="664"/>
      <c r="AA11" s="674"/>
      <c r="AB11" s="664"/>
      <c r="AC11" s="897"/>
      <c r="AD11" s="901"/>
      <c r="AE11" s="901"/>
      <c r="AF11" s="901"/>
      <c r="AG11" s="901"/>
      <c r="AH11" s="901"/>
      <c r="AI11" s="902"/>
    </row>
    <row r="12" spans="2:42" ht="20.149999999999999" customHeight="1">
      <c r="B12" s="671"/>
      <c r="E12" s="675" t="s">
        <v>1310</v>
      </c>
      <c r="F12" s="916"/>
      <c r="G12" s="916"/>
      <c r="H12" s="676" t="s">
        <v>165</v>
      </c>
      <c r="I12" s="914"/>
      <c r="J12" s="914"/>
      <c r="K12" s="677" t="s">
        <v>166</v>
      </c>
      <c r="L12" s="915"/>
      <c r="M12" s="915"/>
      <c r="N12" s="678"/>
      <c r="O12" s="678"/>
      <c r="P12" s="675" t="s">
        <v>1311</v>
      </c>
      <c r="Q12" s="916"/>
      <c r="R12" s="916"/>
      <c r="S12" s="679" t="s">
        <v>165</v>
      </c>
      <c r="T12" s="914"/>
      <c r="U12" s="914"/>
      <c r="V12" s="680" t="s">
        <v>166</v>
      </c>
      <c r="W12" s="915"/>
      <c r="X12" s="915"/>
      <c r="Y12" s="915"/>
      <c r="Z12" s="664"/>
      <c r="AA12" s="674"/>
      <c r="AB12" s="664"/>
      <c r="AC12" s="897"/>
      <c r="AD12" s="901"/>
      <c r="AE12" s="901"/>
      <c r="AF12" s="901"/>
      <c r="AG12" s="901"/>
      <c r="AH12" s="901"/>
      <c r="AI12" s="902"/>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98"/>
      <c r="AD13" s="903"/>
      <c r="AE13" s="903"/>
      <c r="AF13" s="903"/>
      <c r="AG13" s="903"/>
      <c r="AH13" s="903"/>
      <c r="AI13" s="904"/>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c r="B16" s="760" t="s">
        <v>1491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661"/>
      <c r="AL16" s="661"/>
      <c r="AM16" s="661"/>
      <c r="AN16" s="661"/>
      <c r="AO16" s="661"/>
      <c r="AP16" s="661"/>
    </row>
    <row r="17" spans="2:42" ht="18" customHeight="1" thickBot="1">
      <c r="B17" s="908" t="s">
        <v>1315</v>
      </c>
      <c r="C17" s="909"/>
      <c r="D17" s="909"/>
      <c r="E17" s="909"/>
      <c r="F17" s="909"/>
      <c r="G17" s="909"/>
      <c r="H17" s="909"/>
      <c r="I17" s="909"/>
      <c r="J17" s="909"/>
      <c r="K17" s="909"/>
      <c r="L17" s="909"/>
      <c r="M17" s="909"/>
      <c r="N17" s="910"/>
      <c r="O17" s="908" t="s">
        <v>1316</v>
      </c>
      <c r="P17" s="909"/>
      <c r="Q17" s="910"/>
      <c r="R17" s="908" t="s">
        <v>1317</v>
      </c>
      <c r="S17" s="909"/>
      <c r="T17" s="909"/>
      <c r="U17" s="910"/>
      <c r="V17" s="908" t="s">
        <v>1318</v>
      </c>
      <c r="W17" s="909"/>
      <c r="X17" s="909"/>
      <c r="Y17" s="909"/>
      <c r="Z17" s="909"/>
      <c r="AA17" s="909"/>
      <c r="AB17" s="909"/>
      <c r="AC17" s="909"/>
      <c r="AD17" s="909"/>
      <c r="AE17" s="909"/>
      <c r="AF17" s="909"/>
      <c r="AG17" s="909"/>
      <c r="AH17" s="909"/>
      <c r="AI17" s="909"/>
      <c r="AJ17" s="910"/>
      <c r="AP17" s="699"/>
    </row>
    <row r="18" spans="2:42" ht="18" customHeight="1" thickTop="1">
      <c r="B18" s="761">
        <v>1</v>
      </c>
      <c r="C18" s="697" t="s">
        <v>1492</v>
      </c>
      <c r="D18" s="762"/>
      <c r="E18" s="762"/>
      <c r="F18" s="762"/>
      <c r="G18" s="762"/>
      <c r="H18" s="762"/>
      <c r="I18" s="762"/>
      <c r="J18" s="762"/>
      <c r="K18" s="762"/>
      <c r="L18" s="762"/>
      <c r="M18" s="762"/>
      <c r="N18" s="763"/>
      <c r="O18" s="917"/>
      <c r="P18" s="918"/>
      <c r="Q18" s="919"/>
      <c r="R18" s="920"/>
      <c r="S18" s="921"/>
      <c r="T18" s="921"/>
      <c r="U18" s="922"/>
      <c r="V18" s="887"/>
      <c r="W18" s="888"/>
      <c r="X18" s="888"/>
      <c r="Y18" s="888"/>
      <c r="Z18" s="888"/>
      <c r="AA18" s="888"/>
      <c r="AB18" s="888"/>
      <c r="AC18" s="888"/>
      <c r="AD18" s="888"/>
      <c r="AE18" s="888"/>
      <c r="AF18" s="888"/>
      <c r="AG18" s="888"/>
      <c r="AH18" s="888"/>
      <c r="AI18" s="888"/>
      <c r="AJ18" s="889"/>
      <c r="AP18" s="699"/>
    </row>
    <row r="19" spans="2:42" ht="18" customHeight="1">
      <c r="B19" s="764">
        <v>2</v>
      </c>
      <c r="C19" s="1" t="s">
        <v>1493</v>
      </c>
      <c r="D19" s="1"/>
      <c r="E19" s="1"/>
      <c r="F19" s="1"/>
      <c r="G19" s="1"/>
      <c r="H19" s="1"/>
      <c r="I19" s="1"/>
      <c r="J19" s="1"/>
      <c r="K19" s="1"/>
      <c r="L19" s="1"/>
      <c r="M19" s="1"/>
      <c r="N19" s="765"/>
      <c r="O19" s="844"/>
      <c r="P19" s="845"/>
      <c r="Q19" s="846"/>
      <c r="R19" s="815"/>
      <c r="S19" s="816"/>
      <c r="T19" s="816"/>
      <c r="U19" s="817"/>
      <c r="V19" s="821" t="s">
        <v>1494</v>
      </c>
      <c r="W19" s="822"/>
      <c r="X19" s="822"/>
      <c r="Y19" s="822"/>
      <c r="Z19" s="822"/>
      <c r="AA19" s="822"/>
      <c r="AB19" s="822"/>
      <c r="AC19" s="822"/>
      <c r="AD19" s="822"/>
      <c r="AE19" s="822"/>
      <c r="AF19" s="822"/>
      <c r="AG19" s="822"/>
      <c r="AH19" s="822"/>
      <c r="AI19" s="822"/>
      <c r="AJ19" s="823"/>
      <c r="AP19" s="699"/>
    </row>
    <row r="20" spans="2:42" ht="18" customHeight="1">
      <c r="B20" s="767">
        <v>3</v>
      </c>
      <c r="C20" s="700" t="s">
        <v>1324</v>
      </c>
      <c r="D20" s="768"/>
      <c r="E20" s="768"/>
      <c r="F20" s="768"/>
      <c r="G20" s="768"/>
      <c r="H20" s="768"/>
      <c r="I20" s="768"/>
      <c r="J20" s="768"/>
      <c r="K20" s="768"/>
      <c r="L20" s="768"/>
      <c r="M20" s="768"/>
      <c r="N20" s="769"/>
      <c r="O20" s="830"/>
      <c r="P20" s="831"/>
      <c r="Q20" s="832"/>
      <c r="R20" s="893"/>
      <c r="S20" s="894"/>
      <c r="T20" s="894"/>
      <c r="U20" s="895"/>
      <c r="V20" s="821" t="s">
        <v>1494</v>
      </c>
      <c r="W20" s="822"/>
      <c r="X20" s="822"/>
      <c r="Y20" s="822"/>
      <c r="Z20" s="822"/>
      <c r="AA20" s="822"/>
      <c r="AB20" s="822"/>
      <c r="AC20" s="822"/>
      <c r="AD20" s="822"/>
      <c r="AE20" s="822"/>
      <c r="AF20" s="822"/>
      <c r="AG20" s="822"/>
      <c r="AH20" s="822"/>
      <c r="AI20" s="822"/>
      <c r="AJ20" s="823"/>
      <c r="AP20" s="699"/>
    </row>
    <row r="21" spans="2:42" ht="18" customHeight="1">
      <c r="B21" s="767">
        <v>4</v>
      </c>
      <c r="C21" s="700" t="s">
        <v>1495</v>
      </c>
      <c r="D21" s="768"/>
      <c r="E21" s="768"/>
      <c r="F21" s="768"/>
      <c r="G21" s="768"/>
      <c r="H21" s="768"/>
      <c r="I21" s="768"/>
      <c r="J21" s="768"/>
      <c r="K21" s="768"/>
      <c r="L21" s="768"/>
      <c r="M21" s="768"/>
      <c r="N21" s="769"/>
      <c r="O21" s="830" t="s">
        <v>932</v>
      </c>
      <c r="P21" s="831"/>
      <c r="Q21" s="832"/>
      <c r="R21" s="830" t="s">
        <v>932</v>
      </c>
      <c r="S21" s="831"/>
      <c r="T21" s="831"/>
      <c r="U21" s="832"/>
      <c r="V21" s="833" t="s">
        <v>1494</v>
      </c>
      <c r="W21" s="834"/>
      <c r="X21" s="834"/>
      <c r="Y21" s="834"/>
      <c r="Z21" s="834"/>
      <c r="AA21" s="834"/>
      <c r="AB21" s="834"/>
      <c r="AC21" s="834"/>
      <c r="AD21" s="834"/>
      <c r="AE21" s="834"/>
      <c r="AF21" s="834"/>
      <c r="AG21" s="834"/>
      <c r="AH21" s="834"/>
      <c r="AI21" s="834"/>
      <c r="AJ21" s="835"/>
      <c r="AP21" s="699"/>
    </row>
    <row r="22" spans="2:42" ht="18" customHeight="1">
      <c r="B22" s="871">
        <v>5</v>
      </c>
      <c r="C22" s="873" t="s">
        <v>1498</v>
      </c>
      <c r="D22" s="873"/>
      <c r="E22" s="873"/>
      <c r="F22" s="873"/>
      <c r="G22" s="875" t="s">
        <v>1499</v>
      </c>
      <c r="H22" s="876"/>
      <c r="I22" s="876"/>
      <c r="J22" s="876"/>
      <c r="K22" s="876"/>
      <c r="L22" s="876"/>
      <c r="M22" s="876"/>
      <c r="N22" s="877"/>
      <c r="O22" s="838"/>
      <c r="P22" s="839"/>
      <c r="Q22" s="840"/>
      <c r="R22" s="878"/>
      <c r="S22" s="879"/>
      <c r="T22" s="879"/>
      <c r="U22" s="880"/>
      <c r="V22" s="841" t="s">
        <v>1494</v>
      </c>
      <c r="W22" s="842"/>
      <c r="X22" s="842"/>
      <c r="Y22" s="842"/>
      <c r="Z22" s="842"/>
      <c r="AA22" s="842"/>
      <c r="AB22" s="842"/>
      <c r="AC22" s="842"/>
      <c r="AD22" s="842"/>
      <c r="AE22" s="842"/>
      <c r="AF22" s="842"/>
      <c r="AG22" s="842"/>
      <c r="AH22" s="842"/>
      <c r="AI22" s="842"/>
      <c r="AJ22" s="843"/>
      <c r="AP22" s="699"/>
    </row>
    <row r="23" spans="2:42" ht="18" customHeight="1">
      <c r="B23" s="872"/>
      <c r="C23" s="874"/>
      <c r="D23" s="874"/>
      <c r="E23" s="874"/>
      <c r="F23" s="874"/>
      <c r="G23" s="881" t="s">
        <v>1500</v>
      </c>
      <c r="H23" s="882"/>
      <c r="I23" s="882"/>
      <c r="J23" s="882"/>
      <c r="K23" s="882"/>
      <c r="L23" s="882"/>
      <c r="M23" s="882"/>
      <c r="N23" s="883"/>
      <c r="O23" s="798"/>
      <c r="P23" s="799"/>
      <c r="Q23" s="800"/>
      <c r="R23" s="884"/>
      <c r="S23" s="885"/>
      <c r="T23" s="885"/>
      <c r="U23" s="886"/>
      <c r="V23" s="801" t="s">
        <v>1494</v>
      </c>
      <c r="W23" s="802"/>
      <c r="X23" s="802"/>
      <c r="Y23" s="802"/>
      <c r="Z23" s="802"/>
      <c r="AA23" s="802"/>
      <c r="AB23" s="802"/>
      <c r="AC23" s="802"/>
      <c r="AD23" s="802"/>
      <c r="AE23" s="802"/>
      <c r="AF23" s="802"/>
      <c r="AG23" s="802"/>
      <c r="AH23" s="802"/>
      <c r="AI23" s="802"/>
      <c r="AJ23" s="803"/>
      <c r="AP23" s="699"/>
    </row>
    <row r="24" spans="2:42" ht="18" customHeight="1">
      <c r="B24" s="770">
        <v>6</v>
      </c>
      <c r="C24" s="556" t="s">
        <v>1496</v>
      </c>
      <c r="D24" s="771"/>
      <c r="E24" s="771"/>
      <c r="F24" s="771"/>
      <c r="G24" s="771"/>
      <c r="H24" s="771"/>
      <c r="I24" s="771"/>
      <c r="J24" s="771"/>
      <c r="K24" s="771"/>
      <c r="L24" s="771"/>
      <c r="M24" s="771"/>
      <c r="N24" s="772"/>
      <c r="O24" s="844"/>
      <c r="P24" s="845"/>
      <c r="Q24" s="846"/>
      <c r="R24" s="844" t="s">
        <v>932</v>
      </c>
      <c r="S24" s="845"/>
      <c r="T24" s="845"/>
      <c r="U24" s="846"/>
      <c r="V24" s="821" t="s">
        <v>1494</v>
      </c>
      <c r="W24" s="822"/>
      <c r="X24" s="822"/>
      <c r="Y24" s="822"/>
      <c r="Z24" s="822"/>
      <c r="AA24" s="822"/>
      <c r="AB24" s="822"/>
      <c r="AC24" s="822"/>
      <c r="AD24" s="822"/>
      <c r="AE24" s="822"/>
      <c r="AF24" s="822"/>
      <c r="AG24" s="822"/>
      <c r="AH24" s="822"/>
      <c r="AI24" s="822"/>
      <c r="AJ24" s="823"/>
      <c r="AP24" s="699"/>
    </row>
    <row r="25" spans="2:42" ht="18" customHeight="1">
      <c r="B25" s="767">
        <v>7</v>
      </c>
      <c r="C25" s="891" t="s">
        <v>1497</v>
      </c>
      <c r="D25" s="836"/>
      <c r="E25" s="836"/>
      <c r="F25" s="836"/>
      <c r="G25" s="836"/>
      <c r="H25" s="836"/>
      <c r="I25" s="836"/>
      <c r="J25" s="836"/>
      <c r="K25" s="836"/>
      <c r="L25" s="836"/>
      <c r="M25" s="836"/>
      <c r="N25" s="837"/>
      <c r="O25" s="830"/>
      <c r="P25" s="831"/>
      <c r="Q25" s="832"/>
      <c r="R25" s="893"/>
      <c r="S25" s="894"/>
      <c r="T25" s="894"/>
      <c r="U25" s="895"/>
      <c r="V25" s="833" t="s">
        <v>1494</v>
      </c>
      <c r="W25" s="834"/>
      <c r="X25" s="834"/>
      <c r="Y25" s="834"/>
      <c r="Z25" s="834"/>
      <c r="AA25" s="834"/>
      <c r="AB25" s="834"/>
      <c r="AC25" s="834"/>
      <c r="AD25" s="834"/>
      <c r="AE25" s="834"/>
      <c r="AF25" s="834"/>
      <c r="AG25" s="834"/>
      <c r="AH25" s="834"/>
      <c r="AI25" s="834"/>
      <c r="AJ25" s="835"/>
      <c r="AP25" s="699"/>
    </row>
    <row r="26" spans="2:42" ht="18" customHeight="1">
      <c r="B26" s="767">
        <v>8</v>
      </c>
      <c r="C26" s="890" t="s">
        <v>1354</v>
      </c>
      <c r="D26" s="834"/>
      <c r="E26" s="834"/>
      <c r="F26" s="834"/>
      <c r="G26" s="834"/>
      <c r="H26" s="834"/>
      <c r="I26" s="834"/>
      <c r="J26" s="834"/>
      <c r="K26" s="834"/>
      <c r="L26" s="834"/>
      <c r="M26" s="834"/>
      <c r="N26" s="835"/>
      <c r="O26" s="830"/>
      <c r="P26" s="831"/>
      <c r="Q26" s="832"/>
      <c r="R26" s="855"/>
      <c r="S26" s="856"/>
      <c r="T26" s="856"/>
      <c r="U26" s="857"/>
      <c r="V26" s="833" t="s">
        <v>1494</v>
      </c>
      <c r="W26" s="834"/>
      <c r="X26" s="834"/>
      <c r="Y26" s="834"/>
      <c r="Z26" s="834"/>
      <c r="AA26" s="834"/>
      <c r="AB26" s="834"/>
      <c r="AC26" s="834"/>
      <c r="AD26" s="834"/>
      <c r="AE26" s="834"/>
      <c r="AF26" s="834"/>
      <c r="AG26" s="834"/>
      <c r="AH26" s="834"/>
      <c r="AI26" s="834"/>
      <c r="AJ26" s="835"/>
      <c r="AP26" s="699"/>
    </row>
    <row r="27" spans="2:42" ht="18" customHeight="1">
      <c r="B27" s="764">
        <v>9</v>
      </c>
      <c r="C27" s="891" t="s">
        <v>1520</v>
      </c>
      <c r="D27" s="891"/>
      <c r="E27" s="891"/>
      <c r="F27" s="891"/>
      <c r="G27" s="891"/>
      <c r="H27" s="891"/>
      <c r="I27" s="891"/>
      <c r="J27" s="891"/>
      <c r="K27" s="891"/>
      <c r="L27" s="891"/>
      <c r="M27" s="891"/>
      <c r="N27" s="892"/>
      <c r="O27" s="830" t="s">
        <v>932</v>
      </c>
      <c r="P27" s="831"/>
      <c r="Q27" s="832"/>
      <c r="R27" s="855"/>
      <c r="S27" s="856"/>
      <c r="T27" s="856"/>
      <c r="U27" s="857"/>
      <c r="V27" s="833" t="s">
        <v>1494</v>
      </c>
      <c r="W27" s="834"/>
      <c r="X27" s="834"/>
      <c r="Y27" s="834"/>
      <c r="Z27" s="834"/>
      <c r="AA27" s="834"/>
      <c r="AB27" s="834"/>
      <c r="AC27" s="834"/>
      <c r="AD27" s="834"/>
      <c r="AE27" s="834"/>
      <c r="AF27" s="834"/>
      <c r="AG27" s="834"/>
      <c r="AH27" s="834"/>
      <c r="AI27" s="834"/>
      <c r="AJ27" s="835"/>
      <c r="AP27" s="699"/>
    </row>
    <row r="28" spans="2:42" ht="18" customHeight="1">
      <c r="B28" s="767">
        <v>10</v>
      </c>
      <c r="C28" s="853" t="s">
        <v>1501</v>
      </c>
      <c r="D28" s="853"/>
      <c r="E28" s="853"/>
      <c r="F28" s="853"/>
      <c r="G28" s="853"/>
      <c r="H28" s="853"/>
      <c r="I28" s="853"/>
      <c r="J28" s="853"/>
      <c r="K28" s="853"/>
      <c r="L28" s="853"/>
      <c r="M28" s="853"/>
      <c r="N28" s="854"/>
      <c r="O28" s="830" t="s">
        <v>1170</v>
      </c>
      <c r="P28" s="831"/>
      <c r="Q28" s="832"/>
      <c r="R28" s="855"/>
      <c r="S28" s="856"/>
      <c r="T28" s="856"/>
      <c r="U28" s="857"/>
      <c r="V28" s="833" t="s">
        <v>1494</v>
      </c>
      <c r="W28" s="834"/>
      <c r="X28" s="834"/>
      <c r="Y28" s="834"/>
      <c r="Z28" s="834"/>
      <c r="AA28" s="834"/>
      <c r="AB28" s="834"/>
      <c r="AC28" s="834"/>
      <c r="AD28" s="834"/>
      <c r="AE28" s="834"/>
      <c r="AF28" s="834"/>
      <c r="AG28" s="834"/>
      <c r="AH28" s="834"/>
      <c r="AI28" s="834"/>
      <c r="AJ28" s="835"/>
      <c r="AP28" s="699"/>
    </row>
    <row r="29" spans="2:42" ht="16.399999999999999" customHeight="1">
      <c r="B29" s="858" t="s">
        <v>1356</v>
      </c>
      <c r="C29" s="859"/>
      <c r="D29" s="859"/>
      <c r="E29" s="859"/>
      <c r="F29" s="859"/>
      <c r="G29" s="859"/>
      <c r="H29" s="859"/>
      <c r="I29" s="859"/>
      <c r="J29" s="859"/>
      <c r="K29" s="859"/>
      <c r="L29" s="859"/>
      <c r="M29" s="859"/>
      <c r="N29" s="860"/>
      <c r="O29" s="864" t="s">
        <v>1502</v>
      </c>
      <c r="P29" s="865"/>
      <c r="Q29" s="865"/>
      <c r="R29" s="865"/>
      <c r="S29" s="865"/>
      <c r="T29" s="774"/>
      <c r="U29" s="721"/>
      <c r="V29" s="775"/>
      <c r="W29" s="1"/>
      <c r="X29" s="1"/>
      <c r="Y29" s="1"/>
      <c r="Z29" s="1"/>
      <c r="AA29" s="1"/>
      <c r="AB29" s="1"/>
      <c r="AC29" s="1"/>
      <c r="AD29" s="1"/>
      <c r="AE29" s="1"/>
      <c r="AF29" s="1"/>
      <c r="AG29" s="1"/>
      <c r="AH29" s="1"/>
      <c r="AI29" s="1"/>
      <c r="AJ29" s="1"/>
      <c r="AP29" s="699"/>
    </row>
    <row r="30" spans="2:42" ht="16.399999999999999" customHeight="1" thickBot="1">
      <c r="B30" s="861"/>
      <c r="C30" s="862"/>
      <c r="D30" s="862"/>
      <c r="E30" s="862"/>
      <c r="F30" s="862"/>
      <c r="G30" s="862"/>
      <c r="H30" s="862"/>
      <c r="I30" s="862"/>
      <c r="J30" s="862"/>
      <c r="K30" s="862"/>
      <c r="L30" s="862"/>
      <c r="M30" s="862"/>
      <c r="N30" s="863"/>
      <c r="O30" s="866" t="s">
        <v>1503</v>
      </c>
      <c r="P30" s="867"/>
      <c r="Q30" s="867"/>
      <c r="R30" s="867"/>
      <c r="S30" s="867"/>
      <c r="T30" s="868" t="s">
        <v>1359</v>
      </c>
      <c r="U30" s="869"/>
      <c r="V30" s="776"/>
      <c r="W30" s="771"/>
      <c r="X30" s="771"/>
      <c r="Y30" s="771"/>
      <c r="Z30" s="771"/>
      <c r="AA30" s="771"/>
      <c r="AB30" s="771"/>
      <c r="AC30" s="777"/>
      <c r="AD30" s="777"/>
      <c r="AE30" s="766"/>
      <c r="AF30" s="771"/>
      <c r="AG30" s="771"/>
      <c r="AH30" s="771"/>
      <c r="AI30" s="771"/>
      <c r="AJ30" s="771"/>
      <c r="AP30" s="699"/>
    </row>
    <row r="31" spans="2:42" ht="16.399999999999999" customHeight="1" thickTop="1">
      <c r="B31" s="743"/>
      <c r="C31" s="1"/>
      <c r="D31" s="1"/>
      <c r="E31" s="1"/>
      <c r="F31" s="1"/>
      <c r="G31" s="1"/>
      <c r="H31" s="1"/>
      <c r="I31" s="1"/>
      <c r="J31" s="1"/>
      <c r="K31" s="1"/>
      <c r="L31" s="1"/>
      <c r="M31" s="1"/>
      <c r="N31" s="1"/>
      <c r="O31" s="870"/>
      <c r="P31" s="870"/>
      <c r="Q31" s="870"/>
      <c r="R31" s="870"/>
      <c r="S31" s="870"/>
      <c r="T31" s="870"/>
      <c r="U31" s="870"/>
      <c r="V31" s="819"/>
      <c r="W31" s="819"/>
      <c r="X31" s="819"/>
      <c r="Y31" s="819"/>
      <c r="Z31" s="819"/>
      <c r="AA31" s="819"/>
      <c r="AB31" s="819"/>
      <c r="AC31" s="819"/>
      <c r="AD31" s="819"/>
      <c r="AE31" s="819"/>
      <c r="AF31" s="819"/>
      <c r="AG31" s="819"/>
      <c r="AH31" s="819"/>
      <c r="AI31" s="819"/>
      <c r="AJ31" s="819"/>
      <c r="AP31" s="699"/>
    </row>
    <row r="32" spans="2:42" ht="16.399999999999999" customHeight="1">
      <c r="B32" s="778" t="s">
        <v>1504</v>
      </c>
      <c r="C32" s="1"/>
      <c r="D32" s="1"/>
      <c r="E32" s="1"/>
      <c r="F32" s="1"/>
      <c r="G32" s="1"/>
      <c r="H32" s="1"/>
      <c r="I32" s="1"/>
      <c r="J32" s="1"/>
      <c r="K32" s="1"/>
      <c r="L32" s="1"/>
      <c r="M32" s="1"/>
      <c r="N32" s="1"/>
      <c r="O32" s="870"/>
      <c r="P32" s="870"/>
      <c r="Q32" s="870"/>
      <c r="R32" s="870"/>
      <c r="S32" s="870"/>
      <c r="T32" s="870"/>
      <c r="U32" s="870"/>
      <c r="V32" s="907"/>
      <c r="W32" s="907"/>
      <c r="X32" s="907"/>
      <c r="Y32" s="907"/>
      <c r="Z32" s="907"/>
      <c r="AA32" s="907"/>
      <c r="AB32" s="907"/>
      <c r="AC32" s="907"/>
      <c r="AD32" s="907"/>
      <c r="AE32" s="907"/>
      <c r="AF32" s="907"/>
      <c r="AG32" s="907"/>
      <c r="AH32" s="907"/>
      <c r="AI32" s="907"/>
      <c r="AJ32" s="907"/>
      <c r="AP32" s="699"/>
    </row>
    <row r="33" spans="2:42" ht="18" customHeight="1" thickBot="1">
      <c r="B33" s="908" t="s">
        <v>1315</v>
      </c>
      <c r="C33" s="909"/>
      <c r="D33" s="909"/>
      <c r="E33" s="909"/>
      <c r="F33" s="909"/>
      <c r="G33" s="909"/>
      <c r="H33" s="909"/>
      <c r="I33" s="909"/>
      <c r="J33" s="909"/>
      <c r="K33" s="909"/>
      <c r="L33" s="909"/>
      <c r="M33" s="909"/>
      <c r="N33" s="910"/>
      <c r="O33" s="908" t="s">
        <v>1316</v>
      </c>
      <c r="P33" s="909"/>
      <c r="Q33" s="910"/>
      <c r="R33" s="908" t="s">
        <v>1317</v>
      </c>
      <c r="S33" s="909"/>
      <c r="T33" s="909"/>
      <c r="U33" s="910"/>
      <c r="V33" s="908" t="s">
        <v>1318</v>
      </c>
      <c r="W33" s="909"/>
      <c r="X33" s="909"/>
      <c r="Y33" s="909"/>
      <c r="Z33" s="909"/>
      <c r="AA33" s="909"/>
      <c r="AB33" s="909"/>
      <c r="AC33" s="909"/>
      <c r="AD33" s="909"/>
      <c r="AE33" s="909"/>
      <c r="AF33" s="909"/>
      <c r="AG33" s="909"/>
      <c r="AH33" s="909"/>
      <c r="AI33" s="909"/>
      <c r="AJ33" s="910"/>
      <c r="AP33" s="699"/>
    </row>
    <row r="34" spans="2:42" ht="18" customHeight="1" thickTop="1">
      <c r="B34" s="767">
        <v>11</v>
      </c>
      <c r="C34" s="700" t="s">
        <v>1505</v>
      </c>
      <c r="D34" s="768"/>
      <c r="E34" s="768"/>
      <c r="F34" s="768"/>
      <c r="G34" s="768"/>
      <c r="H34" s="768"/>
      <c r="I34" s="768"/>
      <c r="J34" s="768"/>
      <c r="K34" s="768"/>
      <c r="L34" s="768"/>
      <c r="M34" s="768"/>
      <c r="N34" s="769"/>
      <c r="O34" s="830"/>
      <c r="P34" s="831"/>
      <c r="Q34" s="832"/>
      <c r="R34" s="893"/>
      <c r="S34" s="894"/>
      <c r="T34" s="894"/>
      <c r="U34" s="895"/>
      <c r="V34" s="911"/>
      <c r="W34" s="912"/>
      <c r="X34" s="912"/>
      <c r="Y34" s="912"/>
      <c r="Z34" s="912"/>
      <c r="AA34" s="912"/>
      <c r="AB34" s="912"/>
      <c r="AC34" s="912"/>
      <c r="AD34" s="912"/>
      <c r="AE34" s="912"/>
      <c r="AF34" s="912"/>
      <c r="AG34" s="912"/>
      <c r="AH34" s="912"/>
      <c r="AI34" s="912"/>
      <c r="AJ34" s="913"/>
      <c r="AP34" s="699"/>
    </row>
    <row r="35" spans="2:42" ht="18" customHeight="1">
      <c r="B35" s="764">
        <v>12</v>
      </c>
      <c r="C35" s="1" t="s">
        <v>1506</v>
      </c>
      <c r="D35" s="1"/>
      <c r="E35" s="1"/>
      <c r="F35" s="771"/>
      <c r="G35" s="771"/>
      <c r="H35" s="771"/>
      <c r="I35" s="771"/>
      <c r="J35" s="771"/>
      <c r="K35" s="771"/>
      <c r="L35" s="771"/>
      <c r="M35" s="771"/>
      <c r="N35" s="772"/>
      <c r="O35" s="844"/>
      <c r="P35" s="845"/>
      <c r="Q35" s="846"/>
      <c r="R35" s="844"/>
      <c r="S35" s="845"/>
      <c r="T35" s="845"/>
      <c r="U35" s="846"/>
      <c r="V35" s="821" t="s">
        <v>1494</v>
      </c>
      <c r="W35" s="822"/>
      <c r="X35" s="822"/>
      <c r="Y35" s="822"/>
      <c r="Z35" s="822"/>
      <c r="AA35" s="822"/>
      <c r="AB35" s="822"/>
      <c r="AC35" s="822"/>
      <c r="AD35" s="822"/>
      <c r="AE35" s="822"/>
      <c r="AF35" s="822"/>
      <c r="AG35" s="822"/>
      <c r="AH35" s="822"/>
      <c r="AI35" s="822"/>
      <c r="AJ35" s="823"/>
      <c r="AP35" s="699"/>
    </row>
    <row r="36" spans="2:42" ht="18" customHeight="1">
      <c r="B36" s="767">
        <v>13</v>
      </c>
      <c r="C36" s="836" t="s">
        <v>1507</v>
      </c>
      <c r="D36" s="836"/>
      <c r="E36" s="836"/>
      <c r="F36" s="836"/>
      <c r="G36" s="836"/>
      <c r="H36" s="836"/>
      <c r="I36" s="836"/>
      <c r="J36" s="836"/>
      <c r="K36" s="836"/>
      <c r="L36" s="836"/>
      <c r="M36" s="836"/>
      <c r="N36" s="837"/>
      <c r="O36" s="830" t="s">
        <v>932</v>
      </c>
      <c r="P36" s="831"/>
      <c r="Q36" s="832"/>
      <c r="R36" s="830" t="s">
        <v>932</v>
      </c>
      <c r="S36" s="831"/>
      <c r="T36" s="831"/>
      <c r="U36" s="832"/>
      <c r="V36" s="833" t="s">
        <v>1494</v>
      </c>
      <c r="W36" s="834"/>
      <c r="X36" s="834"/>
      <c r="Y36" s="834"/>
      <c r="Z36" s="834"/>
      <c r="AA36" s="834"/>
      <c r="AB36" s="834"/>
      <c r="AC36" s="834"/>
      <c r="AD36" s="834"/>
      <c r="AE36" s="834"/>
      <c r="AF36" s="834"/>
      <c r="AG36" s="834"/>
      <c r="AH36" s="834"/>
      <c r="AI36" s="834"/>
      <c r="AJ36" s="835"/>
      <c r="AP36" s="699"/>
    </row>
    <row r="37" spans="2:42" ht="18" customHeight="1">
      <c r="B37" s="767">
        <v>14</v>
      </c>
      <c r="C37" s="700" t="str">
        <f>C21</f>
        <v>鹿児島市税「滞納がないことの証明書」</v>
      </c>
      <c r="D37" s="768"/>
      <c r="E37" s="768"/>
      <c r="F37" s="768"/>
      <c r="G37" s="768"/>
      <c r="H37" s="768"/>
      <c r="I37" s="768"/>
      <c r="J37" s="768"/>
      <c r="K37" s="768"/>
      <c r="L37" s="768"/>
      <c r="M37" s="768"/>
      <c r="N37" s="769"/>
      <c r="O37" s="830" t="s">
        <v>932</v>
      </c>
      <c r="P37" s="831"/>
      <c r="Q37" s="832"/>
      <c r="R37" s="830" t="s">
        <v>932</v>
      </c>
      <c r="S37" s="831"/>
      <c r="T37" s="831"/>
      <c r="U37" s="832"/>
      <c r="V37" s="833" t="s">
        <v>1494</v>
      </c>
      <c r="W37" s="834"/>
      <c r="X37" s="834"/>
      <c r="Y37" s="834"/>
      <c r="Z37" s="834"/>
      <c r="AA37" s="834"/>
      <c r="AB37" s="834"/>
      <c r="AC37" s="834"/>
      <c r="AD37" s="834"/>
      <c r="AE37" s="834"/>
      <c r="AF37" s="834"/>
      <c r="AG37" s="834"/>
      <c r="AH37" s="834"/>
      <c r="AI37" s="834"/>
      <c r="AJ37" s="835"/>
      <c r="AP37" s="699"/>
    </row>
    <row r="38" spans="2:42" ht="18" customHeight="1">
      <c r="B38" s="770">
        <v>15</v>
      </c>
      <c r="C38" s="771" t="s">
        <v>1508</v>
      </c>
      <c r="D38" s="771"/>
      <c r="E38" s="771"/>
      <c r="F38" s="771"/>
      <c r="G38" s="771"/>
      <c r="H38" s="771"/>
      <c r="I38" s="771"/>
      <c r="J38" s="771"/>
      <c r="K38" s="771"/>
      <c r="L38" s="771"/>
      <c r="M38" s="771"/>
      <c r="N38" s="772"/>
      <c r="O38" s="844"/>
      <c r="P38" s="845"/>
      <c r="Q38" s="846"/>
      <c r="R38" s="844" t="s">
        <v>932</v>
      </c>
      <c r="S38" s="845"/>
      <c r="T38" s="845"/>
      <c r="U38" s="846"/>
      <c r="V38" s="821" t="s">
        <v>1494</v>
      </c>
      <c r="W38" s="822"/>
      <c r="X38" s="822"/>
      <c r="Y38" s="822"/>
      <c r="Z38" s="822"/>
      <c r="AA38" s="822"/>
      <c r="AB38" s="822"/>
      <c r="AC38" s="822"/>
      <c r="AD38" s="822"/>
      <c r="AE38" s="822"/>
      <c r="AF38" s="822"/>
      <c r="AG38" s="822"/>
      <c r="AH38" s="822"/>
      <c r="AI38" s="822"/>
      <c r="AJ38" s="823"/>
      <c r="AP38" s="699"/>
    </row>
    <row r="39" spans="2:42" ht="18" customHeight="1">
      <c r="B39" s="764">
        <v>16</v>
      </c>
      <c r="C39" t="s">
        <v>1509</v>
      </c>
      <c r="D39" s="1"/>
      <c r="E39" s="1"/>
      <c r="F39" s="1"/>
      <c r="G39" s="1"/>
      <c r="H39" s="1"/>
      <c r="I39" s="1"/>
      <c r="J39" s="1"/>
      <c r="K39" s="1"/>
      <c r="L39" s="1"/>
      <c r="M39" s="1"/>
      <c r="N39" s="765"/>
      <c r="O39" s="806" t="s">
        <v>932</v>
      </c>
      <c r="P39" s="807"/>
      <c r="Q39" s="808"/>
      <c r="R39" s="847"/>
      <c r="S39" s="848"/>
      <c r="T39" s="848"/>
      <c r="U39" s="849"/>
      <c r="V39" s="818" t="s">
        <v>1494</v>
      </c>
      <c r="W39" s="819"/>
      <c r="X39" s="819"/>
      <c r="Y39" s="819"/>
      <c r="Z39" s="819"/>
      <c r="AA39" s="819"/>
      <c r="AB39" s="819"/>
      <c r="AC39" s="819"/>
      <c r="AD39" s="819"/>
      <c r="AE39" s="819"/>
      <c r="AF39" s="819"/>
      <c r="AG39" s="819"/>
      <c r="AH39" s="819"/>
      <c r="AI39" s="819"/>
      <c r="AJ39" s="820"/>
      <c r="AP39" s="699"/>
    </row>
    <row r="40" spans="2:42" ht="18" customHeight="1">
      <c r="B40" s="764"/>
      <c r="C40" s="2" t="s">
        <v>1510</v>
      </c>
      <c r="D40" s="1"/>
      <c r="E40" s="1"/>
      <c r="F40" s="1"/>
      <c r="G40" s="1"/>
      <c r="H40" s="1"/>
      <c r="I40" s="1"/>
      <c r="J40" s="1"/>
      <c r="K40" s="1"/>
      <c r="L40" s="1"/>
      <c r="M40" s="1"/>
      <c r="N40" s="765"/>
      <c r="O40" s="809"/>
      <c r="P40" s="810"/>
      <c r="Q40" s="811"/>
      <c r="R40" s="850"/>
      <c r="S40" s="851"/>
      <c r="T40" s="851"/>
      <c r="U40" s="852"/>
      <c r="V40" s="821" t="s">
        <v>1511</v>
      </c>
      <c r="W40" s="822"/>
      <c r="X40" s="822"/>
      <c r="Y40" s="822"/>
      <c r="Z40" s="822"/>
      <c r="AA40" s="822"/>
      <c r="AB40" s="822"/>
      <c r="AC40" s="822"/>
      <c r="AD40" s="822"/>
      <c r="AE40" s="822"/>
      <c r="AF40" s="822"/>
      <c r="AG40" s="822"/>
      <c r="AH40" s="822"/>
      <c r="AI40" s="822"/>
      <c r="AJ40" s="823"/>
      <c r="AP40" s="699"/>
    </row>
    <row r="41" spans="2:42" ht="18" customHeight="1">
      <c r="B41" s="767">
        <v>17</v>
      </c>
      <c r="C41" s="836" t="s">
        <v>1512</v>
      </c>
      <c r="D41" s="836"/>
      <c r="E41" s="836"/>
      <c r="F41" s="836"/>
      <c r="G41" s="836"/>
      <c r="H41" s="836"/>
      <c r="I41" s="836"/>
      <c r="J41" s="836"/>
      <c r="K41" s="836"/>
      <c r="L41" s="836"/>
      <c r="M41" s="836"/>
      <c r="N41" s="837"/>
      <c r="O41" s="830" t="s">
        <v>932</v>
      </c>
      <c r="P41" s="831"/>
      <c r="Q41" s="832"/>
      <c r="R41" s="830" t="s">
        <v>932</v>
      </c>
      <c r="S41" s="831"/>
      <c r="T41" s="831"/>
      <c r="U41" s="832"/>
      <c r="V41" s="833" t="s">
        <v>1494</v>
      </c>
      <c r="W41" s="834"/>
      <c r="X41" s="834"/>
      <c r="Y41" s="834"/>
      <c r="Z41" s="834"/>
      <c r="AA41" s="834"/>
      <c r="AB41" s="834"/>
      <c r="AC41" s="834"/>
      <c r="AD41" s="834"/>
      <c r="AE41" s="834"/>
      <c r="AF41" s="834"/>
      <c r="AG41" s="834"/>
      <c r="AH41" s="834"/>
      <c r="AI41" s="834"/>
      <c r="AJ41" s="835"/>
      <c r="AP41" s="699"/>
    </row>
    <row r="42" spans="2:42" ht="18" customHeight="1">
      <c r="B42" s="764">
        <v>18</v>
      </c>
      <c r="C42" t="s">
        <v>1513</v>
      </c>
      <c r="D42" s="1"/>
      <c r="E42" s="1"/>
      <c r="F42" s="779"/>
      <c r="G42" s="779"/>
      <c r="H42" s="779"/>
      <c r="I42" s="779"/>
      <c r="J42" s="779"/>
      <c r="K42" s="779"/>
      <c r="L42" s="779"/>
      <c r="M42" s="779"/>
      <c r="N42" s="780"/>
      <c r="O42" s="838" t="s">
        <v>932</v>
      </c>
      <c r="P42" s="839"/>
      <c r="Q42" s="840"/>
      <c r="R42" s="838"/>
      <c r="S42" s="839"/>
      <c r="T42" s="839"/>
      <c r="U42" s="840"/>
      <c r="V42" s="841" t="s">
        <v>1494</v>
      </c>
      <c r="W42" s="842"/>
      <c r="X42" s="842"/>
      <c r="Y42" s="842"/>
      <c r="Z42" s="842"/>
      <c r="AA42" s="842"/>
      <c r="AB42" s="842"/>
      <c r="AC42" s="842"/>
      <c r="AD42" s="842"/>
      <c r="AE42" s="842"/>
      <c r="AF42" s="842"/>
      <c r="AG42" s="842"/>
      <c r="AH42" s="842"/>
      <c r="AI42" s="842"/>
      <c r="AJ42" s="843"/>
      <c r="AP42" s="699"/>
    </row>
    <row r="43" spans="2:42" ht="18" customHeight="1">
      <c r="B43" s="764"/>
      <c r="C43" s="1"/>
      <c r="D43" s="1"/>
      <c r="E43" s="1"/>
      <c r="F43" s="781" t="s">
        <v>1514</v>
      </c>
      <c r="G43" s="782"/>
      <c r="H43" s="782"/>
      <c r="I43" s="782"/>
      <c r="J43" s="782"/>
      <c r="K43" s="782"/>
      <c r="L43" s="782"/>
      <c r="M43" s="782"/>
      <c r="N43" s="783"/>
      <c r="O43" s="824"/>
      <c r="P43" s="825"/>
      <c r="Q43" s="826"/>
      <c r="R43" s="824"/>
      <c r="S43" s="825"/>
      <c r="T43" s="825"/>
      <c r="U43" s="826"/>
      <c r="V43" s="827" t="s">
        <v>1494</v>
      </c>
      <c r="W43" s="828"/>
      <c r="X43" s="828"/>
      <c r="Y43" s="828"/>
      <c r="Z43" s="828"/>
      <c r="AA43" s="828"/>
      <c r="AB43" s="828"/>
      <c r="AC43" s="828"/>
      <c r="AD43" s="828"/>
      <c r="AE43" s="828"/>
      <c r="AF43" s="828"/>
      <c r="AG43" s="828"/>
      <c r="AH43" s="828"/>
      <c r="AI43" s="828"/>
      <c r="AJ43" s="829"/>
      <c r="AP43" s="699"/>
    </row>
    <row r="44" spans="2:42" ht="18" customHeight="1">
      <c r="B44" s="764"/>
      <c r="C44" s="1"/>
      <c r="D44" s="1"/>
      <c r="E44" s="1"/>
      <c r="F44" s="781" t="s">
        <v>1515</v>
      </c>
      <c r="G44" s="782"/>
      <c r="H44" s="782"/>
      <c r="I44" s="782"/>
      <c r="J44" s="782"/>
      <c r="K44" s="782"/>
      <c r="L44" s="782"/>
      <c r="M44" s="782"/>
      <c r="N44" s="783"/>
      <c r="O44" s="824"/>
      <c r="P44" s="825"/>
      <c r="Q44" s="826"/>
      <c r="R44" s="824"/>
      <c r="S44" s="825"/>
      <c r="T44" s="825"/>
      <c r="U44" s="826"/>
      <c r="V44" s="827" t="s">
        <v>1494</v>
      </c>
      <c r="W44" s="828"/>
      <c r="X44" s="828"/>
      <c r="Y44" s="828"/>
      <c r="Z44" s="828"/>
      <c r="AA44" s="828"/>
      <c r="AB44" s="828"/>
      <c r="AC44" s="828"/>
      <c r="AD44" s="828"/>
      <c r="AE44" s="828"/>
      <c r="AF44" s="828"/>
      <c r="AG44" s="828"/>
      <c r="AH44" s="828"/>
      <c r="AI44" s="828"/>
      <c r="AJ44" s="829"/>
      <c r="AP44" s="699"/>
    </row>
    <row r="45" spans="2:42" ht="18" customHeight="1">
      <c r="B45" s="764"/>
      <c r="C45" s="1"/>
      <c r="D45" s="1"/>
      <c r="E45" s="1"/>
      <c r="F45" s="784" t="s">
        <v>1516</v>
      </c>
      <c r="G45" s="785"/>
      <c r="H45" s="785"/>
      <c r="I45" s="785"/>
      <c r="J45" s="785"/>
      <c r="K45" s="785"/>
      <c r="L45" s="785"/>
      <c r="M45" s="785"/>
      <c r="N45" s="786"/>
      <c r="O45" s="798"/>
      <c r="P45" s="799"/>
      <c r="Q45" s="800"/>
      <c r="R45" s="798"/>
      <c r="S45" s="799"/>
      <c r="T45" s="799"/>
      <c r="U45" s="800"/>
      <c r="V45" s="801" t="s">
        <v>1494</v>
      </c>
      <c r="W45" s="802"/>
      <c r="X45" s="802"/>
      <c r="Y45" s="802"/>
      <c r="Z45" s="802"/>
      <c r="AA45" s="802"/>
      <c r="AB45" s="802"/>
      <c r="AC45" s="802"/>
      <c r="AD45" s="802"/>
      <c r="AE45" s="802"/>
      <c r="AF45" s="802"/>
      <c r="AG45" s="802"/>
      <c r="AH45" s="802"/>
      <c r="AI45" s="802"/>
      <c r="AJ45" s="803"/>
      <c r="AP45" s="699"/>
    </row>
    <row r="46" spans="2:42" ht="18" customHeight="1">
      <c r="B46" s="773">
        <v>19</v>
      </c>
      <c r="C46" s="804" t="s">
        <v>1517</v>
      </c>
      <c r="D46" s="804"/>
      <c r="E46" s="804"/>
      <c r="F46" s="804"/>
      <c r="G46" s="804"/>
      <c r="H46" s="804"/>
      <c r="I46" s="804"/>
      <c r="J46" s="804"/>
      <c r="K46" s="804"/>
      <c r="L46" s="804"/>
      <c r="M46" s="804"/>
      <c r="N46" s="805"/>
      <c r="O46" s="806" t="s">
        <v>932</v>
      </c>
      <c r="P46" s="807"/>
      <c r="Q46" s="808"/>
      <c r="R46" s="812"/>
      <c r="S46" s="813"/>
      <c r="T46" s="813"/>
      <c r="U46" s="814"/>
      <c r="V46" s="818" t="s">
        <v>1494</v>
      </c>
      <c r="W46" s="819"/>
      <c r="X46" s="819"/>
      <c r="Y46" s="819"/>
      <c r="Z46" s="819"/>
      <c r="AA46" s="819"/>
      <c r="AB46" s="819"/>
      <c r="AC46" s="819"/>
      <c r="AD46" s="819"/>
      <c r="AE46" s="819"/>
      <c r="AF46" s="819"/>
      <c r="AG46" s="819"/>
      <c r="AH46" s="819"/>
      <c r="AI46" s="819"/>
      <c r="AJ46" s="820"/>
      <c r="AP46" s="699"/>
    </row>
    <row r="47" spans="2:42" ht="18" customHeight="1">
      <c r="B47" s="770"/>
      <c r="C47" s="82" t="s">
        <v>1518</v>
      </c>
      <c r="D47" s="771"/>
      <c r="E47" s="771"/>
      <c r="F47" s="771"/>
      <c r="G47" s="771"/>
      <c r="H47" s="771"/>
      <c r="I47" s="771"/>
      <c r="J47" s="771"/>
      <c r="K47" s="771"/>
      <c r="L47" s="771"/>
      <c r="M47" s="771"/>
      <c r="N47" s="772"/>
      <c r="O47" s="809"/>
      <c r="P47" s="810"/>
      <c r="Q47" s="811"/>
      <c r="R47" s="815"/>
      <c r="S47" s="816"/>
      <c r="T47" s="816"/>
      <c r="U47" s="817"/>
      <c r="V47" s="821" t="s">
        <v>1511</v>
      </c>
      <c r="W47" s="822"/>
      <c r="X47" s="822"/>
      <c r="Y47" s="822"/>
      <c r="Z47" s="822"/>
      <c r="AA47" s="822"/>
      <c r="AB47" s="822"/>
      <c r="AC47" s="822"/>
      <c r="AD47" s="822"/>
      <c r="AE47" s="822"/>
      <c r="AF47" s="822"/>
      <c r="AG47" s="822"/>
      <c r="AH47" s="822"/>
      <c r="AI47" s="822"/>
      <c r="AJ47" s="823"/>
      <c r="AP47" s="699"/>
    </row>
    <row r="48" spans="2:42" ht="18" customHeight="1">
      <c r="B48" s="858" t="s">
        <v>1356</v>
      </c>
      <c r="C48" s="859"/>
      <c r="D48" s="859"/>
      <c r="E48" s="859"/>
      <c r="F48" s="859"/>
      <c r="G48" s="859"/>
      <c r="H48" s="859"/>
      <c r="I48" s="859"/>
      <c r="J48" s="859"/>
      <c r="K48" s="859"/>
      <c r="L48" s="859"/>
      <c r="M48" s="859"/>
      <c r="N48" s="859"/>
      <c r="O48" s="859"/>
      <c r="P48" s="860"/>
      <c r="Q48" s="864" t="s">
        <v>1357</v>
      </c>
      <c r="R48" s="865"/>
      <c r="S48" s="865"/>
      <c r="T48" s="865"/>
      <c r="U48" s="721"/>
    </row>
    <row r="49" spans="2:35" ht="18" customHeight="1" thickBot="1">
      <c r="B49" s="861"/>
      <c r="C49" s="862"/>
      <c r="D49" s="862"/>
      <c r="E49" s="862"/>
      <c r="F49" s="862"/>
      <c r="G49" s="862"/>
      <c r="H49" s="862"/>
      <c r="I49" s="862"/>
      <c r="J49" s="862"/>
      <c r="K49" s="862"/>
      <c r="L49" s="862"/>
      <c r="M49" s="862"/>
      <c r="N49" s="862"/>
      <c r="O49" s="862"/>
      <c r="P49" s="863"/>
      <c r="Q49" s="866" t="s">
        <v>1358</v>
      </c>
      <c r="R49" s="867"/>
      <c r="S49" s="867"/>
      <c r="T49" s="867"/>
      <c r="U49" s="722" t="s">
        <v>1359</v>
      </c>
      <c r="AA49" s="664"/>
      <c r="AB49" s="664"/>
      <c r="AC49" s="896" t="s">
        <v>1360</v>
      </c>
      <c r="AD49" s="899"/>
      <c r="AE49" s="899"/>
      <c r="AF49" s="899"/>
      <c r="AG49" s="899"/>
      <c r="AH49" s="899"/>
      <c r="AI49" s="900"/>
    </row>
    <row r="50" spans="2:35" ht="15" customHeight="1" thickTop="1">
      <c r="C50" s="905" t="s">
        <v>1361</v>
      </c>
      <c r="D50" s="905"/>
      <c r="E50" s="905"/>
      <c r="V50" s="556"/>
      <c r="W50" s="556"/>
      <c r="X50" s="556"/>
      <c r="Y50" s="556"/>
      <c r="Z50" s="556"/>
      <c r="AA50" s="690"/>
      <c r="AB50" s="664"/>
      <c r="AC50" s="897"/>
      <c r="AD50" s="901"/>
      <c r="AE50" s="901"/>
      <c r="AF50" s="901"/>
      <c r="AG50" s="901"/>
      <c r="AH50" s="901"/>
      <c r="AI50" s="902"/>
    </row>
    <row r="51" spans="2:35" ht="15" customHeight="1">
      <c r="B51" s="718"/>
      <c r="C51" s="906"/>
      <c r="D51" s="906"/>
      <c r="E51" s="906"/>
      <c r="F51" s="553"/>
      <c r="G51" s="553"/>
      <c r="H51" s="553"/>
      <c r="I51" s="553"/>
      <c r="J51" s="553"/>
      <c r="K51" s="553"/>
      <c r="L51" s="553"/>
      <c r="M51" s="553"/>
      <c r="N51" s="553"/>
      <c r="O51" s="553"/>
      <c r="P51" s="553"/>
      <c r="Q51" s="553"/>
      <c r="R51" s="553"/>
      <c r="S51" s="553"/>
      <c r="T51" s="553"/>
      <c r="U51" s="553"/>
      <c r="Z51" s="664"/>
      <c r="AA51" s="670"/>
      <c r="AB51" s="723"/>
      <c r="AC51" s="897"/>
      <c r="AD51" s="901"/>
      <c r="AE51" s="901"/>
      <c r="AF51" s="901"/>
      <c r="AG51" s="901"/>
      <c r="AH51" s="901"/>
      <c r="AI51" s="902"/>
    </row>
    <row r="52" spans="2:35" ht="15" customHeight="1">
      <c r="B52" s="548"/>
      <c r="V52" t="s">
        <v>1362</v>
      </c>
      <c r="Z52" s="664"/>
      <c r="AA52" s="670"/>
      <c r="AB52" s="723"/>
      <c r="AC52" s="897"/>
      <c r="AD52" s="901"/>
      <c r="AE52" s="901"/>
      <c r="AF52" s="901"/>
      <c r="AG52" s="901"/>
      <c r="AH52" s="901"/>
      <c r="AI52" s="902"/>
    </row>
    <row r="53" spans="2:35" ht="15" customHeight="1">
      <c r="B53" s="548"/>
      <c r="Z53" s="664"/>
      <c r="AA53" s="670"/>
      <c r="AB53" s="723"/>
      <c r="AC53" s="897"/>
      <c r="AD53" s="901"/>
      <c r="AE53" s="901"/>
      <c r="AF53" s="901"/>
      <c r="AG53" s="901"/>
      <c r="AH53" s="901"/>
      <c r="AI53" s="902"/>
    </row>
    <row r="54" spans="2:35" ht="15" customHeight="1">
      <c r="B54" s="548"/>
      <c r="Z54" s="664"/>
      <c r="AA54" s="724"/>
      <c r="AB54" s="664"/>
      <c r="AC54" s="897"/>
      <c r="AD54" s="901"/>
      <c r="AE54" s="901"/>
      <c r="AF54" s="901"/>
      <c r="AG54" s="901"/>
      <c r="AH54" s="901"/>
      <c r="AI54" s="902"/>
    </row>
    <row r="55" spans="2:35">
      <c r="B55" s="548" t="s">
        <v>1363</v>
      </c>
      <c r="AA55" s="179"/>
      <c r="AC55" s="898"/>
      <c r="AD55" s="903"/>
      <c r="AE55" s="903"/>
      <c r="AF55" s="903"/>
      <c r="AG55" s="903"/>
      <c r="AH55" s="903"/>
      <c r="AI55" s="904"/>
    </row>
    <row r="56" spans="2:35">
      <c r="B56" s="555"/>
      <c r="C56" s="556"/>
      <c r="D56" s="556"/>
      <c r="E56" s="556"/>
      <c r="F56" s="556"/>
      <c r="G56" s="556"/>
      <c r="H56" s="556"/>
      <c r="I56" s="556"/>
      <c r="J56" s="556"/>
      <c r="K56" s="556"/>
      <c r="L56" s="556"/>
      <c r="M56" s="556"/>
      <c r="N56" s="556"/>
      <c r="O56" s="556"/>
      <c r="P56" s="556"/>
      <c r="Q56" s="556"/>
      <c r="R56" s="556"/>
      <c r="S56" s="556"/>
      <c r="T56" s="556"/>
      <c r="U56" s="556"/>
      <c r="V56" s="556"/>
      <c r="W56" s="556"/>
      <c r="X56" s="556"/>
      <c r="Y56" s="556"/>
      <c r="Z56" s="556"/>
      <c r="AA56" s="725" t="s">
        <v>1364</v>
      </c>
    </row>
    <row r="57" spans="2:35">
      <c r="B57" s="726" t="s">
        <v>1552</v>
      </c>
      <c r="C57" s="726"/>
    </row>
    <row r="58" spans="2:35">
      <c r="B58" s="726"/>
      <c r="C58" s="726"/>
    </row>
    <row r="59" spans="2:35">
      <c r="B59" s="727"/>
      <c r="C59" s="727"/>
    </row>
  </sheetData>
  <mergeCells count="138">
    <mergeCell ref="AF3:AI3"/>
    <mergeCell ref="AC5:AC13"/>
    <mergeCell ref="AD5:AI13"/>
    <mergeCell ref="V3:AB3"/>
    <mergeCell ref="Q6:R6"/>
    <mergeCell ref="S6:Y6"/>
    <mergeCell ref="Q7:R7"/>
    <mergeCell ref="S7:Y7"/>
    <mergeCell ref="E8:P8"/>
    <mergeCell ref="Q8:R8"/>
    <mergeCell ref="S8:Y8"/>
    <mergeCell ref="S3:U3"/>
    <mergeCell ref="AC3:AE3"/>
    <mergeCell ref="C10:E10"/>
    <mergeCell ref="Q10:R10"/>
    <mergeCell ref="S10:W10"/>
    <mergeCell ref="D11:F11"/>
    <mergeCell ref="G11:P11"/>
    <mergeCell ref="Q11:R11"/>
    <mergeCell ref="S11:W11"/>
    <mergeCell ref="F9:G9"/>
    <mergeCell ref="I9:J9"/>
    <mergeCell ref="L9:M9"/>
    <mergeCell ref="Q9:R9"/>
    <mergeCell ref="T9:U9"/>
    <mergeCell ref="W9:Y9"/>
    <mergeCell ref="O21:Q21"/>
    <mergeCell ref="R21:U21"/>
    <mergeCell ref="V21:AJ21"/>
    <mergeCell ref="O24:Q24"/>
    <mergeCell ref="F12:G12"/>
    <mergeCell ref="I12:J12"/>
    <mergeCell ref="L12:M12"/>
    <mergeCell ref="Q12:R12"/>
    <mergeCell ref="T12:U12"/>
    <mergeCell ref="W12:Y12"/>
    <mergeCell ref="O19:Q19"/>
    <mergeCell ref="R19:U19"/>
    <mergeCell ref="V19:AJ19"/>
    <mergeCell ref="O20:Q20"/>
    <mergeCell ref="R20:U20"/>
    <mergeCell ref="V20:AJ20"/>
    <mergeCell ref="B17:N17"/>
    <mergeCell ref="O17:Q17"/>
    <mergeCell ref="R17:U17"/>
    <mergeCell ref="V17:AJ17"/>
    <mergeCell ref="O18:Q18"/>
    <mergeCell ref="R18:U18"/>
    <mergeCell ref="B48:P49"/>
    <mergeCell ref="Q48:T48"/>
    <mergeCell ref="Q49:T49"/>
    <mergeCell ref="AC49:AC55"/>
    <mergeCell ref="AD49:AI55"/>
    <mergeCell ref="C50:E51"/>
    <mergeCell ref="O45:Q45"/>
    <mergeCell ref="O32:Q32"/>
    <mergeCell ref="R32:U32"/>
    <mergeCell ref="V32:AJ32"/>
    <mergeCell ref="O35:Q35"/>
    <mergeCell ref="B33:N33"/>
    <mergeCell ref="O33:Q33"/>
    <mergeCell ref="R33:U33"/>
    <mergeCell ref="V33:AJ33"/>
    <mergeCell ref="O34:Q34"/>
    <mergeCell ref="R34:U34"/>
    <mergeCell ref="V34:AJ34"/>
    <mergeCell ref="O37:Q37"/>
    <mergeCell ref="R37:U37"/>
    <mergeCell ref="V37:AJ37"/>
    <mergeCell ref="R35:U35"/>
    <mergeCell ref="V35:AJ35"/>
    <mergeCell ref="C36:N36"/>
    <mergeCell ref="V18:AJ18"/>
    <mergeCell ref="C26:N26"/>
    <mergeCell ref="O26:Q26"/>
    <mergeCell ref="R26:U26"/>
    <mergeCell ref="V26:AJ26"/>
    <mergeCell ref="C27:N27"/>
    <mergeCell ref="O27:Q27"/>
    <mergeCell ref="R27:U27"/>
    <mergeCell ref="V27:AJ27"/>
    <mergeCell ref="R24:U24"/>
    <mergeCell ref="V24:AJ24"/>
    <mergeCell ref="C25:N25"/>
    <mergeCell ref="O25:Q25"/>
    <mergeCell ref="R25:U25"/>
    <mergeCell ref="V25:AJ25"/>
    <mergeCell ref="B22:B23"/>
    <mergeCell ref="C22:F23"/>
    <mergeCell ref="G22:N22"/>
    <mergeCell ref="O22:Q22"/>
    <mergeCell ref="R22:U22"/>
    <mergeCell ref="V22:AJ22"/>
    <mergeCell ref="G23:N23"/>
    <mergeCell ref="O23:Q23"/>
    <mergeCell ref="R23:U23"/>
    <mergeCell ref="V23:AJ23"/>
    <mergeCell ref="C28:N28"/>
    <mergeCell ref="O28:Q28"/>
    <mergeCell ref="R28:U28"/>
    <mergeCell ref="V28:AJ28"/>
    <mergeCell ref="B29:N30"/>
    <mergeCell ref="O29:S29"/>
    <mergeCell ref="O30:S30"/>
    <mergeCell ref="T30:U30"/>
    <mergeCell ref="O31:Q31"/>
    <mergeCell ref="R31:U31"/>
    <mergeCell ref="V31:AJ31"/>
    <mergeCell ref="O36:Q36"/>
    <mergeCell ref="R36:U36"/>
    <mergeCell ref="V36:AJ36"/>
    <mergeCell ref="C41:N41"/>
    <mergeCell ref="O41:Q41"/>
    <mergeCell ref="R41:U41"/>
    <mergeCell ref="V41:AJ41"/>
    <mergeCell ref="O42:Q42"/>
    <mergeCell ref="R42:U42"/>
    <mergeCell ref="V42:AJ42"/>
    <mergeCell ref="O38:Q38"/>
    <mergeCell ref="R38:U38"/>
    <mergeCell ref="V38:AJ38"/>
    <mergeCell ref="O39:Q40"/>
    <mergeCell ref="R39:U40"/>
    <mergeCell ref="V39:AJ39"/>
    <mergeCell ref="V40:AJ40"/>
    <mergeCell ref="R45:U45"/>
    <mergeCell ref="V45:AJ45"/>
    <mergeCell ref="C46:N46"/>
    <mergeCell ref="O46:Q47"/>
    <mergeCell ref="R46:U47"/>
    <mergeCell ref="V46:AJ46"/>
    <mergeCell ref="V47:AJ47"/>
    <mergeCell ref="O43:Q43"/>
    <mergeCell ref="R43:U43"/>
    <mergeCell ref="V43:AJ43"/>
    <mergeCell ref="O44:Q44"/>
    <mergeCell ref="R44:U44"/>
    <mergeCell ref="V44:AJ44"/>
  </mergeCells>
  <phoneticPr fontId="2"/>
  <printOptions verticalCentered="1"/>
  <pageMargins left="0.70866141732283472" right="0.19685039370078741" top="0.19685039370078741" bottom="0.19685039370078741" header="0.19685039370078741" footer="7.874015748031496E-2"/>
  <pageSetup paperSize="9" scale="83"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EE7C1-B0CD-4AD6-B269-99857DC6023D}">
  <sheetPr>
    <tabColor rgb="FFFFFF00"/>
    <pageSetUpPr fitToPage="1"/>
  </sheetPr>
  <dimension ref="A1:X59"/>
  <sheetViews>
    <sheetView view="pageBreakPreview" zoomScaleNormal="100" zoomScaleSheetLayoutView="100" workbookViewId="0">
      <selection activeCell="X4" sqref="X4"/>
    </sheetView>
  </sheetViews>
  <sheetFormatPr defaultColWidth="3.61328125" defaultRowHeight="13.3"/>
  <cols>
    <col min="1" max="16384" width="3.61328125" style="1"/>
  </cols>
  <sheetData>
    <row r="1" spans="1:24">
      <c r="A1" t="s">
        <v>635</v>
      </c>
    </row>
    <row r="2" spans="1:24" ht="18.45">
      <c r="A2" s="1764" t="s">
        <v>636</v>
      </c>
      <c r="B2" s="1764"/>
      <c r="C2" s="1764"/>
      <c r="D2" s="1764"/>
      <c r="E2" s="1764"/>
      <c r="F2" s="1764"/>
      <c r="G2" s="1764"/>
      <c r="H2" s="1764"/>
      <c r="I2" s="1764"/>
      <c r="J2" s="1764"/>
      <c r="K2" s="1764"/>
      <c r="L2" s="1764"/>
      <c r="M2" s="1764"/>
      <c r="N2" s="1764"/>
      <c r="O2" s="1764"/>
      <c r="P2" s="1764"/>
      <c r="Q2" s="1764"/>
      <c r="R2" s="1764"/>
      <c r="S2" s="1764"/>
      <c r="T2" s="1764"/>
      <c r="U2" s="1764"/>
      <c r="V2" s="1764"/>
      <c r="W2" s="1764"/>
      <c r="X2" s="1764"/>
    </row>
    <row r="3" spans="1:24" ht="13.75" thickBot="1"/>
    <row r="4" spans="1:24">
      <c r="A4" s="1769" t="s">
        <v>637</v>
      </c>
      <c r="B4" s="265"/>
      <c r="C4" s="265"/>
      <c r="D4" s="265"/>
      <c r="E4" s="265"/>
      <c r="F4" s="265"/>
      <c r="G4" s="265"/>
      <c r="H4" s="265"/>
      <c r="I4" s="265"/>
      <c r="J4" s="265"/>
      <c r="K4" s="265"/>
      <c r="L4" s="265"/>
      <c r="M4" s="265"/>
      <c r="N4" s="265"/>
      <c r="O4" s="265"/>
      <c r="P4" s="265"/>
      <c r="Q4" s="265"/>
      <c r="R4" s="265"/>
      <c r="S4" s="265"/>
      <c r="T4" s="265"/>
      <c r="U4" s="265"/>
      <c r="V4" s="265"/>
      <c r="W4" s="265"/>
      <c r="X4" s="266"/>
    </row>
    <row r="5" spans="1:24">
      <c r="A5" s="1770"/>
      <c r="X5" s="267"/>
    </row>
    <row r="6" spans="1:24">
      <c r="A6" s="1770"/>
      <c r="X6" s="267"/>
    </row>
    <row r="7" spans="1:24">
      <c r="A7" s="1770"/>
      <c r="X7" s="267"/>
    </row>
    <row r="8" spans="1:24">
      <c r="A8" s="1770"/>
      <c r="X8" s="267"/>
    </row>
    <row r="9" spans="1:24">
      <c r="A9" s="1770"/>
      <c r="X9" s="267"/>
    </row>
    <row r="10" spans="1:24">
      <c r="A10" s="1770"/>
      <c r="X10" s="267"/>
    </row>
    <row r="11" spans="1:24">
      <c r="A11" s="1770"/>
      <c r="X11" s="267"/>
    </row>
    <row r="12" spans="1:24">
      <c r="A12" s="1770"/>
      <c r="X12" s="267"/>
    </row>
    <row r="13" spans="1:24">
      <c r="A13" s="1770"/>
      <c r="X13" s="267"/>
    </row>
    <row r="14" spans="1:24">
      <c r="A14" s="1770"/>
      <c r="X14" s="267"/>
    </row>
    <row r="15" spans="1:24">
      <c r="A15" s="1770"/>
      <c r="X15" s="267"/>
    </row>
    <row r="16" spans="1:24">
      <c r="A16" s="1770"/>
      <c r="X16" s="267"/>
    </row>
    <row r="17" spans="1:24">
      <c r="A17" s="1770"/>
      <c r="X17" s="267"/>
    </row>
    <row r="18" spans="1:24">
      <c r="A18" s="1770"/>
      <c r="X18" s="267"/>
    </row>
    <row r="19" spans="1:24">
      <c r="A19" s="1770"/>
      <c r="X19" s="267"/>
    </row>
    <row r="20" spans="1:24">
      <c r="A20" s="1770"/>
      <c r="X20" s="267"/>
    </row>
    <row r="21" spans="1:24">
      <c r="A21" s="1770"/>
      <c r="X21" s="267"/>
    </row>
    <row r="22" spans="1:24">
      <c r="A22" s="1770"/>
      <c r="X22" s="267"/>
    </row>
    <row r="23" spans="1:24">
      <c r="A23" s="1770"/>
      <c r="X23" s="267"/>
    </row>
    <row r="24" spans="1:24">
      <c r="A24" s="1770"/>
      <c r="X24" s="267"/>
    </row>
    <row r="25" spans="1:24">
      <c r="A25" s="1770"/>
      <c r="X25" s="267"/>
    </row>
    <row r="26" spans="1:24">
      <c r="A26" s="1770"/>
      <c r="X26" s="267"/>
    </row>
    <row r="27" spans="1:24">
      <c r="A27" s="1770"/>
      <c r="X27" s="267"/>
    </row>
    <row r="28" spans="1:24">
      <c r="A28" s="1770"/>
      <c r="X28" s="267"/>
    </row>
    <row r="29" spans="1:24">
      <c r="A29" s="1770"/>
      <c r="X29" s="267"/>
    </row>
    <row r="30" spans="1:24">
      <c r="A30" s="1770"/>
      <c r="X30" s="267"/>
    </row>
    <row r="31" spans="1:24">
      <c r="A31" s="1770"/>
      <c r="X31" s="267"/>
    </row>
    <row r="32" spans="1:24">
      <c r="A32" s="1770"/>
      <c r="X32" s="267"/>
    </row>
    <row r="33" spans="1:24">
      <c r="A33" s="1770"/>
      <c r="X33" s="267"/>
    </row>
    <row r="34" spans="1:24">
      <c r="A34" s="1770"/>
      <c r="X34" s="267"/>
    </row>
    <row r="35" spans="1:24" ht="13.75" thickBot="1">
      <c r="A35" s="1771"/>
      <c r="B35" s="268"/>
      <c r="C35" s="268"/>
      <c r="D35" s="268"/>
      <c r="E35" s="268"/>
      <c r="F35" s="268"/>
      <c r="G35" s="268"/>
      <c r="H35" s="268"/>
      <c r="I35" s="268"/>
      <c r="J35" s="268"/>
      <c r="K35" s="268"/>
      <c r="L35" s="268"/>
      <c r="M35" s="268"/>
      <c r="N35" s="268"/>
      <c r="O35" s="268"/>
      <c r="P35" s="268"/>
      <c r="Q35" s="268"/>
      <c r="R35" s="268"/>
      <c r="S35" s="268"/>
      <c r="T35" s="268"/>
      <c r="U35" s="268"/>
      <c r="V35" s="268"/>
      <c r="W35" s="268"/>
      <c r="X35" s="269"/>
    </row>
    <row r="36" spans="1:24">
      <c r="A36" s="1770" t="s">
        <v>638</v>
      </c>
      <c r="X36" s="267"/>
    </row>
    <row r="37" spans="1:24">
      <c r="A37" s="1770"/>
      <c r="X37" s="267"/>
    </row>
    <row r="38" spans="1:24">
      <c r="A38" s="1770"/>
      <c r="X38" s="267"/>
    </row>
    <row r="39" spans="1:24">
      <c r="A39" s="1770"/>
      <c r="X39" s="267"/>
    </row>
    <row r="40" spans="1:24">
      <c r="A40" s="1770"/>
      <c r="X40" s="267"/>
    </row>
    <row r="41" spans="1:24">
      <c r="A41" s="1770"/>
      <c r="X41" s="267"/>
    </row>
    <row r="42" spans="1:24">
      <c r="A42" s="1770"/>
      <c r="X42" s="267"/>
    </row>
    <row r="43" spans="1:24">
      <c r="A43" s="1770"/>
      <c r="X43" s="267"/>
    </row>
    <row r="44" spans="1:24">
      <c r="A44" s="1770"/>
      <c r="X44" s="267"/>
    </row>
    <row r="45" spans="1:24">
      <c r="A45" s="1770"/>
      <c r="X45" s="267"/>
    </row>
    <row r="46" spans="1:24">
      <c r="A46" s="1770"/>
      <c r="X46" s="267"/>
    </row>
    <row r="47" spans="1:24">
      <c r="A47" s="1770"/>
      <c r="X47" s="267"/>
    </row>
    <row r="48" spans="1:24">
      <c r="A48" s="1770"/>
      <c r="X48" s="267"/>
    </row>
    <row r="49" spans="1:24">
      <c r="A49" s="1770"/>
      <c r="X49" s="267"/>
    </row>
    <row r="50" spans="1:24">
      <c r="A50" s="1770"/>
      <c r="X50" s="267"/>
    </row>
    <row r="51" spans="1:24">
      <c r="A51" s="1770"/>
      <c r="X51" s="267"/>
    </row>
    <row r="52" spans="1:24">
      <c r="A52" s="1770"/>
      <c r="X52" s="267"/>
    </row>
    <row r="53" spans="1:24">
      <c r="A53" s="1770"/>
      <c r="X53" s="267"/>
    </row>
    <row r="54" spans="1:24">
      <c r="A54" s="1770"/>
      <c r="X54" s="267"/>
    </row>
    <row r="55" spans="1:24">
      <c r="A55" s="1770"/>
      <c r="X55" s="267"/>
    </row>
    <row r="56" spans="1:24">
      <c r="A56" s="1770"/>
      <c r="X56" s="267"/>
    </row>
    <row r="57" spans="1:24">
      <c r="A57" s="1770"/>
      <c r="X57" s="267"/>
    </row>
    <row r="58" spans="1:24" ht="13.75" thickBot="1">
      <c r="A58" s="1771"/>
      <c r="B58" s="268"/>
      <c r="C58" s="268"/>
      <c r="D58" s="268"/>
      <c r="E58" s="268"/>
      <c r="F58" s="268"/>
      <c r="G58" s="268"/>
      <c r="H58" s="268"/>
      <c r="I58" s="268"/>
      <c r="J58" s="268"/>
      <c r="K58" s="268"/>
      <c r="L58" s="268"/>
      <c r="M58" s="268"/>
      <c r="N58" s="268"/>
      <c r="O58" s="268"/>
      <c r="P58" s="268"/>
      <c r="Q58" s="268"/>
      <c r="R58" s="268"/>
      <c r="S58" s="268"/>
      <c r="T58" s="268"/>
      <c r="U58" s="268"/>
      <c r="V58" s="268"/>
      <c r="W58" s="268"/>
      <c r="X58" s="269"/>
    </row>
    <row r="59" spans="1:24" ht="18.45" customHeight="1">
      <c r="B59" s="1" t="s">
        <v>639</v>
      </c>
    </row>
  </sheetData>
  <mergeCells count="3">
    <mergeCell ref="A2:X2"/>
    <mergeCell ref="A4:A35"/>
    <mergeCell ref="A36:A58"/>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A2044-65DF-4466-AEFE-DA2FD5F936E9}">
  <sheetPr>
    <tabColor rgb="FFFFFF00"/>
  </sheetPr>
  <dimension ref="A1:AU535"/>
  <sheetViews>
    <sheetView view="pageBreakPreview" zoomScaleNormal="100" zoomScaleSheetLayoutView="100" workbookViewId="0">
      <selection activeCell="B8" sqref="B8:E9"/>
    </sheetView>
  </sheetViews>
  <sheetFormatPr defaultColWidth="3.61328125" defaultRowHeight="13.3"/>
  <cols>
    <col min="1" max="1" width="3.61328125" style="270"/>
    <col min="2" max="2" width="3.15234375" style="270" customWidth="1"/>
    <col min="3" max="4" width="5.15234375" style="270" customWidth="1"/>
    <col min="5" max="7" width="4.84375" style="270" customWidth="1"/>
    <col min="8" max="13" width="3.84375" style="270" customWidth="1"/>
    <col min="14" max="25" width="4.15234375" style="270" customWidth="1"/>
    <col min="26" max="26" width="3.84375" style="270" customWidth="1"/>
    <col min="27" max="29" width="4" style="270" customWidth="1"/>
    <col min="30" max="30" width="4" style="270" hidden="1" customWidth="1"/>
    <col min="31" max="41" width="3.61328125" style="270" hidden="1" customWidth="1"/>
    <col min="42" max="47" width="4.61328125" style="270" hidden="1" customWidth="1"/>
    <col min="48" max="16384" width="3.61328125" style="270"/>
  </cols>
  <sheetData>
    <row r="1" spans="1:47" ht="13.75" thickBot="1">
      <c r="B1" s="16" t="s">
        <v>640</v>
      </c>
      <c r="Y1" s="1932" t="s">
        <v>641</v>
      </c>
      <c r="Z1" s="1932"/>
      <c r="AA1" s="1932"/>
      <c r="AB1" s="1932"/>
      <c r="AC1" s="271"/>
    </row>
    <row r="2" spans="1:47" ht="18.75" customHeight="1">
      <c r="B2" s="272"/>
      <c r="P2" s="1933" t="s">
        <v>131</v>
      </c>
      <c r="Q2" s="1934"/>
      <c r="R2" s="1934"/>
      <c r="S2" s="1934"/>
      <c r="T2" s="1934"/>
      <c r="U2" s="1935"/>
      <c r="V2" s="1936" t="s">
        <v>20</v>
      </c>
      <c r="W2" s="1937"/>
      <c r="X2" s="1937"/>
      <c r="Y2" s="1937"/>
      <c r="Z2" s="1937"/>
      <c r="AA2" s="1937"/>
      <c r="AB2" s="1938"/>
      <c r="AC2" s="273"/>
    </row>
    <row r="3" spans="1:47" ht="27.75" customHeight="1" thickBot="1">
      <c r="P3" s="1964" t="str">
        <f>IF('登録票３－１'!AG2="","",'登録票３－１'!AG2)</f>
        <v/>
      </c>
      <c r="Q3" s="1965"/>
      <c r="R3" s="1965"/>
      <c r="S3" s="1965"/>
      <c r="T3" s="1965"/>
      <c r="U3" s="1966"/>
      <c r="V3" s="1967" t="str">
        <f>IF(様式１!$Z$22="","",様式１!$Z$22)</f>
        <v/>
      </c>
      <c r="W3" s="1968"/>
      <c r="X3" s="1968"/>
      <c r="Y3" s="1968"/>
      <c r="Z3" s="1968"/>
      <c r="AA3" s="1968"/>
      <c r="AB3" s="1969"/>
      <c r="AC3" s="274"/>
    </row>
    <row r="4" spans="1:47" ht="27" customHeight="1" thickBot="1">
      <c r="B4" s="1900" t="s">
        <v>642</v>
      </c>
      <c r="C4" s="1900"/>
      <c r="D4" s="1900"/>
      <c r="E4" s="1900"/>
      <c r="F4" s="1900"/>
      <c r="G4" s="1900"/>
      <c r="H4" s="1900"/>
      <c r="I4" s="1900"/>
      <c r="J4" s="1900"/>
      <c r="K4" s="1900"/>
      <c r="L4" s="1900"/>
      <c r="M4" s="1900"/>
      <c r="N4" s="1900"/>
      <c r="O4" s="1900"/>
      <c r="P4" s="1900"/>
      <c r="Q4" s="1900"/>
      <c r="R4" s="1900"/>
      <c r="S4" s="1900"/>
      <c r="T4" s="1900"/>
      <c r="U4" s="1900"/>
      <c r="V4" s="1900"/>
      <c r="W4" s="1900"/>
      <c r="X4" s="1900"/>
      <c r="Y4" s="1900"/>
      <c r="Z4" s="1900"/>
      <c r="AA4" s="1900"/>
      <c r="AB4" s="1900"/>
      <c r="AC4" s="275"/>
      <c r="AD4" s="276"/>
    </row>
    <row r="5" spans="1:47" ht="37.5" customHeight="1">
      <c r="B5" s="1901" t="s">
        <v>643</v>
      </c>
      <c r="C5" s="1902"/>
      <c r="D5" s="1902"/>
      <c r="E5" s="1903"/>
      <c r="F5" s="1910" t="s">
        <v>644</v>
      </c>
      <c r="G5" s="1911"/>
      <c r="H5" s="1916" t="s">
        <v>645</v>
      </c>
      <c r="I5" s="1902"/>
      <c r="J5" s="1902"/>
      <c r="K5" s="1902"/>
      <c r="L5" s="1902"/>
      <c r="M5" s="1903"/>
      <c r="N5" s="1919" t="s">
        <v>646</v>
      </c>
      <c r="O5" s="1920"/>
      <c r="P5" s="1920"/>
      <c r="Q5" s="1920"/>
      <c r="R5" s="1920"/>
      <c r="S5" s="1920"/>
      <c r="T5" s="1920"/>
      <c r="U5" s="1920"/>
      <c r="V5" s="1920"/>
      <c r="W5" s="1920"/>
      <c r="X5" s="1920"/>
      <c r="Y5" s="1921"/>
      <c r="Z5" s="1922" t="s">
        <v>647</v>
      </c>
      <c r="AA5" s="1923"/>
      <c r="AB5" s="1924"/>
      <c r="AC5"/>
    </row>
    <row r="6" spans="1:47" ht="25" customHeight="1">
      <c r="B6" s="1904"/>
      <c r="C6" s="1905"/>
      <c r="D6" s="1905"/>
      <c r="E6" s="1906"/>
      <c r="F6" s="1912"/>
      <c r="G6" s="1913"/>
      <c r="H6" s="1917"/>
      <c r="I6" s="1905"/>
      <c r="J6" s="1905"/>
      <c r="K6" s="1905"/>
      <c r="L6" s="1905"/>
      <c r="M6" s="1906"/>
      <c r="N6" s="1931" t="s">
        <v>648</v>
      </c>
      <c r="O6" s="1887"/>
      <c r="P6" s="1887" t="s">
        <v>648</v>
      </c>
      <c r="Q6" s="1887"/>
      <c r="R6" s="1887" t="s">
        <v>648</v>
      </c>
      <c r="S6" s="1887"/>
      <c r="T6" s="1887" t="s">
        <v>648</v>
      </c>
      <c r="U6" s="1887"/>
      <c r="V6" s="1887" t="s">
        <v>648</v>
      </c>
      <c r="W6" s="1887"/>
      <c r="X6" s="1887" t="s">
        <v>648</v>
      </c>
      <c r="Y6" s="1888"/>
      <c r="Z6" s="1925"/>
      <c r="AA6" s="1926"/>
      <c r="AB6" s="1927"/>
      <c r="AC6"/>
    </row>
    <row r="7" spans="1:47" ht="25" customHeight="1" thickBot="1">
      <c r="B7" s="1907"/>
      <c r="C7" s="1908"/>
      <c r="D7" s="1908"/>
      <c r="E7" s="1909"/>
      <c r="F7" s="1914"/>
      <c r="G7" s="1915"/>
      <c r="H7" s="1918"/>
      <c r="I7" s="1908"/>
      <c r="J7" s="1908"/>
      <c r="K7" s="1908"/>
      <c r="L7" s="1908"/>
      <c r="M7" s="1909"/>
      <c r="N7" s="1970"/>
      <c r="O7" s="1971"/>
      <c r="P7" s="1972"/>
      <c r="Q7" s="1973"/>
      <c r="R7" s="1972"/>
      <c r="S7" s="1973"/>
      <c r="T7" s="1972"/>
      <c r="U7" s="1973"/>
      <c r="V7" s="1972"/>
      <c r="W7" s="1973"/>
      <c r="X7" s="1972"/>
      <c r="Y7" s="1974"/>
      <c r="Z7" s="1928"/>
      <c r="AA7" s="1929"/>
      <c r="AB7" s="1930"/>
      <c r="AC7"/>
      <c r="AP7" s="280" t="str">
        <f>LEFT(N7,2)</f>
        <v/>
      </c>
      <c r="AQ7" s="280" t="str">
        <f>LEFT(P7,2)</f>
        <v/>
      </c>
      <c r="AR7" s="280" t="str">
        <f>LEFT(R7,2)</f>
        <v/>
      </c>
      <c r="AS7" s="280" t="str">
        <f>LEFT(T7,2)</f>
        <v/>
      </c>
      <c r="AT7" s="280" t="str">
        <f>LEFT(V7,2)</f>
        <v/>
      </c>
      <c r="AU7" s="280" t="str">
        <f>LEFT(X7,2)</f>
        <v/>
      </c>
    </row>
    <row r="8" spans="1:47" ht="22.5" customHeight="1">
      <c r="A8" s="280"/>
      <c r="B8" s="1844"/>
      <c r="C8" s="1845"/>
      <c r="D8" s="1845"/>
      <c r="E8" s="1846"/>
      <c r="F8" s="281" t="s">
        <v>649</v>
      </c>
      <c r="G8" s="282" t="s">
        <v>464</v>
      </c>
      <c r="H8" s="1847"/>
      <c r="I8" s="1848"/>
      <c r="J8" s="1849"/>
      <c r="K8" s="1848"/>
      <c r="L8" s="1849"/>
      <c r="M8" s="1850"/>
      <c r="N8" s="1851"/>
      <c r="O8" s="1839"/>
      <c r="P8" s="1960"/>
      <c r="Q8" s="1961"/>
      <c r="R8" s="1960"/>
      <c r="S8" s="1961"/>
      <c r="T8" s="1960"/>
      <c r="U8" s="1961"/>
      <c r="V8" s="1960"/>
      <c r="W8" s="1961"/>
      <c r="X8" s="1960"/>
      <c r="Y8" s="1962"/>
      <c r="Z8" s="281" t="s">
        <v>649</v>
      </c>
      <c r="AA8" s="283" t="s">
        <v>650</v>
      </c>
      <c r="AB8" s="284" t="s">
        <v>465</v>
      </c>
      <c r="AC8" s="285"/>
      <c r="AE8" s="16"/>
      <c r="AP8" t="e">
        <f>VALUE(様式５!AP7)</f>
        <v>#VALUE!</v>
      </c>
      <c r="AQ8" t="e">
        <f t="shared" ref="AQ8:AU8" si="0">VALUE(AQ7)</f>
        <v>#VALUE!</v>
      </c>
      <c r="AR8" t="e">
        <f t="shared" si="0"/>
        <v>#VALUE!</v>
      </c>
      <c r="AS8" t="e">
        <f t="shared" si="0"/>
        <v>#VALUE!</v>
      </c>
      <c r="AT8" t="e">
        <f t="shared" si="0"/>
        <v>#VALUE!</v>
      </c>
      <c r="AU8" t="e">
        <f t="shared" si="0"/>
        <v>#VALUE!</v>
      </c>
    </row>
    <row r="9" spans="1:47" ht="22.5" customHeight="1">
      <c r="B9" s="1838"/>
      <c r="C9" s="1822"/>
      <c r="D9" s="1822"/>
      <c r="E9" s="1823"/>
      <c r="F9" s="1818" t="s">
        <v>651</v>
      </c>
      <c r="G9" s="1833"/>
      <c r="H9" s="1834"/>
      <c r="I9" s="1835"/>
      <c r="J9" s="1836"/>
      <c r="K9" s="1835"/>
      <c r="L9" s="1836"/>
      <c r="M9" s="1837"/>
      <c r="N9" s="1831"/>
      <c r="O9" s="1806"/>
      <c r="P9" s="1956"/>
      <c r="Q9" s="1959"/>
      <c r="R9" s="1956"/>
      <c r="S9" s="1959"/>
      <c r="T9" s="1956"/>
      <c r="U9" s="1959"/>
      <c r="V9" s="1956"/>
      <c r="W9" s="1959"/>
      <c r="X9" s="1956"/>
      <c r="Y9" s="1957"/>
      <c r="Z9" s="1818" t="s">
        <v>652</v>
      </c>
      <c r="AA9" s="1819"/>
      <c r="AB9" s="1820"/>
      <c r="AC9"/>
      <c r="AE9" s="16"/>
      <c r="AP9" s="280" t="str">
        <f>N41</f>
        <v/>
      </c>
      <c r="AQ9" s="280" t="str">
        <f>P41</f>
        <v/>
      </c>
      <c r="AR9" s="280" t="str">
        <f>R41</f>
        <v/>
      </c>
      <c r="AS9" s="280" t="str">
        <f>T41</f>
        <v/>
      </c>
      <c r="AT9" s="280" t="str">
        <f>V41</f>
        <v/>
      </c>
      <c r="AU9" s="280" t="str">
        <f>X41</f>
        <v/>
      </c>
    </row>
    <row r="10" spans="1:47" ht="22.5" customHeight="1">
      <c r="B10" s="1821"/>
      <c r="C10" s="1822"/>
      <c r="D10" s="1822"/>
      <c r="E10" s="1823"/>
      <c r="F10" s="286" t="s">
        <v>649</v>
      </c>
      <c r="G10" s="287" t="s">
        <v>464</v>
      </c>
      <c r="H10" s="1827"/>
      <c r="I10" s="1828"/>
      <c r="J10" s="1829"/>
      <c r="K10" s="1828"/>
      <c r="L10" s="1829"/>
      <c r="M10" s="1830"/>
      <c r="N10" s="1831"/>
      <c r="O10" s="1806"/>
      <c r="P10" s="1948"/>
      <c r="Q10" s="1949"/>
      <c r="R10" s="1948"/>
      <c r="S10" s="1949"/>
      <c r="T10" s="1948"/>
      <c r="U10" s="1949"/>
      <c r="V10" s="1948"/>
      <c r="W10" s="1949"/>
      <c r="X10" s="1948"/>
      <c r="Y10" s="1952"/>
      <c r="Z10" s="286" t="s">
        <v>649</v>
      </c>
      <c r="AA10" s="288" t="s">
        <v>650</v>
      </c>
      <c r="AB10" s="289" t="s">
        <v>465</v>
      </c>
      <c r="AC10" s="285"/>
      <c r="AP10" s="280" t="str">
        <f t="shared" ref="AP10:AP11" si="1">N42</f>
        <v/>
      </c>
      <c r="AQ10" s="280" t="str">
        <f t="shared" ref="AQ10:AQ11" si="2">P42</f>
        <v/>
      </c>
      <c r="AR10" s="280" t="str">
        <f t="shared" ref="AR10:AR11" si="3">R42</f>
        <v/>
      </c>
      <c r="AS10" s="280" t="str">
        <f t="shared" ref="AS10:AS11" si="4">T42</f>
        <v/>
      </c>
      <c r="AT10" s="280" t="str">
        <f t="shared" ref="AT10:AT11" si="5">V42</f>
        <v/>
      </c>
      <c r="AU10" s="280" t="str">
        <f t="shared" ref="AU10:AU11" si="6">X42</f>
        <v/>
      </c>
    </row>
    <row r="11" spans="1:47" ht="22.5" customHeight="1">
      <c r="B11" s="1838"/>
      <c r="C11" s="1822"/>
      <c r="D11" s="1822"/>
      <c r="E11" s="1823"/>
      <c r="F11" s="1818" t="s">
        <v>651</v>
      </c>
      <c r="G11" s="1833"/>
      <c r="H11" s="1834"/>
      <c r="I11" s="1835"/>
      <c r="J11" s="1836"/>
      <c r="K11" s="1835"/>
      <c r="L11" s="1836"/>
      <c r="M11" s="1837"/>
      <c r="N11" s="1831"/>
      <c r="O11" s="1806"/>
      <c r="P11" s="1956"/>
      <c r="Q11" s="1959"/>
      <c r="R11" s="1956"/>
      <c r="S11" s="1959"/>
      <c r="T11" s="1956"/>
      <c r="U11" s="1959"/>
      <c r="V11" s="1956"/>
      <c r="W11" s="1959"/>
      <c r="X11" s="1956"/>
      <c r="Y11" s="1957"/>
      <c r="Z11" s="1818" t="s">
        <v>652</v>
      </c>
      <c r="AA11" s="1819"/>
      <c r="AB11" s="1820"/>
      <c r="AC11"/>
      <c r="AP11" s="280" t="str">
        <f t="shared" si="1"/>
        <v/>
      </c>
      <c r="AQ11" s="280" t="str">
        <f t="shared" si="2"/>
        <v/>
      </c>
      <c r="AR11" s="280" t="str">
        <f t="shared" si="3"/>
        <v/>
      </c>
      <c r="AS11" s="280" t="str">
        <f t="shared" si="4"/>
        <v/>
      </c>
      <c r="AT11" s="280" t="str">
        <f t="shared" si="5"/>
        <v/>
      </c>
      <c r="AU11" s="280" t="str">
        <f t="shared" si="6"/>
        <v/>
      </c>
    </row>
    <row r="12" spans="1:47" ht="22.5" customHeight="1">
      <c r="B12" s="1821"/>
      <c r="C12" s="1822"/>
      <c r="D12" s="1822"/>
      <c r="E12" s="1823"/>
      <c r="F12" s="286" t="s">
        <v>649</v>
      </c>
      <c r="G12" s="287" t="s">
        <v>464</v>
      </c>
      <c r="H12" s="1827"/>
      <c r="I12" s="1828"/>
      <c r="J12" s="1829"/>
      <c r="K12" s="1828"/>
      <c r="L12" s="1829"/>
      <c r="M12" s="1830"/>
      <c r="N12" s="1954"/>
      <c r="O12" s="1949"/>
      <c r="P12" s="1948"/>
      <c r="Q12" s="1949"/>
      <c r="R12" s="1948"/>
      <c r="S12" s="1949"/>
      <c r="T12" s="1948"/>
      <c r="U12" s="1949"/>
      <c r="V12" s="1948"/>
      <c r="W12" s="1949"/>
      <c r="X12" s="1948"/>
      <c r="Y12" s="1952"/>
      <c r="Z12" s="286" t="s">
        <v>649</v>
      </c>
      <c r="AA12" s="288" t="s">
        <v>650</v>
      </c>
      <c r="AB12" s="289" t="s">
        <v>465</v>
      </c>
      <c r="AC12" s="285"/>
    </row>
    <row r="13" spans="1:47" ht="22.5" customHeight="1">
      <c r="B13" s="1838"/>
      <c r="C13" s="1822"/>
      <c r="D13" s="1822"/>
      <c r="E13" s="1823"/>
      <c r="F13" s="1818" t="s">
        <v>651</v>
      </c>
      <c r="G13" s="1833"/>
      <c r="H13" s="1834"/>
      <c r="I13" s="1835"/>
      <c r="J13" s="1836"/>
      <c r="K13" s="1835"/>
      <c r="L13" s="1836"/>
      <c r="M13" s="1837"/>
      <c r="N13" s="1958"/>
      <c r="O13" s="1959"/>
      <c r="P13" s="1956"/>
      <c r="Q13" s="1959"/>
      <c r="R13" s="1956"/>
      <c r="S13" s="1959"/>
      <c r="T13" s="1956"/>
      <c r="U13" s="1959"/>
      <c r="V13" s="1956"/>
      <c r="W13" s="1959"/>
      <c r="X13" s="1956"/>
      <c r="Y13" s="1957"/>
      <c r="Z13" s="1818" t="s">
        <v>652</v>
      </c>
      <c r="AA13" s="1819"/>
      <c r="AB13" s="1820"/>
      <c r="AC13"/>
    </row>
    <row r="14" spans="1:47" ht="22.5" customHeight="1">
      <c r="B14" s="1821"/>
      <c r="C14" s="1822"/>
      <c r="D14" s="1822"/>
      <c r="E14" s="1823"/>
      <c r="F14" s="286" t="s">
        <v>649</v>
      </c>
      <c r="G14" s="287" t="s">
        <v>464</v>
      </c>
      <c r="H14" s="1827"/>
      <c r="I14" s="1828"/>
      <c r="J14" s="1829"/>
      <c r="K14" s="1828"/>
      <c r="L14" s="1829"/>
      <c r="M14" s="1830"/>
      <c r="N14" s="1954"/>
      <c r="O14" s="1949"/>
      <c r="P14" s="1948"/>
      <c r="Q14" s="1949"/>
      <c r="R14" s="1948"/>
      <c r="S14" s="1949"/>
      <c r="T14" s="1948"/>
      <c r="U14" s="1949"/>
      <c r="V14" s="1948"/>
      <c r="W14" s="1949"/>
      <c r="X14" s="1948"/>
      <c r="Y14" s="1952"/>
      <c r="Z14" s="286" t="s">
        <v>649</v>
      </c>
      <c r="AA14" s="288" t="s">
        <v>650</v>
      </c>
      <c r="AB14" s="289" t="s">
        <v>465</v>
      </c>
      <c r="AC14" s="285"/>
    </row>
    <row r="15" spans="1:47" ht="22.5" customHeight="1">
      <c r="B15" s="1838"/>
      <c r="C15" s="1822"/>
      <c r="D15" s="1822"/>
      <c r="E15" s="1823"/>
      <c r="F15" s="1818" t="s">
        <v>651</v>
      </c>
      <c r="G15" s="1833"/>
      <c r="H15" s="1834"/>
      <c r="I15" s="1835"/>
      <c r="J15" s="1836"/>
      <c r="K15" s="1835"/>
      <c r="L15" s="1836"/>
      <c r="M15" s="1837"/>
      <c r="N15" s="1958"/>
      <c r="O15" s="1959"/>
      <c r="P15" s="1956"/>
      <c r="Q15" s="1959"/>
      <c r="R15" s="1956"/>
      <c r="S15" s="1959"/>
      <c r="T15" s="1956"/>
      <c r="U15" s="1959"/>
      <c r="V15" s="1956"/>
      <c r="W15" s="1959"/>
      <c r="X15" s="1956"/>
      <c r="Y15" s="1957"/>
      <c r="Z15" s="1818" t="s">
        <v>652</v>
      </c>
      <c r="AA15" s="1819"/>
      <c r="AB15" s="1820"/>
      <c r="AC15"/>
    </row>
    <row r="16" spans="1:47" ht="22.5" customHeight="1">
      <c r="B16" s="1821"/>
      <c r="C16" s="1822"/>
      <c r="D16" s="1822"/>
      <c r="E16" s="1823"/>
      <c r="F16" s="286" t="s">
        <v>649</v>
      </c>
      <c r="G16" s="287" t="s">
        <v>464</v>
      </c>
      <c r="H16" s="1827"/>
      <c r="I16" s="1828"/>
      <c r="J16" s="1829"/>
      <c r="K16" s="1828"/>
      <c r="L16" s="1829"/>
      <c r="M16" s="1830"/>
      <c r="N16" s="1954"/>
      <c r="O16" s="1949"/>
      <c r="P16" s="1948"/>
      <c r="Q16" s="1949"/>
      <c r="R16" s="1948"/>
      <c r="S16" s="1949"/>
      <c r="T16" s="1948"/>
      <c r="U16" s="1949"/>
      <c r="V16" s="1948"/>
      <c r="W16" s="1949"/>
      <c r="X16" s="1948"/>
      <c r="Y16" s="1952"/>
      <c r="Z16" s="286" t="s">
        <v>649</v>
      </c>
      <c r="AA16" s="288" t="s">
        <v>650</v>
      </c>
      <c r="AB16" s="289" t="s">
        <v>465</v>
      </c>
      <c r="AC16" s="285"/>
    </row>
    <row r="17" spans="2:29" ht="22.5" customHeight="1" thickBot="1">
      <c r="B17" s="1824"/>
      <c r="C17" s="1825"/>
      <c r="D17" s="1825"/>
      <c r="E17" s="1826"/>
      <c r="F17" s="1841" t="s">
        <v>651</v>
      </c>
      <c r="G17" s="1886"/>
      <c r="H17" s="1812"/>
      <c r="I17" s="1813"/>
      <c r="J17" s="1814"/>
      <c r="K17" s="1813"/>
      <c r="L17" s="1814"/>
      <c r="M17" s="1815"/>
      <c r="N17" s="1955"/>
      <c r="O17" s="1951"/>
      <c r="P17" s="1950"/>
      <c r="Q17" s="1951"/>
      <c r="R17" s="1950"/>
      <c r="S17" s="1951"/>
      <c r="T17" s="1950"/>
      <c r="U17" s="1951"/>
      <c r="V17" s="1950"/>
      <c r="W17" s="1951"/>
      <c r="X17" s="1950"/>
      <c r="Y17" s="1953"/>
      <c r="Z17" s="1810" t="s">
        <v>652</v>
      </c>
      <c r="AA17" s="1816"/>
      <c r="AB17" s="1817"/>
      <c r="AC17"/>
    </row>
    <row r="18" spans="2:29" ht="22.5" customHeight="1">
      <c r="B18" s="1844"/>
      <c r="C18" s="1845"/>
      <c r="D18" s="1845"/>
      <c r="E18" s="1846"/>
      <c r="F18" s="281" t="s">
        <v>649</v>
      </c>
      <c r="G18" s="282" t="s">
        <v>464</v>
      </c>
      <c r="H18" s="1881"/>
      <c r="I18" s="1882"/>
      <c r="J18" s="1883"/>
      <c r="K18" s="1882"/>
      <c r="L18" s="1883"/>
      <c r="M18" s="1884"/>
      <c r="N18" s="1963"/>
      <c r="O18" s="1961"/>
      <c r="P18" s="1960"/>
      <c r="Q18" s="1961"/>
      <c r="R18" s="1960"/>
      <c r="S18" s="1961"/>
      <c r="T18" s="1960"/>
      <c r="U18" s="1961"/>
      <c r="V18" s="1960"/>
      <c r="W18" s="1961"/>
      <c r="X18" s="1960"/>
      <c r="Y18" s="1962"/>
      <c r="Z18" s="281" t="s">
        <v>649</v>
      </c>
      <c r="AA18" s="283" t="s">
        <v>650</v>
      </c>
      <c r="AB18" s="284" t="s">
        <v>465</v>
      </c>
      <c r="AC18" s="285"/>
    </row>
    <row r="19" spans="2:29" ht="22.5" customHeight="1">
      <c r="B19" s="1838"/>
      <c r="C19" s="1822"/>
      <c r="D19" s="1822"/>
      <c r="E19" s="1823"/>
      <c r="F19" s="1818" t="s">
        <v>651</v>
      </c>
      <c r="G19" s="1833"/>
      <c r="H19" s="1834"/>
      <c r="I19" s="1835"/>
      <c r="J19" s="1836"/>
      <c r="K19" s="1835"/>
      <c r="L19" s="1836"/>
      <c r="M19" s="1837"/>
      <c r="N19" s="1958"/>
      <c r="O19" s="1959"/>
      <c r="P19" s="1956"/>
      <c r="Q19" s="1959"/>
      <c r="R19" s="1956"/>
      <c r="S19" s="1959"/>
      <c r="T19" s="1956"/>
      <c r="U19" s="1959"/>
      <c r="V19" s="1956"/>
      <c r="W19" s="1959"/>
      <c r="X19" s="1956"/>
      <c r="Y19" s="1957"/>
      <c r="Z19" s="1818" t="s">
        <v>652</v>
      </c>
      <c r="AA19" s="1819"/>
      <c r="AB19" s="1820"/>
      <c r="AC19"/>
    </row>
    <row r="20" spans="2:29" ht="22.5" customHeight="1">
      <c r="B20" s="1821"/>
      <c r="C20" s="1822"/>
      <c r="D20" s="1822"/>
      <c r="E20" s="1823"/>
      <c r="F20" s="286" t="s">
        <v>649</v>
      </c>
      <c r="G20" s="287" t="s">
        <v>464</v>
      </c>
      <c r="H20" s="1827"/>
      <c r="I20" s="1828"/>
      <c r="J20" s="1829"/>
      <c r="K20" s="1828"/>
      <c r="L20" s="1829"/>
      <c r="M20" s="1830"/>
      <c r="N20" s="1954"/>
      <c r="O20" s="1949"/>
      <c r="P20" s="1948"/>
      <c r="Q20" s="1949"/>
      <c r="R20" s="1948"/>
      <c r="S20" s="1949"/>
      <c r="T20" s="1948"/>
      <c r="U20" s="1949"/>
      <c r="V20" s="1948"/>
      <c r="W20" s="1949"/>
      <c r="X20" s="1948"/>
      <c r="Y20" s="1952"/>
      <c r="Z20" s="286" t="s">
        <v>649</v>
      </c>
      <c r="AA20" s="288" t="s">
        <v>650</v>
      </c>
      <c r="AB20" s="289" t="s">
        <v>465</v>
      </c>
      <c r="AC20" s="285"/>
    </row>
    <row r="21" spans="2:29" ht="22.5" customHeight="1">
      <c r="B21" s="1838"/>
      <c r="C21" s="1822"/>
      <c r="D21" s="1822"/>
      <c r="E21" s="1823"/>
      <c r="F21" s="1818" t="s">
        <v>651</v>
      </c>
      <c r="G21" s="1833"/>
      <c r="H21" s="1834"/>
      <c r="I21" s="1835"/>
      <c r="J21" s="1836"/>
      <c r="K21" s="1835"/>
      <c r="L21" s="1836"/>
      <c r="M21" s="1837"/>
      <c r="N21" s="1958"/>
      <c r="O21" s="1959"/>
      <c r="P21" s="1956"/>
      <c r="Q21" s="1959"/>
      <c r="R21" s="1956"/>
      <c r="S21" s="1959"/>
      <c r="T21" s="1956"/>
      <c r="U21" s="1959"/>
      <c r="V21" s="1956"/>
      <c r="W21" s="1959"/>
      <c r="X21" s="1956"/>
      <c r="Y21" s="1957"/>
      <c r="Z21" s="1818" t="s">
        <v>652</v>
      </c>
      <c r="AA21" s="1819"/>
      <c r="AB21" s="1820"/>
      <c r="AC21"/>
    </row>
    <row r="22" spans="2:29" ht="22.5" customHeight="1">
      <c r="B22" s="1821"/>
      <c r="C22" s="1822"/>
      <c r="D22" s="1822"/>
      <c r="E22" s="1823"/>
      <c r="F22" s="286" t="s">
        <v>649</v>
      </c>
      <c r="G22" s="287" t="s">
        <v>464</v>
      </c>
      <c r="H22" s="1827"/>
      <c r="I22" s="1828"/>
      <c r="J22" s="1829"/>
      <c r="K22" s="1828"/>
      <c r="L22" s="1829"/>
      <c r="M22" s="1830"/>
      <c r="N22" s="1954"/>
      <c r="O22" s="1949"/>
      <c r="P22" s="1948"/>
      <c r="Q22" s="1949"/>
      <c r="R22" s="1948"/>
      <c r="S22" s="1949"/>
      <c r="T22" s="1948"/>
      <c r="U22" s="1949"/>
      <c r="V22" s="1948"/>
      <c r="W22" s="1949"/>
      <c r="X22" s="1948"/>
      <c r="Y22" s="1952"/>
      <c r="Z22" s="286" t="s">
        <v>649</v>
      </c>
      <c r="AA22" s="288" t="s">
        <v>650</v>
      </c>
      <c r="AB22" s="289" t="s">
        <v>465</v>
      </c>
      <c r="AC22" s="285"/>
    </row>
    <row r="23" spans="2:29" ht="22.5" customHeight="1">
      <c r="B23" s="1838"/>
      <c r="C23" s="1822"/>
      <c r="D23" s="1822"/>
      <c r="E23" s="1823"/>
      <c r="F23" s="1818" t="s">
        <v>651</v>
      </c>
      <c r="G23" s="1833"/>
      <c r="H23" s="1834"/>
      <c r="I23" s="1835"/>
      <c r="J23" s="1836"/>
      <c r="K23" s="1835"/>
      <c r="L23" s="1836"/>
      <c r="M23" s="1837"/>
      <c r="N23" s="1958"/>
      <c r="O23" s="1959"/>
      <c r="P23" s="1956"/>
      <c r="Q23" s="1959"/>
      <c r="R23" s="1956"/>
      <c r="S23" s="1959"/>
      <c r="T23" s="1956"/>
      <c r="U23" s="1959"/>
      <c r="V23" s="1956"/>
      <c r="W23" s="1959"/>
      <c r="X23" s="1956"/>
      <c r="Y23" s="1957"/>
      <c r="Z23" s="1818" t="s">
        <v>652</v>
      </c>
      <c r="AA23" s="1819"/>
      <c r="AB23" s="1820"/>
      <c r="AC23"/>
    </row>
    <row r="24" spans="2:29" ht="22.5" customHeight="1">
      <c r="B24" s="1821"/>
      <c r="C24" s="1822"/>
      <c r="D24" s="1822"/>
      <c r="E24" s="1823"/>
      <c r="F24" s="286" t="s">
        <v>649</v>
      </c>
      <c r="G24" s="287" t="s">
        <v>464</v>
      </c>
      <c r="H24" s="1827"/>
      <c r="I24" s="1828"/>
      <c r="J24" s="1829"/>
      <c r="K24" s="1828"/>
      <c r="L24" s="1829"/>
      <c r="M24" s="1830"/>
      <c r="N24" s="1954"/>
      <c r="O24" s="1949"/>
      <c r="P24" s="1948"/>
      <c r="Q24" s="1949"/>
      <c r="R24" s="1948"/>
      <c r="S24" s="1949"/>
      <c r="T24" s="1948"/>
      <c r="U24" s="1949"/>
      <c r="V24" s="1948"/>
      <c r="W24" s="1949"/>
      <c r="X24" s="1948"/>
      <c r="Y24" s="1952"/>
      <c r="Z24" s="286" t="s">
        <v>649</v>
      </c>
      <c r="AA24" s="288" t="s">
        <v>650</v>
      </c>
      <c r="AB24" s="289" t="s">
        <v>465</v>
      </c>
      <c r="AC24" s="285"/>
    </row>
    <row r="25" spans="2:29" ht="22.5" customHeight="1">
      <c r="B25" s="1838"/>
      <c r="C25" s="1822"/>
      <c r="D25" s="1822"/>
      <c r="E25" s="1823"/>
      <c r="F25" s="1818" t="s">
        <v>651</v>
      </c>
      <c r="G25" s="1833"/>
      <c r="H25" s="1834"/>
      <c r="I25" s="1835"/>
      <c r="J25" s="1836"/>
      <c r="K25" s="1835"/>
      <c r="L25" s="1836"/>
      <c r="M25" s="1837"/>
      <c r="N25" s="1958"/>
      <c r="O25" s="1959"/>
      <c r="P25" s="1956"/>
      <c r="Q25" s="1959"/>
      <c r="R25" s="1956"/>
      <c r="S25" s="1959"/>
      <c r="T25" s="1956"/>
      <c r="U25" s="1959"/>
      <c r="V25" s="1956"/>
      <c r="W25" s="1959"/>
      <c r="X25" s="1956"/>
      <c r="Y25" s="1957"/>
      <c r="Z25" s="1818" t="s">
        <v>652</v>
      </c>
      <c r="AA25" s="1819"/>
      <c r="AB25" s="1820"/>
      <c r="AC25"/>
    </row>
    <row r="26" spans="2:29" ht="22.5" customHeight="1">
      <c r="B26" s="1821"/>
      <c r="C26" s="1822"/>
      <c r="D26" s="1822"/>
      <c r="E26" s="1823"/>
      <c r="F26" s="286" t="s">
        <v>649</v>
      </c>
      <c r="G26" s="287" t="s">
        <v>464</v>
      </c>
      <c r="H26" s="1827"/>
      <c r="I26" s="1828"/>
      <c r="J26" s="1829"/>
      <c r="K26" s="1828"/>
      <c r="L26" s="1829"/>
      <c r="M26" s="1830"/>
      <c r="N26" s="1954"/>
      <c r="O26" s="1949"/>
      <c r="P26" s="1948"/>
      <c r="Q26" s="1949"/>
      <c r="R26" s="1948"/>
      <c r="S26" s="1949"/>
      <c r="T26" s="1948"/>
      <c r="U26" s="1949"/>
      <c r="V26" s="1948"/>
      <c r="W26" s="1949"/>
      <c r="X26" s="1948"/>
      <c r="Y26" s="1952"/>
      <c r="Z26" s="286" t="s">
        <v>649</v>
      </c>
      <c r="AA26" s="288" t="s">
        <v>650</v>
      </c>
      <c r="AB26" s="289" t="s">
        <v>465</v>
      </c>
      <c r="AC26" s="285"/>
    </row>
    <row r="27" spans="2:29" ht="22.5" customHeight="1" thickBot="1">
      <c r="B27" s="1824"/>
      <c r="C27" s="1825"/>
      <c r="D27" s="1825"/>
      <c r="E27" s="1826"/>
      <c r="F27" s="1810" t="s">
        <v>651</v>
      </c>
      <c r="G27" s="1811"/>
      <c r="H27" s="1856"/>
      <c r="I27" s="1857"/>
      <c r="J27" s="1858"/>
      <c r="K27" s="1857"/>
      <c r="L27" s="1858"/>
      <c r="M27" s="1859"/>
      <c r="N27" s="1955"/>
      <c r="O27" s="1951"/>
      <c r="P27" s="1950"/>
      <c r="Q27" s="1951"/>
      <c r="R27" s="1950"/>
      <c r="S27" s="1951"/>
      <c r="T27" s="1950"/>
      <c r="U27" s="1951"/>
      <c r="V27" s="1950"/>
      <c r="W27" s="1951"/>
      <c r="X27" s="1950"/>
      <c r="Y27" s="1953"/>
      <c r="Z27" s="1810" t="s">
        <v>652</v>
      </c>
      <c r="AA27" s="1816"/>
      <c r="AB27" s="1817"/>
      <c r="AC27"/>
    </row>
    <row r="28" spans="2:29" ht="22.5" customHeight="1">
      <c r="B28" s="1844"/>
      <c r="C28" s="1845"/>
      <c r="D28" s="1845"/>
      <c r="E28" s="1846"/>
      <c r="F28" s="292" t="s">
        <v>649</v>
      </c>
      <c r="G28" s="293" t="s">
        <v>464</v>
      </c>
      <c r="H28" s="1847"/>
      <c r="I28" s="1848"/>
      <c r="J28" s="1849"/>
      <c r="K28" s="1848"/>
      <c r="L28" s="1849"/>
      <c r="M28" s="1850"/>
      <c r="N28" s="1963"/>
      <c r="O28" s="1961"/>
      <c r="P28" s="1960"/>
      <c r="Q28" s="1961"/>
      <c r="R28" s="1960"/>
      <c r="S28" s="1961"/>
      <c r="T28" s="1960"/>
      <c r="U28" s="1961"/>
      <c r="V28" s="1960"/>
      <c r="W28" s="1961"/>
      <c r="X28" s="1960"/>
      <c r="Y28" s="1962"/>
      <c r="Z28" s="281" t="s">
        <v>649</v>
      </c>
      <c r="AA28" s="283" t="s">
        <v>650</v>
      </c>
      <c r="AB28" s="284" t="s">
        <v>465</v>
      </c>
      <c r="AC28" s="285"/>
    </row>
    <row r="29" spans="2:29" ht="22.5" customHeight="1">
      <c r="B29" s="1838"/>
      <c r="C29" s="1822"/>
      <c r="D29" s="1822"/>
      <c r="E29" s="1823"/>
      <c r="F29" s="1818" t="s">
        <v>651</v>
      </c>
      <c r="G29" s="1833"/>
      <c r="H29" s="1834"/>
      <c r="I29" s="1835"/>
      <c r="J29" s="1836"/>
      <c r="K29" s="1835"/>
      <c r="L29" s="1836"/>
      <c r="M29" s="1837"/>
      <c r="N29" s="1958"/>
      <c r="O29" s="1959"/>
      <c r="P29" s="1956"/>
      <c r="Q29" s="1959"/>
      <c r="R29" s="1956"/>
      <c r="S29" s="1959"/>
      <c r="T29" s="1956"/>
      <c r="U29" s="1959"/>
      <c r="V29" s="1956"/>
      <c r="W29" s="1959"/>
      <c r="X29" s="1956"/>
      <c r="Y29" s="1957"/>
      <c r="Z29" s="1818" t="s">
        <v>652</v>
      </c>
      <c r="AA29" s="1819"/>
      <c r="AB29" s="1820"/>
      <c r="AC29"/>
    </row>
    <row r="30" spans="2:29" ht="22.5" customHeight="1">
      <c r="B30" s="1821"/>
      <c r="C30" s="1822"/>
      <c r="D30" s="1822"/>
      <c r="E30" s="1823"/>
      <c r="F30" s="286" t="s">
        <v>649</v>
      </c>
      <c r="G30" s="287" t="s">
        <v>464</v>
      </c>
      <c r="H30" s="1827"/>
      <c r="I30" s="1828"/>
      <c r="J30" s="1829"/>
      <c r="K30" s="1828"/>
      <c r="L30" s="1829"/>
      <c r="M30" s="1830"/>
      <c r="N30" s="1954"/>
      <c r="O30" s="1949"/>
      <c r="P30" s="1948"/>
      <c r="Q30" s="1949"/>
      <c r="R30" s="1948"/>
      <c r="S30" s="1949"/>
      <c r="T30" s="1948"/>
      <c r="U30" s="1949"/>
      <c r="V30" s="1948"/>
      <c r="W30" s="1949"/>
      <c r="X30" s="1948"/>
      <c r="Y30" s="1952"/>
      <c r="Z30" s="286" t="s">
        <v>649</v>
      </c>
      <c r="AA30" s="288" t="s">
        <v>650</v>
      </c>
      <c r="AB30" s="289" t="s">
        <v>465</v>
      </c>
      <c r="AC30" s="285"/>
    </row>
    <row r="31" spans="2:29" ht="22.5" customHeight="1">
      <c r="B31" s="1838"/>
      <c r="C31" s="1822"/>
      <c r="D31" s="1822"/>
      <c r="E31" s="1823"/>
      <c r="F31" s="1818" t="s">
        <v>651</v>
      </c>
      <c r="G31" s="1833"/>
      <c r="H31" s="1834"/>
      <c r="I31" s="1835"/>
      <c r="J31" s="1836"/>
      <c r="K31" s="1835"/>
      <c r="L31" s="1836"/>
      <c r="M31" s="1837"/>
      <c r="N31" s="1958"/>
      <c r="O31" s="1959"/>
      <c r="P31" s="1956"/>
      <c r="Q31" s="1959"/>
      <c r="R31" s="1956"/>
      <c r="S31" s="1959"/>
      <c r="T31" s="1956"/>
      <c r="U31" s="1959"/>
      <c r="V31" s="1956"/>
      <c r="W31" s="1959"/>
      <c r="X31" s="1956"/>
      <c r="Y31" s="1957"/>
      <c r="Z31" s="1818" t="s">
        <v>652</v>
      </c>
      <c r="AA31" s="1819"/>
      <c r="AB31" s="1820"/>
      <c r="AC31"/>
    </row>
    <row r="32" spans="2:29" ht="22.5" customHeight="1">
      <c r="B32" s="1821"/>
      <c r="C32" s="1822"/>
      <c r="D32" s="1822"/>
      <c r="E32" s="1823"/>
      <c r="F32" s="286" t="s">
        <v>649</v>
      </c>
      <c r="G32" s="287" t="s">
        <v>464</v>
      </c>
      <c r="H32" s="1827"/>
      <c r="I32" s="1828"/>
      <c r="J32" s="1829"/>
      <c r="K32" s="1828"/>
      <c r="L32" s="1829"/>
      <c r="M32" s="1830"/>
      <c r="N32" s="1954"/>
      <c r="O32" s="1949"/>
      <c r="P32" s="1948"/>
      <c r="Q32" s="1949"/>
      <c r="R32" s="1948"/>
      <c r="S32" s="1949"/>
      <c r="T32" s="1948"/>
      <c r="U32" s="1949"/>
      <c r="V32" s="1948"/>
      <c r="W32" s="1949"/>
      <c r="X32" s="1948"/>
      <c r="Y32" s="1952"/>
      <c r="Z32" s="286" t="s">
        <v>649</v>
      </c>
      <c r="AA32" s="288" t="s">
        <v>650</v>
      </c>
      <c r="AB32" s="289" t="s">
        <v>465</v>
      </c>
      <c r="AC32" s="285"/>
    </row>
    <row r="33" spans="2:42" ht="22.5" customHeight="1">
      <c r="B33" s="1838"/>
      <c r="C33" s="1822"/>
      <c r="D33" s="1822"/>
      <c r="E33" s="1823"/>
      <c r="F33" s="1818" t="s">
        <v>651</v>
      </c>
      <c r="G33" s="1833"/>
      <c r="H33" s="1834"/>
      <c r="I33" s="1835"/>
      <c r="J33" s="1836"/>
      <c r="K33" s="1835"/>
      <c r="L33" s="1836"/>
      <c r="M33" s="1837"/>
      <c r="N33" s="1958"/>
      <c r="O33" s="1959"/>
      <c r="P33" s="1956"/>
      <c r="Q33" s="1959"/>
      <c r="R33" s="1956"/>
      <c r="S33" s="1959"/>
      <c r="T33" s="1956"/>
      <c r="U33" s="1959"/>
      <c r="V33" s="1956"/>
      <c r="W33" s="1959"/>
      <c r="X33" s="1956"/>
      <c r="Y33" s="1957"/>
      <c r="Z33" s="1818" t="s">
        <v>652</v>
      </c>
      <c r="AA33" s="1819"/>
      <c r="AB33" s="1820"/>
      <c r="AC33"/>
    </row>
    <row r="34" spans="2:42" ht="22.5" customHeight="1">
      <c r="B34" s="1821"/>
      <c r="C34" s="1822"/>
      <c r="D34" s="1822"/>
      <c r="E34" s="1823"/>
      <c r="F34" s="286" t="s">
        <v>649</v>
      </c>
      <c r="G34" s="287" t="s">
        <v>464</v>
      </c>
      <c r="H34" s="1827"/>
      <c r="I34" s="1828"/>
      <c r="J34" s="1829"/>
      <c r="K34" s="1828"/>
      <c r="L34" s="1829"/>
      <c r="M34" s="1830"/>
      <c r="N34" s="1954"/>
      <c r="O34" s="1949"/>
      <c r="P34" s="1948"/>
      <c r="Q34" s="1949"/>
      <c r="R34" s="1948"/>
      <c r="S34" s="1949"/>
      <c r="T34" s="1948"/>
      <c r="U34" s="1949"/>
      <c r="V34" s="1948"/>
      <c r="W34" s="1949"/>
      <c r="X34" s="1948"/>
      <c r="Y34" s="1952"/>
      <c r="Z34" s="286" t="s">
        <v>649</v>
      </c>
      <c r="AA34" s="288" t="s">
        <v>650</v>
      </c>
      <c r="AB34" s="289" t="s">
        <v>465</v>
      </c>
      <c r="AC34" s="285"/>
    </row>
    <row r="35" spans="2:42" ht="22.5" customHeight="1">
      <c r="B35" s="1838"/>
      <c r="C35" s="1822"/>
      <c r="D35" s="1822"/>
      <c r="E35" s="1823"/>
      <c r="F35" s="1818" t="s">
        <v>651</v>
      </c>
      <c r="G35" s="1833"/>
      <c r="H35" s="1834"/>
      <c r="I35" s="1835"/>
      <c r="J35" s="1836"/>
      <c r="K35" s="1835"/>
      <c r="L35" s="1836"/>
      <c r="M35" s="1837"/>
      <c r="N35" s="1958"/>
      <c r="O35" s="1959"/>
      <c r="P35" s="1956"/>
      <c r="Q35" s="1959"/>
      <c r="R35" s="1956"/>
      <c r="S35" s="1959"/>
      <c r="T35" s="1956"/>
      <c r="U35" s="1959"/>
      <c r="V35" s="1956"/>
      <c r="W35" s="1959"/>
      <c r="X35" s="1956"/>
      <c r="Y35" s="1957"/>
      <c r="Z35" s="1818" t="s">
        <v>652</v>
      </c>
      <c r="AA35" s="1819"/>
      <c r="AB35" s="1820"/>
      <c r="AC35"/>
    </row>
    <row r="36" spans="2:42" ht="22.5" customHeight="1">
      <c r="B36" s="1821"/>
      <c r="C36" s="1822"/>
      <c r="D36" s="1822"/>
      <c r="E36" s="1823"/>
      <c r="F36" s="286" t="s">
        <v>649</v>
      </c>
      <c r="G36" s="287" t="s">
        <v>464</v>
      </c>
      <c r="H36" s="1827"/>
      <c r="I36" s="1828"/>
      <c r="J36" s="1829"/>
      <c r="K36" s="1828"/>
      <c r="L36" s="1829"/>
      <c r="M36" s="1830"/>
      <c r="N36" s="1954"/>
      <c r="O36" s="1949"/>
      <c r="P36" s="1948"/>
      <c r="Q36" s="1949"/>
      <c r="R36" s="1948"/>
      <c r="S36" s="1949"/>
      <c r="T36" s="1948"/>
      <c r="U36" s="1949"/>
      <c r="V36" s="1948"/>
      <c r="W36" s="1949"/>
      <c r="X36" s="1948"/>
      <c r="Y36" s="1952"/>
      <c r="Z36" s="286" t="s">
        <v>649</v>
      </c>
      <c r="AA36" s="288" t="s">
        <v>650</v>
      </c>
      <c r="AB36" s="289" t="s">
        <v>465</v>
      </c>
      <c r="AC36" s="285"/>
    </row>
    <row r="37" spans="2:42" ht="22.5" customHeight="1" thickBot="1">
      <c r="B37" s="1824"/>
      <c r="C37" s="1825"/>
      <c r="D37" s="1825"/>
      <c r="E37" s="1826"/>
      <c r="F37" s="1810" t="s">
        <v>651</v>
      </c>
      <c r="G37" s="1811"/>
      <c r="H37" s="1812"/>
      <c r="I37" s="1813"/>
      <c r="J37" s="1814"/>
      <c r="K37" s="1813"/>
      <c r="L37" s="1814"/>
      <c r="M37" s="1815"/>
      <c r="N37" s="1955"/>
      <c r="O37" s="1951"/>
      <c r="P37" s="1950"/>
      <c r="Q37" s="1951"/>
      <c r="R37" s="1950"/>
      <c r="S37" s="1951"/>
      <c r="T37" s="1950"/>
      <c r="U37" s="1951"/>
      <c r="V37" s="1950"/>
      <c r="W37" s="1951"/>
      <c r="X37" s="1950"/>
      <c r="Y37" s="1953"/>
      <c r="Z37" s="1841" t="s">
        <v>652</v>
      </c>
      <c r="AA37" s="1842"/>
      <c r="AB37" s="1843"/>
      <c r="AC37"/>
    </row>
    <row r="38" spans="2:42" ht="27.75" customHeight="1">
      <c r="B38" s="1794" t="s">
        <v>653</v>
      </c>
      <c r="C38" s="870"/>
      <c r="D38" s="870"/>
      <c r="E38" s="870"/>
      <c r="F38" s="870"/>
      <c r="G38" s="870"/>
      <c r="H38" s="870"/>
      <c r="I38" s="870"/>
      <c r="J38" s="870"/>
      <c r="K38" s="1795"/>
      <c r="L38" s="1800" t="s">
        <v>36</v>
      </c>
      <c r="M38" s="1080"/>
      <c r="N38" s="1801" t="str">
        <f>IF(COUNTIF(N8:N37,1)=0,"",COUNTIF(N8:N37,1))</f>
        <v/>
      </c>
      <c r="O38" s="1802"/>
      <c r="P38" s="1802" t="str">
        <f t="shared" ref="P38" si="7">IF(COUNTIF(P8:P37,1)=0,"",COUNTIF(P8:P37,1))</f>
        <v/>
      </c>
      <c r="Q38" s="1802"/>
      <c r="R38" s="1802" t="str">
        <f t="shared" ref="R38" si="8">IF(COUNTIF(R8:R37,1)=0,"",COUNTIF(R8:R37,1))</f>
        <v/>
      </c>
      <c r="S38" s="1802"/>
      <c r="T38" s="1802" t="str">
        <f t="shared" ref="T38" si="9">IF(COUNTIF(T8:T37,1)=0,"",COUNTIF(T8:T37,1))</f>
        <v/>
      </c>
      <c r="U38" s="1802"/>
      <c r="V38" s="1802" t="str">
        <f t="shared" ref="V38" si="10">IF(COUNTIF(V8:V37,1)=0,"",COUNTIF(V8:V37,1))</f>
        <v/>
      </c>
      <c r="W38" s="1802"/>
      <c r="X38" s="1802" t="str">
        <f t="shared" ref="X38" si="11">IF(COUNTIF(X8:X37,1)=0,"",COUNTIF(X8:X37,1))</f>
        <v/>
      </c>
      <c r="Y38" s="1947"/>
      <c r="Z38" s="1778"/>
      <c r="AA38" s="1779"/>
      <c r="AB38" s="1780"/>
      <c r="AC38" s="297"/>
      <c r="AD38">
        <f>IF(N38="",0, N38)</f>
        <v>0</v>
      </c>
      <c r="AE38"/>
      <c r="AF38">
        <f t="shared" ref="AF38:AN40" si="12">IF(P38="",0, P38)</f>
        <v>0</v>
      </c>
      <c r="AG38"/>
      <c r="AH38">
        <f t="shared" si="12"/>
        <v>0</v>
      </c>
      <c r="AI38"/>
      <c r="AJ38">
        <f t="shared" si="12"/>
        <v>0</v>
      </c>
      <c r="AL38">
        <f t="shared" si="12"/>
        <v>0</v>
      </c>
      <c r="AN38">
        <f t="shared" si="12"/>
        <v>0</v>
      </c>
    </row>
    <row r="39" spans="2:42" ht="27.75" customHeight="1">
      <c r="B39" s="1796"/>
      <c r="C39" s="870"/>
      <c r="D39" s="870"/>
      <c r="E39" s="870"/>
      <c r="F39" s="870"/>
      <c r="G39" s="870"/>
      <c r="H39" s="870"/>
      <c r="I39" s="870"/>
      <c r="J39" s="870"/>
      <c r="K39" s="1795"/>
      <c r="L39" s="1787" t="s">
        <v>37</v>
      </c>
      <c r="M39" s="1788"/>
      <c r="N39" s="1789" t="str">
        <f t="shared" ref="N39" si="13">IF(COUNTIF(N8:N37,2)=0,"",COUNTIF(N8:N37,2))</f>
        <v/>
      </c>
      <c r="O39" s="1790"/>
      <c r="P39" s="1790" t="str">
        <f t="shared" ref="P39" si="14">IF(COUNTIF(P8:P37,2)=0,"",COUNTIF(P8:P37,2))</f>
        <v/>
      </c>
      <c r="Q39" s="1790"/>
      <c r="R39" s="1790" t="str">
        <f t="shared" ref="R39" si="15">IF(COUNTIF(R8:R37,2)=0,"",COUNTIF(R8:R37,2))</f>
        <v/>
      </c>
      <c r="S39" s="1790"/>
      <c r="T39" s="1790" t="str">
        <f t="shared" ref="T39" si="16">IF(COUNTIF(T8:T37,2)=0,"",COUNTIF(T8:T37,2))</f>
        <v/>
      </c>
      <c r="U39" s="1790"/>
      <c r="V39" s="1790" t="str">
        <f t="shared" ref="V39" si="17">IF(COUNTIF(V8:V37,2)=0,"",COUNTIF(V8:V37,2))</f>
        <v/>
      </c>
      <c r="W39" s="1790"/>
      <c r="X39" s="1790" t="str">
        <f t="shared" ref="X39" si="18">IF(COUNTIF(X8:X37,2)=0,"",COUNTIF(X8:X37,2))</f>
        <v/>
      </c>
      <c r="Y39" s="1945"/>
      <c r="Z39" s="1781"/>
      <c r="AA39" s="1782"/>
      <c r="AB39" s="1783"/>
      <c r="AC39" s="297"/>
      <c r="AD39">
        <f t="shared" ref="AD39:AD40" si="19">IF(N39="",0, N39)</f>
        <v>0</v>
      </c>
      <c r="AE39"/>
      <c r="AF39">
        <f t="shared" si="12"/>
        <v>0</v>
      </c>
      <c r="AG39"/>
      <c r="AH39">
        <f t="shared" si="12"/>
        <v>0</v>
      </c>
      <c r="AI39"/>
      <c r="AJ39">
        <f t="shared" si="12"/>
        <v>0</v>
      </c>
      <c r="AL39">
        <f t="shared" si="12"/>
        <v>0</v>
      </c>
      <c r="AN39">
        <f t="shared" si="12"/>
        <v>0</v>
      </c>
    </row>
    <row r="40" spans="2:42" ht="27.75" customHeight="1" thickBot="1">
      <c r="B40" s="1797"/>
      <c r="C40" s="1798"/>
      <c r="D40" s="1798"/>
      <c r="E40" s="1798"/>
      <c r="F40" s="1798"/>
      <c r="G40" s="1798"/>
      <c r="H40" s="1798"/>
      <c r="I40" s="1798"/>
      <c r="J40" s="1798"/>
      <c r="K40" s="1799"/>
      <c r="L40" s="1803" t="s">
        <v>38</v>
      </c>
      <c r="M40" s="1081"/>
      <c r="N40" s="1804" t="str">
        <f t="shared" ref="N40" si="20">IF(COUNTIF(N8:N37,3)=0,"",COUNTIF(N8:N37,3))</f>
        <v/>
      </c>
      <c r="O40" s="1805"/>
      <c r="P40" s="1805" t="str">
        <f t="shared" ref="P40" si="21">IF(COUNTIF(P8:P37,3)=0,"",COUNTIF(P8:P37,3))</f>
        <v/>
      </c>
      <c r="Q40" s="1805"/>
      <c r="R40" s="1805" t="str">
        <f>IF(COUNTIF(R8:R37,3)=0,"",COUNTIF(R8:R37,3))</f>
        <v/>
      </c>
      <c r="S40" s="1805"/>
      <c r="T40" s="1805" t="str">
        <f t="shared" ref="T40" si="22">IF(COUNTIF(T8:T37,3)=0,"",COUNTIF(T8:T37,3))</f>
        <v/>
      </c>
      <c r="U40" s="1805"/>
      <c r="V40" s="1805" t="str">
        <f t="shared" ref="V40" si="23">IF(COUNTIF(V8:V37,3)=0,"",COUNTIF(V8:V37,3))</f>
        <v/>
      </c>
      <c r="W40" s="1805"/>
      <c r="X40" s="1805" t="str">
        <f t="shared" ref="X40" si="24">IF(COUNTIF(X8:X37,3)=0,"",COUNTIF(X8:X37,3))</f>
        <v/>
      </c>
      <c r="Y40" s="1946"/>
      <c r="Z40" s="1784"/>
      <c r="AA40" s="1785"/>
      <c r="AB40" s="1786"/>
      <c r="AC40" s="297"/>
      <c r="AD40">
        <f t="shared" si="19"/>
        <v>0</v>
      </c>
      <c r="AE40"/>
      <c r="AF40">
        <f t="shared" si="12"/>
        <v>0</v>
      </c>
      <c r="AG40"/>
      <c r="AH40">
        <f t="shared" si="12"/>
        <v>0</v>
      </c>
      <c r="AI40"/>
      <c r="AJ40">
        <f t="shared" si="12"/>
        <v>0</v>
      </c>
      <c r="AL40">
        <f t="shared" si="12"/>
        <v>0</v>
      </c>
      <c r="AN40">
        <f t="shared" si="12"/>
        <v>0</v>
      </c>
    </row>
    <row r="41" spans="2:42" ht="27.75" customHeight="1">
      <c r="B41" s="1941" t="s">
        <v>654</v>
      </c>
      <c r="C41" s="870"/>
      <c r="D41" s="870"/>
      <c r="E41" s="870"/>
      <c r="F41" s="870"/>
      <c r="G41" s="870"/>
      <c r="H41" s="870"/>
      <c r="I41" s="870"/>
      <c r="J41" s="870"/>
      <c r="K41" s="1795"/>
      <c r="L41" s="1800" t="s">
        <v>36</v>
      </c>
      <c r="M41" s="1080"/>
      <c r="N41" s="1942" t="str">
        <f>IF(AD38+AD101+AD155+AD209+AD263+AD317+AD371+AD425+AD479+AD533=0,"",AD38+AD101+AD155+AD209+AD263+AD317+AD371+AD425+AD479+AD533)</f>
        <v/>
      </c>
      <c r="O41" s="1943"/>
      <c r="P41" s="1775" t="str">
        <f t="shared" ref="P41:P43" si="25">IF(AF38+AF101+AF155+AF209+AF263+AF317+AF371+AF425+AF479+AF533=0,"",AF38+AF101+AF155+AF209+AF263+AF317+AF371+AF425+AF479+AF533)</f>
        <v/>
      </c>
      <c r="Q41" s="1776"/>
      <c r="R41" s="1775" t="str">
        <f t="shared" ref="R41:R43" si="26">IF(AH38+AH101+AH155+AH209+AH263+AH317+AH371+AH425+AH479+AH533=0,"",AH38+AH101+AH155+AH209+AH263+AH317+AH371+AH425+AH479+AH533)</f>
        <v/>
      </c>
      <c r="S41" s="1776"/>
      <c r="T41" s="1775" t="str">
        <f t="shared" ref="T41:T43" si="27">IF(AJ38+AJ101+AJ155+AJ209+AJ263+AJ317+AJ371+AJ425+AJ479+AJ533=0,"",AJ38+AJ101+AJ155+AJ209+AJ263+AJ317+AJ371+AJ425+AJ479+AJ533)</f>
        <v/>
      </c>
      <c r="U41" s="1776"/>
      <c r="V41" s="1775" t="str">
        <f t="shared" ref="V41:V43" si="28">IF(AL38+AL101+AL155+AL209+AL263+AL317+AL371+AL425+AL479+AL533=0,"",AL38+AL101+AL155+AL209+AL263+AL317+AL371+AL425+AL479+AL533)</f>
        <v/>
      </c>
      <c r="W41" s="1776"/>
      <c r="X41" s="1775" t="str">
        <f t="shared" ref="X41:X43" si="29">IF(AN38+AN101+AN155+AN209+AN263+AN317+AN371+AN425+AN479+AN533=0,"",AN38+AN101+AN155+AN209+AN263+AN317+AN371+AN425+AN479+AN533)</f>
        <v/>
      </c>
      <c r="Y41" s="1777"/>
      <c r="Z41" s="1778"/>
      <c r="AA41" s="1779"/>
      <c r="AB41" s="1780"/>
      <c r="AC41" s="297"/>
      <c r="AP41" s="1"/>
    </row>
    <row r="42" spans="2:42" ht="27.75" customHeight="1">
      <c r="B42" s="1796"/>
      <c r="C42" s="870"/>
      <c r="D42" s="870"/>
      <c r="E42" s="870"/>
      <c r="F42" s="870"/>
      <c r="G42" s="870"/>
      <c r="H42" s="870"/>
      <c r="I42" s="870"/>
      <c r="J42" s="870"/>
      <c r="K42" s="1795"/>
      <c r="L42" s="1787" t="s">
        <v>37</v>
      </c>
      <c r="M42" s="1788"/>
      <c r="N42" s="1940" t="str">
        <f t="shared" ref="N42:N43" si="30">IF(AD39+AD102+AD156+AD210+AD264+AD318+AD372+AD426+AD480+AD534=0,"",AD39+AD102+AD156+AD210+AD264+AD318+AD372+AD426+AD480+AD534)</f>
        <v/>
      </c>
      <c r="O42" s="1792"/>
      <c r="P42" s="1791" t="str">
        <f t="shared" si="25"/>
        <v/>
      </c>
      <c r="Q42" s="1792"/>
      <c r="R42" s="1791" t="str">
        <f t="shared" si="26"/>
        <v/>
      </c>
      <c r="S42" s="1792"/>
      <c r="T42" s="1791" t="str">
        <f t="shared" si="27"/>
        <v/>
      </c>
      <c r="U42" s="1792"/>
      <c r="V42" s="1791" t="str">
        <f t="shared" si="28"/>
        <v/>
      </c>
      <c r="W42" s="1792"/>
      <c r="X42" s="1791" t="str">
        <f t="shared" si="29"/>
        <v/>
      </c>
      <c r="Y42" s="1793"/>
      <c r="Z42" s="1781"/>
      <c r="AA42" s="1782"/>
      <c r="AB42" s="1783"/>
      <c r="AC42" s="297"/>
    </row>
    <row r="43" spans="2:42" ht="27.75" customHeight="1" thickBot="1">
      <c r="B43" s="1797"/>
      <c r="C43" s="1798"/>
      <c r="D43" s="1798"/>
      <c r="E43" s="1798"/>
      <c r="F43" s="1798"/>
      <c r="G43" s="1798"/>
      <c r="H43" s="1798"/>
      <c r="I43" s="1798"/>
      <c r="J43" s="1798"/>
      <c r="K43" s="1799"/>
      <c r="L43" s="1803" t="s">
        <v>38</v>
      </c>
      <c r="M43" s="1081"/>
      <c r="N43" s="1944" t="str">
        <f t="shared" si="30"/>
        <v/>
      </c>
      <c r="O43" s="1773"/>
      <c r="P43" s="1772" t="str">
        <f t="shared" si="25"/>
        <v/>
      </c>
      <c r="Q43" s="1773"/>
      <c r="R43" s="1772" t="str">
        <f t="shared" si="26"/>
        <v/>
      </c>
      <c r="S43" s="1773"/>
      <c r="T43" s="1772" t="str">
        <f t="shared" si="27"/>
        <v/>
      </c>
      <c r="U43" s="1773"/>
      <c r="V43" s="1772" t="str">
        <f t="shared" si="28"/>
        <v/>
      </c>
      <c r="W43" s="1773"/>
      <c r="X43" s="1772" t="str">
        <f t="shared" si="29"/>
        <v/>
      </c>
      <c r="Y43" s="1774"/>
      <c r="Z43" s="1784"/>
      <c r="AA43" s="1785"/>
      <c r="AB43" s="1786"/>
      <c r="AC43" s="297"/>
    </row>
    <row r="44" spans="2:42" ht="15" customHeight="1">
      <c r="B44" s="270" t="s">
        <v>655</v>
      </c>
    </row>
    <row r="45" spans="2:42" ht="15" customHeight="1">
      <c r="B45" s="1939" t="s">
        <v>656</v>
      </c>
      <c r="C45" s="1939"/>
      <c r="D45" s="1939"/>
      <c r="E45" s="1939"/>
      <c r="F45" s="1939"/>
      <c r="G45" s="1939"/>
      <c r="H45" s="1939"/>
      <c r="I45" s="1939"/>
      <c r="J45" s="1939"/>
      <c r="K45" s="1939"/>
      <c r="L45" s="1939"/>
      <c r="M45" s="1939"/>
      <c r="N45" s="1939"/>
      <c r="O45" s="1939"/>
      <c r="P45" s="1939"/>
      <c r="Q45" s="1939"/>
      <c r="R45" s="1939"/>
      <c r="S45" s="1939"/>
      <c r="T45" s="1939"/>
      <c r="U45" s="1939"/>
      <c r="V45" s="1939"/>
      <c r="W45" s="1939"/>
      <c r="X45" s="1939"/>
      <c r="Y45" s="1939"/>
      <c r="Z45" s="1939"/>
      <c r="AA45" s="1939"/>
      <c r="AB45" s="1939"/>
      <c r="AC45" s="308"/>
      <c r="AD45" s="308"/>
    </row>
    <row r="46" spans="2:42" s="272" customFormat="1" ht="15" customHeight="1">
      <c r="B46" s="1939" t="s">
        <v>657</v>
      </c>
      <c r="C46" s="1939"/>
      <c r="D46" s="1939"/>
      <c r="E46" s="1939"/>
      <c r="F46" s="1939"/>
      <c r="G46" s="1939"/>
      <c r="H46" s="1939"/>
      <c r="I46" s="1939"/>
      <c r="J46" s="1939"/>
      <c r="K46" s="1939"/>
      <c r="L46" s="1939"/>
      <c r="M46" s="1939"/>
      <c r="N46" s="1939"/>
      <c r="O46" s="1939"/>
      <c r="P46" s="1939"/>
      <c r="Q46" s="1939"/>
      <c r="R46" s="1939"/>
      <c r="S46" s="1939"/>
      <c r="T46" s="1939"/>
      <c r="U46" s="1939"/>
      <c r="V46" s="1939"/>
      <c r="W46" s="1939"/>
      <c r="X46" s="1939"/>
      <c r="Y46" s="1939"/>
      <c r="Z46" s="1939"/>
      <c r="AA46" s="1939"/>
      <c r="AB46" s="1939"/>
      <c r="AC46" s="309"/>
      <c r="AD46" s="309"/>
    </row>
    <row r="47" spans="2:42" s="272" customFormat="1" ht="15" customHeight="1">
      <c r="B47" s="1939" t="s">
        <v>658</v>
      </c>
      <c r="C47" s="1939"/>
      <c r="D47" s="1939"/>
      <c r="E47" s="1939"/>
      <c r="F47" s="1939"/>
      <c r="G47" s="1939"/>
      <c r="H47" s="1939"/>
      <c r="I47" s="1939"/>
      <c r="J47" s="1939"/>
      <c r="K47" s="1939"/>
      <c r="L47" s="1939"/>
      <c r="M47" s="1939"/>
      <c r="N47" s="1939"/>
      <c r="O47" s="1939"/>
      <c r="P47" s="1939"/>
      <c r="Q47" s="1939"/>
      <c r="R47" s="1939"/>
      <c r="S47" s="1939"/>
      <c r="T47" s="1939"/>
      <c r="U47" s="1939"/>
      <c r="V47" s="1939"/>
      <c r="W47" s="1939"/>
      <c r="X47" s="1939"/>
      <c r="Y47" s="1939"/>
      <c r="Z47" s="1939"/>
      <c r="AA47" s="1939"/>
      <c r="AB47" s="1939"/>
      <c r="AC47" s="310"/>
      <c r="AD47" s="310"/>
    </row>
    <row r="48" spans="2:42" s="272" customFormat="1" ht="15" customHeight="1">
      <c r="B48" s="1939" t="s">
        <v>659</v>
      </c>
      <c r="C48" s="1939"/>
      <c r="D48" s="1939"/>
      <c r="E48" s="1939"/>
      <c r="F48" s="1939"/>
      <c r="G48" s="1939"/>
      <c r="H48" s="1939"/>
      <c r="I48" s="1939"/>
      <c r="J48" s="1939"/>
      <c r="K48" s="1939"/>
      <c r="L48" s="1939"/>
      <c r="M48" s="1939"/>
      <c r="N48" s="1939"/>
      <c r="O48" s="1939"/>
      <c r="P48" s="1939"/>
      <c r="Q48" s="1939"/>
      <c r="R48" s="1939"/>
      <c r="S48" s="1939"/>
      <c r="T48" s="1939"/>
      <c r="U48" s="1939"/>
      <c r="V48" s="1939"/>
      <c r="W48" s="1939"/>
      <c r="X48" s="1939"/>
      <c r="Y48" s="1939"/>
      <c r="Z48" s="1939"/>
      <c r="AA48" s="1939"/>
      <c r="AB48" s="1939"/>
      <c r="AC48" s="309"/>
      <c r="AD48" s="309"/>
    </row>
    <row r="49" spans="1:31" s="272" customFormat="1" ht="15" customHeight="1">
      <c r="B49" s="1939" t="s">
        <v>660</v>
      </c>
      <c r="C49" s="1939"/>
      <c r="D49" s="1939"/>
      <c r="E49" s="1939"/>
      <c r="F49" s="1939"/>
      <c r="G49" s="1939"/>
      <c r="H49" s="1939"/>
      <c r="I49" s="1939"/>
      <c r="J49" s="1939"/>
      <c r="K49" s="1939"/>
      <c r="L49" s="1939"/>
      <c r="M49" s="1939"/>
      <c r="N49" s="1939"/>
      <c r="O49" s="1939"/>
      <c r="P49" s="1939"/>
      <c r="Q49" s="1939"/>
      <c r="R49" s="1939"/>
      <c r="S49" s="1939"/>
      <c r="T49" s="1939"/>
      <c r="U49" s="1939"/>
      <c r="V49" s="1939"/>
      <c r="W49" s="1939"/>
      <c r="X49" s="1939"/>
      <c r="Y49" s="1939"/>
      <c r="Z49" s="1939"/>
      <c r="AA49" s="1939"/>
      <c r="AB49" s="1939"/>
      <c r="AC49" s="309"/>
      <c r="AD49" s="309"/>
    </row>
    <row r="50" spans="1:31" s="272" customFormat="1" ht="15" customHeight="1">
      <c r="B50" s="1939" t="s">
        <v>661</v>
      </c>
      <c r="C50" s="1939"/>
      <c r="D50" s="1939"/>
      <c r="E50" s="1939"/>
      <c r="F50" s="1939"/>
      <c r="G50" s="1939"/>
      <c r="H50" s="1939"/>
      <c r="I50" s="1939"/>
      <c r="J50" s="1939"/>
      <c r="K50" s="1939"/>
      <c r="L50" s="1939"/>
      <c r="M50" s="1939"/>
      <c r="N50" s="1939"/>
      <c r="O50" s="1939"/>
      <c r="P50" s="1939"/>
      <c r="Q50" s="1939"/>
      <c r="R50" s="1939"/>
      <c r="S50" s="1939"/>
      <c r="T50" s="1939"/>
      <c r="U50" s="1939"/>
      <c r="V50" s="1939"/>
      <c r="W50" s="1939"/>
      <c r="X50" s="1939"/>
      <c r="Y50" s="1939"/>
      <c r="Z50" s="1939"/>
      <c r="AA50" s="1939"/>
      <c r="AB50" s="1939"/>
      <c r="AC50" s="309"/>
      <c r="AD50" s="309"/>
    </row>
    <row r="51" spans="1:31" s="272" customFormat="1" ht="15" customHeight="1">
      <c r="B51" s="1939" t="s">
        <v>662</v>
      </c>
      <c r="C51" s="1939"/>
      <c r="D51" s="1939"/>
      <c r="E51" s="1939"/>
      <c r="F51" s="1939"/>
      <c r="G51" s="1939"/>
      <c r="H51" s="1939"/>
      <c r="I51" s="1939"/>
      <c r="J51" s="1939"/>
      <c r="K51" s="1939"/>
      <c r="L51" s="1939"/>
      <c r="M51" s="1939"/>
      <c r="N51" s="1939"/>
      <c r="O51" s="1939"/>
      <c r="P51" s="1939"/>
      <c r="Q51" s="1939"/>
      <c r="R51" s="1939"/>
      <c r="S51" s="1939"/>
      <c r="T51" s="1939"/>
      <c r="U51" s="1939"/>
      <c r="V51" s="1939"/>
      <c r="W51" s="1939"/>
      <c r="X51" s="1939"/>
      <c r="Y51" s="1939"/>
      <c r="Z51" s="1939"/>
      <c r="AA51" s="1939"/>
      <c r="AB51" s="1939"/>
      <c r="AC51" s="309"/>
      <c r="AD51" s="309"/>
    </row>
    <row r="52" spans="1:31">
      <c r="B52" s="1939" t="s">
        <v>663</v>
      </c>
      <c r="C52" s="1939"/>
      <c r="D52" s="1939"/>
      <c r="E52" s="1939"/>
      <c r="F52" s="1939"/>
      <c r="G52" s="1939"/>
      <c r="H52" s="1939"/>
      <c r="I52" s="1939"/>
      <c r="J52" s="1939"/>
      <c r="K52" s="1939"/>
      <c r="L52" s="1939"/>
      <c r="M52" s="1939"/>
      <c r="N52" s="1939"/>
      <c r="O52" s="1939"/>
      <c r="P52" s="1939"/>
      <c r="Q52" s="1939"/>
      <c r="R52" s="1939"/>
      <c r="S52" s="1939"/>
      <c r="T52" s="1939"/>
      <c r="U52" s="1939"/>
      <c r="V52" s="1939"/>
      <c r="W52" s="1939"/>
      <c r="X52" s="1939"/>
      <c r="Y52" s="1939"/>
      <c r="Z52" s="1939"/>
      <c r="AA52" s="1939"/>
      <c r="AB52" s="1939"/>
      <c r="AC52" s="308"/>
      <c r="AD52" s="308"/>
    </row>
    <row r="53" spans="1:31">
      <c r="B53" s="309"/>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row>
    <row r="54" spans="1:31" ht="13.75" thickBot="1">
      <c r="B54" s="16" t="s">
        <v>640</v>
      </c>
      <c r="Y54" s="1932" t="s">
        <v>641</v>
      </c>
      <c r="Z54" s="1932"/>
      <c r="AA54" s="1932"/>
      <c r="AB54" s="1932"/>
      <c r="AC54" s="271"/>
    </row>
    <row r="55" spans="1:31" ht="18.75" customHeight="1">
      <c r="B55" s="272"/>
      <c r="P55" s="1933" t="s">
        <v>131</v>
      </c>
      <c r="Q55" s="1934"/>
      <c r="R55" s="1934"/>
      <c r="S55" s="1934"/>
      <c r="T55" s="1934"/>
      <c r="U55" s="1935"/>
      <c r="V55" s="1936" t="s">
        <v>20</v>
      </c>
      <c r="W55" s="1937"/>
      <c r="X55" s="1937"/>
      <c r="Y55" s="1937"/>
      <c r="Z55" s="1937"/>
      <c r="AA55" s="1937"/>
      <c r="AB55" s="1938"/>
      <c r="AC55" s="273"/>
    </row>
    <row r="56" spans="1:31" ht="27.75" customHeight="1" thickBot="1">
      <c r="P56" s="1894" t="str">
        <f>IF(P3="","",P3)</f>
        <v/>
      </c>
      <c r="Q56" s="1895"/>
      <c r="R56" s="1895"/>
      <c r="S56" s="1895"/>
      <c r="T56" s="1895"/>
      <c r="U56" s="1896"/>
      <c r="V56" s="1897" t="str">
        <f>IF(V3="","",V3)</f>
        <v/>
      </c>
      <c r="W56" s="1898"/>
      <c r="X56" s="1898"/>
      <c r="Y56" s="1898"/>
      <c r="Z56" s="1898"/>
      <c r="AA56" s="1898"/>
      <c r="AB56" s="1899"/>
      <c r="AC56" s="311"/>
    </row>
    <row r="57" spans="1:31" ht="27" customHeight="1" thickBot="1">
      <c r="B57" s="1900" t="s">
        <v>642</v>
      </c>
      <c r="C57" s="1900"/>
      <c r="D57" s="1900"/>
      <c r="E57" s="1900"/>
      <c r="F57" s="1900"/>
      <c r="G57" s="1900"/>
      <c r="H57" s="1900"/>
      <c r="I57" s="1900"/>
      <c r="J57" s="1900"/>
      <c r="K57" s="1900"/>
      <c r="L57" s="1900"/>
      <c r="M57" s="1900"/>
      <c r="N57" s="1900"/>
      <c r="O57" s="1900"/>
      <c r="P57" s="1900"/>
      <c r="Q57" s="1900"/>
      <c r="R57" s="1900"/>
      <c r="S57" s="1900"/>
      <c r="T57" s="1900"/>
      <c r="U57" s="1900"/>
      <c r="V57" s="1900"/>
      <c r="W57" s="1900"/>
      <c r="X57" s="1900"/>
      <c r="Y57" s="1900"/>
      <c r="Z57" s="1900"/>
      <c r="AA57" s="1900"/>
      <c r="AB57" s="1900"/>
      <c r="AC57" s="275"/>
      <c r="AD57" s="276"/>
    </row>
    <row r="58" spans="1:31" ht="37.5" customHeight="1">
      <c r="B58" s="1901" t="s">
        <v>643</v>
      </c>
      <c r="C58" s="1902"/>
      <c r="D58" s="1902"/>
      <c r="E58" s="1903"/>
      <c r="F58" s="1910" t="s">
        <v>644</v>
      </c>
      <c r="G58" s="1911"/>
      <c r="H58" s="1916" t="s">
        <v>645</v>
      </c>
      <c r="I58" s="1902"/>
      <c r="J58" s="1902"/>
      <c r="K58" s="1902"/>
      <c r="L58" s="1902"/>
      <c r="M58" s="1903"/>
      <c r="N58" s="1919" t="s">
        <v>646</v>
      </c>
      <c r="O58" s="1920"/>
      <c r="P58" s="1920"/>
      <c r="Q58" s="1920"/>
      <c r="R58" s="1920"/>
      <c r="S58" s="1920"/>
      <c r="T58" s="1920"/>
      <c r="U58" s="1920"/>
      <c r="V58" s="1920"/>
      <c r="W58" s="1920"/>
      <c r="X58" s="1920"/>
      <c r="Y58" s="1921"/>
      <c r="Z58" s="1922" t="s">
        <v>647</v>
      </c>
      <c r="AA58" s="1923"/>
      <c r="AB58" s="1924"/>
      <c r="AC58"/>
    </row>
    <row r="59" spans="1:31" ht="25" customHeight="1">
      <c r="B59" s="1904"/>
      <c r="C59" s="1905"/>
      <c r="D59" s="1905"/>
      <c r="E59" s="1906"/>
      <c r="F59" s="1912"/>
      <c r="G59" s="1913"/>
      <c r="H59" s="1917"/>
      <c r="I59" s="1905"/>
      <c r="J59" s="1905"/>
      <c r="K59" s="1905"/>
      <c r="L59" s="1905"/>
      <c r="M59" s="1906"/>
      <c r="N59" s="1931" t="s">
        <v>648</v>
      </c>
      <c r="O59" s="1887"/>
      <c r="P59" s="1887" t="s">
        <v>648</v>
      </c>
      <c r="Q59" s="1887"/>
      <c r="R59" s="1887" t="s">
        <v>648</v>
      </c>
      <c r="S59" s="1887"/>
      <c r="T59" s="1887" t="s">
        <v>648</v>
      </c>
      <c r="U59" s="1887"/>
      <c r="V59" s="1887" t="s">
        <v>648</v>
      </c>
      <c r="W59" s="1887"/>
      <c r="X59" s="1887" t="s">
        <v>648</v>
      </c>
      <c r="Y59" s="1888"/>
      <c r="Z59" s="1925"/>
      <c r="AA59" s="1926"/>
      <c r="AB59" s="1927"/>
      <c r="AC59"/>
    </row>
    <row r="60" spans="1:31" ht="25" customHeight="1" thickBot="1">
      <c r="B60" s="1907"/>
      <c r="C60" s="1908"/>
      <c r="D60" s="1908"/>
      <c r="E60" s="1909"/>
      <c r="F60" s="1914"/>
      <c r="G60" s="1915"/>
      <c r="H60" s="1918"/>
      <c r="I60" s="1908"/>
      <c r="J60" s="1908"/>
      <c r="K60" s="1908"/>
      <c r="L60" s="1908"/>
      <c r="M60" s="1909"/>
      <c r="N60" s="1889" t="str">
        <f>IF(N7="","",N7)</f>
        <v/>
      </c>
      <c r="O60" s="1890"/>
      <c r="P60" s="1891" t="str">
        <f t="shared" ref="P60" si="31">IF(P7="","",P7)</f>
        <v/>
      </c>
      <c r="Q60" s="1892"/>
      <c r="R60" s="1891" t="str">
        <f t="shared" ref="R60" si="32">IF(R7="","",R7)</f>
        <v/>
      </c>
      <c r="S60" s="1892"/>
      <c r="T60" s="1891" t="str">
        <f t="shared" ref="T60" si="33">IF(T7="","",T7)</f>
        <v/>
      </c>
      <c r="U60" s="1892"/>
      <c r="V60" s="1891" t="str">
        <f t="shared" ref="V60" si="34">IF(V7="","",V7)</f>
        <v/>
      </c>
      <c r="W60" s="1892"/>
      <c r="X60" s="1891" t="str">
        <f t="shared" ref="X60" si="35">IF(X7="","",X7)</f>
        <v/>
      </c>
      <c r="Y60" s="1893"/>
      <c r="Z60" s="1928"/>
      <c r="AA60" s="1929"/>
      <c r="AB60" s="1930"/>
      <c r="AC60"/>
    </row>
    <row r="61" spans="1:31" ht="21" customHeight="1">
      <c r="A61" s="280"/>
      <c r="B61" s="1844"/>
      <c r="C61" s="1845"/>
      <c r="D61" s="1845"/>
      <c r="E61" s="1846"/>
      <c r="F61" s="281" t="s">
        <v>649</v>
      </c>
      <c r="G61" s="282" t="s">
        <v>464</v>
      </c>
      <c r="H61" s="1847"/>
      <c r="I61" s="1848"/>
      <c r="J61" s="1849"/>
      <c r="K61" s="1848"/>
      <c r="L61" s="1849"/>
      <c r="M61" s="1850"/>
      <c r="N61" s="1851"/>
      <c r="O61" s="1839"/>
      <c r="P61" s="1839"/>
      <c r="Q61" s="1839"/>
      <c r="R61" s="1839"/>
      <c r="S61" s="1839"/>
      <c r="T61" s="1839"/>
      <c r="U61" s="1839"/>
      <c r="V61" s="1839"/>
      <c r="W61" s="1839"/>
      <c r="X61" s="1839"/>
      <c r="Y61" s="1840"/>
      <c r="Z61" s="281" t="s">
        <v>649</v>
      </c>
      <c r="AA61" s="283" t="s">
        <v>650</v>
      </c>
      <c r="AB61" s="284" t="s">
        <v>465</v>
      </c>
      <c r="AC61" s="285"/>
      <c r="AE61" s="16"/>
    </row>
    <row r="62" spans="1:31" ht="21" customHeight="1">
      <c r="B62" s="1838"/>
      <c r="C62" s="1822"/>
      <c r="D62" s="1822"/>
      <c r="E62" s="1823"/>
      <c r="F62" s="1818" t="s">
        <v>651</v>
      </c>
      <c r="G62" s="1833"/>
      <c r="H62" s="1834"/>
      <c r="I62" s="1835"/>
      <c r="J62" s="1836"/>
      <c r="K62" s="1835"/>
      <c r="L62" s="1836"/>
      <c r="M62" s="1837"/>
      <c r="N62" s="1831"/>
      <c r="O62" s="1806"/>
      <c r="P62" s="1806"/>
      <c r="Q62" s="1806"/>
      <c r="R62" s="1806"/>
      <c r="S62" s="1806"/>
      <c r="T62" s="1806"/>
      <c r="U62" s="1806"/>
      <c r="V62" s="1806"/>
      <c r="W62" s="1806"/>
      <c r="X62" s="1806"/>
      <c r="Y62" s="1807"/>
      <c r="Z62" s="1818" t="s">
        <v>652</v>
      </c>
      <c r="AA62" s="1819"/>
      <c r="AB62" s="1820"/>
      <c r="AC62"/>
      <c r="AE62" s="16"/>
    </row>
    <row r="63" spans="1:31" ht="21" customHeight="1">
      <c r="B63" s="1821"/>
      <c r="C63" s="1822"/>
      <c r="D63" s="1822"/>
      <c r="E63" s="1823"/>
      <c r="F63" s="286" t="s">
        <v>649</v>
      </c>
      <c r="G63" s="287" t="s">
        <v>464</v>
      </c>
      <c r="H63" s="1827"/>
      <c r="I63" s="1828"/>
      <c r="J63" s="1829"/>
      <c r="K63" s="1828"/>
      <c r="L63" s="1829"/>
      <c r="M63" s="1830"/>
      <c r="N63" s="1831"/>
      <c r="O63" s="1806"/>
      <c r="P63" s="1806"/>
      <c r="Q63" s="1806"/>
      <c r="R63" s="1806"/>
      <c r="S63" s="1806"/>
      <c r="T63" s="1806"/>
      <c r="U63" s="1806"/>
      <c r="V63" s="1806"/>
      <c r="W63" s="1806"/>
      <c r="X63" s="1806"/>
      <c r="Y63" s="1807"/>
      <c r="Z63" s="286" t="s">
        <v>649</v>
      </c>
      <c r="AA63" s="288" t="s">
        <v>650</v>
      </c>
      <c r="AB63" s="289" t="s">
        <v>465</v>
      </c>
      <c r="AC63" s="285"/>
    </row>
    <row r="64" spans="1:31" ht="21" customHeight="1">
      <c r="B64" s="1838"/>
      <c r="C64" s="1822"/>
      <c r="D64" s="1822"/>
      <c r="E64" s="1823"/>
      <c r="F64" s="1818" t="s">
        <v>651</v>
      </c>
      <c r="G64" s="1833"/>
      <c r="H64" s="1834"/>
      <c r="I64" s="1835"/>
      <c r="J64" s="1836"/>
      <c r="K64" s="1835"/>
      <c r="L64" s="1836"/>
      <c r="M64" s="1837"/>
      <c r="N64" s="1831"/>
      <c r="O64" s="1806"/>
      <c r="P64" s="1806"/>
      <c r="Q64" s="1806"/>
      <c r="R64" s="1806"/>
      <c r="S64" s="1806"/>
      <c r="T64" s="1806"/>
      <c r="U64" s="1806"/>
      <c r="V64" s="1806"/>
      <c r="W64" s="1806"/>
      <c r="X64" s="1806"/>
      <c r="Y64" s="1807"/>
      <c r="Z64" s="1818" t="s">
        <v>652</v>
      </c>
      <c r="AA64" s="1819"/>
      <c r="AB64" s="1820"/>
      <c r="AC64"/>
    </row>
    <row r="65" spans="2:29" ht="21" customHeight="1">
      <c r="B65" s="1821"/>
      <c r="C65" s="1822"/>
      <c r="D65" s="1822"/>
      <c r="E65" s="1823"/>
      <c r="F65" s="286" t="s">
        <v>649</v>
      </c>
      <c r="G65" s="287" t="s">
        <v>464</v>
      </c>
      <c r="H65" s="1827"/>
      <c r="I65" s="1828"/>
      <c r="J65" s="1829"/>
      <c r="K65" s="1828"/>
      <c r="L65" s="1829"/>
      <c r="M65" s="1830"/>
      <c r="N65" s="1831"/>
      <c r="O65" s="1806"/>
      <c r="P65" s="1806"/>
      <c r="Q65" s="1806"/>
      <c r="R65" s="1806"/>
      <c r="S65" s="1806"/>
      <c r="T65" s="1806"/>
      <c r="U65" s="1806"/>
      <c r="V65" s="1806"/>
      <c r="W65" s="1806"/>
      <c r="X65" s="1806"/>
      <c r="Y65" s="1807"/>
      <c r="Z65" s="286" t="s">
        <v>649</v>
      </c>
      <c r="AA65" s="288" t="s">
        <v>650</v>
      </c>
      <c r="AB65" s="289" t="s">
        <v>465</v>
      </c>
      <c r="AC65" s="285"/>
    </row>
    <row r="66" spans="2:29" ht="21" customHeight="1">
      <c r="B66" s="1838"/>
      <c r="C66" s="1822"/>
      <c r="D66" s="1822"/>
      <c r="E66" s="1823"/>
      <c r="F66" s="1818" t="s">
        <v>651</v>
      </c>
      <c r="G66" s="1833"/>
      <c r="H66" s="1834"/>
      <c r="I66" s="1835"/>
      <c r="J66" s="1836"/>
      <c r="K66" s="1835"/>
      <c r="L66" s="1836"/>
      <c r="M66" s="1837"/>
      <c r="N66" s="1831"/>
      <c r="O66" s="1806"/>
      <c r="P66" s="1806"/>
      <c r="Q66" s="1806"/>
      <c r="R66" s="1806"/>
      <c r="S66" s="1806"/>
      <c r="T66" s="1806"/>
      <c r="U66" s="1806"/>
      <c r="V66" s="1806"/>
      <c r="W66" s="1806"/>
      <c r="X66" s="1806"/>
      <c r="Y66" s="1807"/>
      <c r="Z66" s="1818" t="s">
        <v>652</v>
      </c>
      <c r="AA66" s="1819"/>
      <c r="AB66" s="1820"/>
      <c r="AC66"/>
    </row>
    <row r="67" spans="2:29" ht="21" customHeight="1">
      <c r="B67" s="1821"/>
      <c r="C67" s="1822"/>
      <c r="D67" s="1822"/>
      <c r="E67" s="1823"/>
      <c r="F67" s="286" t="s">
        <v>649</v>
      </c>
      <c r="G67" s="287" t="s">
        <v>464</v>
      </c>
      <c r="H67" s="1827"/>
      <c r="I67" s="1828"/>
      <c r="J67" s="1829"/>
      <c r="K67" s="1828"/>
      <c r="L67" s="1829"/>
      <c r="M67" s="1830"/>
      <c r="N67" s="1831"/>
      <c r="O67" s="1806"/>
      <c r="P67" s="1806"/>
      <c r="Q67" s="1806"/>
      <c r="R67" s="1806"/>
      <c r="S67" s="1806"/>
      <c r="T67" s="1806"/>
      <c r="U67" s="1806"/>
      <c r="V67" s="1806"/>
      <c r="W67" s="1806"/>
      <c r="X67" s="1806"/>
      <c r="Y67" s="1807"/>
      <c r="Z67" s="286" t="s">
        <v>649</v>
      </c>
      <c r="AA67" s="288" t="s">
        <v>650</v>
      </c>
      <c r="AB67" s="289" t="s">
        <v>465</v>
      </c>
      <c r="AC67" s="285"/>
    </row>
    <row r="68" spans="2:29" ht="21" customHeight="1">
      <c r="B68" s="1838"/>
      <c r="C68" s="1822"/>
      <c r="D68" s="1822"/>
      <c r="E68" s="1823"/>
      <c r="F68" s="1818" t="s">
        <v>651</v>
      </c>
      <c r="G68" s="1833"/>
      <c r="H68" s="1834"/>
      <c r="I68" s="1835"/>
      <c r="J68" s="1836"/>
      <c r="K68" s="1835"/>
      <c r="L68" s="1836"/>
      <c r="M68" s="1837"/>
      <c r="N68" s="1831"/>
      <c r="O68" s="1806"/>
      <c r="P68" s="1806"/>
      <c r="Q68" s="1806"/>
      <c r="R68" s="1806"/>
      <c r="S68" s="1806"/>
      <c r="T68" s="1806"/>
      <c r="U68" s="1806"/>
      <c r="V68" s="1806"/>
      <c r="W68" s="1806"/>
      <c r="X68" s="1806"/>
      <c r="Y68" s="1807"/>
      <c r="Z68" s="1818" t="s">
        <v>652</v>
      </c>
      <c r="AA68" s="1819"/>
      <c r="AB68" s="1820"/>
      <c r="AC68"/>
    </row>
    <row r="69" spans="2:29" ht="21" customHeight="1">
      <c r="B69" s="1821"/>
      <c r="C69" s="1822"/>
      <c r="D69" s="1822"/>
      <c r="E69" s="1823"/>
      <c r="F69" s="286" t="s">
        <v>649</v>
      </c>
      <c r="G69" s="287" t="s">
        <v>464</v>
      </c>
      <c r="H69" s="1827"/>
      <c r="I69" s="1828"/>
      <c r="J69" s="1829"/>
      <c r="K69" s="1828"/>
      <c r="L69" s="1829"/>
      <c r="M69" s="1830"/>
      <c r="N69" s="1831"/>
      <c r="O69" s="1806"/>
      <c r="P69" s="1806"/>
      <c r="Q69" s="1806"/>
      <c r="R69" s="1806"/>
      <c r="S69" s="1806"/>
      <c r="T69" s="1806"/>
      <c r="U69" s="1806"/>
      <c r="V69" s="1806"/>
      <c r="W69" s="1806"/>
      <c r="X69" s="1806"/>
      <c r="Y69" s="1807"/>
      <c r="Z69" s="286" t="s">
        <v>649</v>
      </c>
      <c r="AA69" s="288" t="s">
        <v>650</v>
      </c>
      <c r="AB69" s="289" t="s">
        <v>465</v>
      </c>
      <c r="AC69" s="285"/>
    </row>
    <row r="70" spans="2:29" ht="21" customHeight="1" thickBot="1">
      <c r="B70" s="1824"/>
      <c r="C70" s="1825"/>
      <c r="D70" s="1825"/>
      <c r="E70" s="1826"/>
      <c r="F70" s="1841" t="s">
        <v>651</v>
      </c>
      <c r="G70" s="1886"/>
      <c r="H70" s="1812"/>
      <c r="I70" s="1813"/>
      <c r="J70" s="1814"/>
      <c r="K70" s="1813"/>
      <c r="L70" s="1814"/>
      <c r="M70" s="1815"/>
      <c r="N70" s="1832"/>
      <c r="O70" s="1808"/>
      <c r="P70" s="1808"/>
      <c r="Q70" s="1808"/>
      <c r="R70" s="1808"/>
      <c r="S70" s="1808"/>
      <c r="T70" s="1808"/>
      <c r="U70" s="1808"/>
      <c r="V70" s="1808"/>
      <c r="W70" s="1808"/>
      <c r="X70" s="1808"/>
      <c r="Y70" s="1809"/>
      <c r="Z70" s="1810" t="s">
        <v>652</v>
      </c>
      <c r="AA70" s="1816"/>
      <c r="AB70" s="1817"/>
      <c r="AC70"/>
    </row>
    <row r="71" spans="2:29" ht="21" customHeight="1">
      <c r="B71" s="1878"/>
      <c r="C71" s="1879"/>
      <c r="D71" s="1879"/>
      <c r="E71" s="1880"/>
      <c r="F71" s="281" t="s">
        <v>649</v>
      </c>
      <c r="G71" s="282" t="s">
        <v>464</v>
      </c>
      <c r="H71" s="1881"/>
      <c r="I71" s="1882"/>
      <c r="J71" s="1883"/>
      <c r="K71" s="1882"/>
      <c r="L71" s="1883"/>
      <c r="M71" s="1884"/>
      <c r="N71" s="1885"/>
      <c r="O71" s="1876"/>
      <c r="P71" s="1876"/>
      <c r="Q71" s="1876"/>
      <c r="R71" s="1876"/>
      <c r="S71" s="1876"/>
      <c r="T71" s="1876"/>
      <c r="U71" s="1876"/>
      <c r="V71" s="1876"/>
      <c r="W71" s="1876"/>
      <c r="X71" s="1876"/>
      <c r="Y71" s="1877"/>
      <c r="Z71" s="281" t="s">
        <v>649</v>
      </c>
      <c r="AA71" s="283" t="s">
        <v>650</v>
      </c>
      <c r="AB71" s="284" t="s">
        <v>465</v>
      </c>
      <c r="AC71" s="285"/>
    </row>
    <row r="72" spans="2:29" ht="21" customHeight="1">
      <c r="B72" s="1872"/>
      <c r="C72" s="1873"/>
      <c r="D72" s="1873"/>
      <c r="E72" s="1874"/>
      <c r="F72" s="1818" t="s">
        <v>651</v>
      </c>
      <c r="G72" s="1833"/>
      <c r="H72" s="1834"/>
      <c r="I72" s="1835"/>
      <c r="J72" s="1836"/>
      <c r="K72" s="1835"/>
      <c r="L72" s="1836"/>
      <c r="M72" s="1837"/>
      <c r="N72" s="1875"/>
      <c r="O72" s="1870"/>
      <c r="P72" s="1870"/>
      <c r="Q72" s="1870"/>
      <c r="R72" s="1870"/>
      <c r="S72" s="1870"/>
      <c r="T72" s="1870"/>
      <c r="U72" s="1870"/>
      <c r="V72" s="1870"/>
      <c r="W72" s="1870"/>
      <c r="X72" s="1870"/>
      <c r="Y72" s="1871"/>
      <c r="Z72" s="1818" t="s">
        <v>652</v>
      </c>
      <c r="AA72" s="1819"/>
      <c r="AB72" s="1861"/>
      <c r="AC72" s="285"/>
    </row>
    <row r="73" spans="2:29" ht="21" customHeight="1">
      <c r="B73" s="1862"/>
      <c r="C73" s="1863"/>
      <c r="D73" s="1863"/>
      <c r="E73" s="1864"/>
      <c r="F73" s="286" t="s">
        <v>649</v>
      </c>
      <c r="G73" s="287" t="s">
        <v>464</v>
      </c>
      <c r="H73" s="1827"/>
      <c r="I73" s="1828"/>
      <c r="J73" s="1829"/>
      <c r="K73" s="1828"/>
      <c r="L73" s="1829"/>
      <c r="M73" s="1830"/>
      <c r="N73" s="1868"/>
      <c r="O73" s="1852"/>
      <c r="P73" s="1852"/>
      <c r="Q73" s="1852"/>
      <c r="R73" s="1852"/>
      <c r="S73" s="1852"/>
      <c r="T73" s="1852"/>
      <c r="U73" s="1852"/>
      <c r="V73" s="1852"/>
      <c r="W73" s="1852"/>
      <c r="X73" s="1852"/>
      <c r="Y73" s="1853"/>
      <c r="Z73" s="286" t="s">
        <v>649</v>
      </c>
      <c r="AA73" s="288" t="s">
        <v>650</v>
      </c>
      <c r="AB73" s="289" t="s">
        <v>465</v>
      </c>
      <c r="AC73" s="285"/>
    </row>
    <row r="74" spans="2:29" ht="21" customHeight="1">
      <c r="B74" s="1872"/>
      <c r="C74" s="1873"/>
      <c r="D74" s="1873"/>
      <c r="E74" s="1874"/>
      <c r="F74" s="1818" t="s">
        <v>651</v>
      </c>
      <c r="G74" s="1833"/>
      <c r="H74" s="1834"/>
      <c r="I74" s="1835"/>
      <c r="J74" s="1836"/>
      <c r="K74" s="1835"/>
      <c r="L74" s="1836"/>
      <c r="M74" s="1837"/>
      <c r="N74" s="1875"/>
      <c r="O74" s="1870"/>
      <c r="P74" s="1870"/>
      <c r="Q74" s="1870"/>
      <c r="R74" s="1870"/>
      <c r="S74" s="1870"/>
      <c r="T74" s="1870"/>
      <c r="U74" s="1870"/>
      <c r="V74" s="1870"/>
      <c r="W74" s="1870"/>
      <c r="X74" s="1870"/>
      <c r="Y74" s="1871"/>
      <c r="Z74" s="1818" t="s">
        <v>652</v>
      </c>
      <c r="AA74" s="1819"/>
      <c r="AB74" s="1861"/>
      <c r="AC74" s="285"/>
    </row>
    <row r="75" spans="2:29" ht="21" customHeight="1">
      <c r="B75" s="1862"/>
      <c r="C75" s="1863"/>
      <c r="D75" s="1863"/>
      <c r="E75" s="1864"/>
      <c r="F75" s="286" t="s">
        <v>649</v>
      </c>
      <c r="G75" s="287" t="s">
        <v>464</v>
      </c>
      <c r="H75" s="1827"/>
      <c r="I75" s="1828"/>
      <c r="J75" s="1829"/>
      <c r="K75" s="1828"/>
      <c r="L75" s="1829"/>
      <c r="M75" s="1830"/>
      <c r="N75" s="1868"/>
      <c r="O75" s="1852"/>
      <c r="P75" s="1852"/>
      <c r="Q75" s="1852"/>
      <c r="R75" s="1852"/>
      <c r="S75" s="1852"/>
      <c r="T75" s="1852"/>
      <c r="U75" s="1852"/>
      <c r="V75" s="1852"/>
      <c r="W75" s="1852"/>
      <c r="X75" s="1852"/>
      <c r="Y75" s="1853"/>
      <c r="Z75" s="286" t="s">
        <v>649</v>
      </c>
      <c r="AA75" s="288" t="s">
        <v>650</v>
      </c>
      <c r="AB75" s="289" t="s">
        <v>465</v>
      </c>
      <c r="AC75" s="285"/>
    </row>
    <row r="76" spans="2:29" ht="21" customHeight="1">
      <c r="B76" s="1872"/>
      <c r="C76" s="1873"/>
      <c r="D76" s="1873"/>
      <c r="E76" s="1874"/>
      <c r="F76" s="1818" t="s">
        <v>651</v>
      </c>
      <c r="G76" s="1833"/>
      <c r="H76" s="1834"/>
      <c r="I76" s="1835"/>
      <c r="J76" s="1836"/>
      <c r="K76" s="1835"/>
      <c r="L76" s="1836"/>
      <c r="M76" s="1837"/>
      <c r="N76" s="1875"/>
      <c r="O76" s="1870"/>
      <c r="P76" s="1870"/>
      <c r="Q76" s="1870"/>
      <c r="R76" s="1870"/>
      <c r="S76" s="1870"/>
      <c r="T76" s="1870"/>
      <c r="U76" s="1870"/>
      <c r="V76" s="1870"/>
      <c r="W76" s="1870"/>
      <c r="X76" s="1870"/>
      <c r="Y76" s="1871"/>
      <c r="Z76" s="1818" t="s">
        <v>652</v>
      </c>
      <c r="AA76" s="1819"/>
      <c r="AB76" s="1861"/>
      <c r="AC76" s="285"/>
    </row>
    <row r="77" spans="2:29" ht="21" customHeight="1">
      <c r="B77" s="1862"/>
      <c r="C77" s="1863"/>
      <c r="D77" s="1863"/>
      <c r="E77" s="1864"/>
      <c r="F77" s="286" t="s">
        <v>649</v>
      </c>
      <c r="G77" s="287" t="s">
        <v>464</v>
      </c>
      <c r="H77" s="1827"/>
      <c r="I77" s="1828"/>
      <c r="J77" s="1829"/>
      <c r="K77" s="1828"/>
      <c r="L77" s="1829"/>
      <c r="M77" s="1830"/>
      <c r="N77" s="1868"/>
      <c r="O77" s="1852"/>
      <c r="P77" s="1852"/>
      <c r="Q77" s="1852"/>
      <c r="R77" s="1852"/>
      <c r="S77" s="1852"/>
      <c r="T77" s="1852"/>
      <c r="U77" s="1852"/>
      <c r="V77" s="1852"/>
      <c r="W77" s="1852"/>
      <c r="X77" s="1852"/>
      <c r="Y77" s="1853"/>
      <c r="Z77" s="286" t="s">
        <v>649</v>
      </c>
      <c r="AA77" s="288" t="s">
        <v>650</v>
      </c>
      <c r="AB77" s="289" t="s">
        <v>465</v>
      </c>
      <c r="AC77" s="285"/>
    </row>
    <row r="78" spans="2:29" ht="21" customHeight="1">
      <c r="B78" s="1872"/>
      <c r="C78" s="1873"/>
      <c r="D78" s="1873"/>
      <c r="E78" s="1874"/>
      <c r="F78" s="1818" t="s">
        <v>651</v>
      </c>
      <c r="G78" s="1833"/>
      <c r="H78" s="1834"/>
      <c r="I78" s="1835"/>
      <c r="J78" s="1836"/>
      <c r="K78" s="1835"/>
      <c r="L78" s="1836"/>
      <c r="M78" s="1837"/>
      <c r="N78" s="1875"/>
      <c r="O78" s="1870"/>
      <c r="P78" s="1870"/>
      <c r="Q78" s="1870"/>
      <c r="R78" s="1870"/>
      <c r="S78" s="1870"/>
      <c r="T78" s="1870"/>
      <c r="U78" s="1870"/>
      <c r="V78" s="1870"/>
      <c r="W78" s="1870"/>
      <c r="X78" s="1870"/>
      <c r="Y78" s="1871"/>
      <c r="Z78" s="1818" t="s">
        <v>652</v>
      </c>
      <c r="AA78" s="1819"/>
      <c r="AB78" s="1861"/>
      <c r="AC78" s="285"/>
    </row>
    <row r="79" spans="2:29" ht="21" customHeight="1">
      <c r="B79" s="1862"/>
      <c r="C79" s="1863"/>
      <c r="D79" s="1863"/>
      <c r="E79" s="1864"/>
      <c r="F79" s="286" t="s">
        <v>649</v>
      </c>
      <c r="G79" s="287" t="s">
        <v>464</v>
      </c>
      <c r="H79" s="1827"/>
      <c r="I79" s="1828"/>
      <c r="J79" s="1829"/>
      <c r="K79" s="1828"/>
      <c r="L79" s="1829"/>
      <c r="M79" s="1830"/>
      <c r="N79" s="1868"/>
      <c r="O79" s="1852"/>
      <c r="P79" s="1852"/>
      <c r="Q79" s="1852"/>
      <c r="R79" s="1852"/>
      <c r="S79" s="1852"/>
      <c r="T79" s="1852"/>
      <c r="U79" s="1852"/>
      <c r="V79" s="1852"/>
      <c r="W79" s="1852"/>
      <c r="X79" s="1852"/>
      <c r="Y79" s="1853"/>
      <c r="Z79" s="286" t="s">
        <v>649</v>
      </c>
      <c r="AA79" s="288" t="s">
        <v>650</v>
      </c>
      <c r="AB79" s="289" t="s">
        <v>465</v>
      </c>
      <c r="AC79" s="285"/>
    </row>
    <row r="80" spans="2:29" ht="21" customHeight="1" thickBot="1">
      <c r="B80" s="1865"/>
      <c r="C80" s="1866"/>
      <c r="D80" s="1866"/>
      <c r="E80" s="1867"/>
      <c r="F80" s="1810" t="s">
        <v>651</v>
      </c>
      <c r="G80" s="1811"/>
      <c r="H80" s="1856"/>
      <c r="I80" s="1857"/>
      <c r="J80" s="1858"/>
      <c r="K80" s="1857"/>
      <c r="L80" s="1858"/>
      <c r="M80" s="1859"/>
      <c r="N80" s="1869"/>
      <c r="O80" s="1854"/>
      <c r="P80" s="1854"/>
      <c r="Q80" s="1854"/>
      <c r="R80" s="1854"/>
      <c r="S80" s="1854"/>
      <c r="T80" s="1854"/>
      <c r="U80" s="1854"/>
      <c r="V80" s="1854"/>
      <c r="W80" s="1854"/>
      <c r="X80" s="1854"/>
      <c r="Y80" s="1855"/>
      <c r="Z80" s="1810" t="s">
        <v>652</v>
      </c>
      <c r="AA80" s="1816"/>
      <c r="AB80" s="1860"/>
      <c r="AC80" s="285"/>
    </row>
    <row r="81" spans="2:29" ht="21" customHeight="1">
      <c r="B81" s="1844"/>
      <c r="C81" s="1845"/>
      <c r="D81" s="1845"/>
      <c r="E81" s="1846"/>
      <c r="F81" s="292" t="s">
        <v>649</v>
      </c>
      <c r="G81" s="293" t="s">
        <v>464</v>
      </c>
      <c r="H81" s="1847"/>
      <c r="I81" s="1848"/>
      <c r="J81" s="1849"/>
      <c r="K81" s="1848"/>
      <c r="L81" s="1849"/>
      <c r="M81" s="1850"/>
      <c r="N81" s="1851"/>
      <c r="O81" s="1839"/>
      <c r="P81" s="1839"/>
      <c r="Q81" s="1839"/>
      <c r="R81" s="1839"/>
      <c r="S81" s="1839"/>
      <c r="T81" s="1839"/>
      <c r="U81" s="1839"/>
      <c r="V81" s="1839"/>
      <c r="W81" s="1839"/>
      <c r="X81" s="1839"/>
      <c r="Y81" s="1840"/>
      <c r="Z81" s="281" t="s">
        <v>649</v>
      </c>
      <c r="AA81" s="283" t="s">
        <v>650</v>
      </c>
      <c r="AB81" s="284" t="s">
        <v>465</v>
      </c>
      <c r="AC81" s="285"/>
    </row>
    <row r="82" spans="2:29" ht="21" customHeight="1">
      <c r="B82" s="1838"/>
      <c r="C82" s="1822"/>
      <c r="D82" s="1822"/>
      <c r="E82" s="1823"/>
      <c r="F82" s="1818" t="s">
        <v>651</v>
      </c>
      <c r="G82" s="1833"/>
      <c r="H82" s="1834"/>
      <c r="I82" s="1835"/>
      <c r="J82" s="1836"/>
      <c r="K82" s="1835"/>
      <c r="L82" s="1836"/>
      <c r="M82" s="1837"/>
      <c r="N82" s="1831"/>
      <c r="O82" s="1806"/>
      <c r="P82" s="1806"/>
      <c r="Q82" s="1806"/>
      <c r="R82" s="1806"/>
      <c r="S82" s="1806"/>
      <c r="T82" s="1806"/>
      <c r="U82" s="1806"/>
      <c r="V82" s="1806"/>
      <c r="W82" s="1806"/>
      <c r="X82" s="1806"/>
      <c r="Y82" s="1807"/>
      <c r="Z82" s="1818" t="s">
        <v>652</v>
      </c>
      <c r="AA82" s="1819"/>
      <c r="AB82" s="1820"/>
      <c r="AC82"/>
    </row>
    <row r="83" spans="2:29" ht="21" customHeight="1">
      <c r="B83" s="1821"/>
      <c r="C83" s="1822"/>
      <c r="D83" s="1822"/>
      <c r="E83" s="1823"/>
      <c r="F83" s="286" t="s">
        <v>649</v>
      </c>
      <c r="G83" s="287" t="s">
        <v>464</v>
      </c>
      <c r="H83" s="1827"/>
      <c r="I83" s="1828"/>
      <c r="J83" s="1829"/>
      <c r="K83" s="1828"/>
      <c r="L83" s="1829"/>
      <c r="M83" s="1830"/>
      <c r="N83" s="1831"/>
      <c r="O83" s="1806"/>
      <c r="P83" s="1806"/>
      <c r="Q83" s="1806"/>
      <c r="R83" s="1806"/>
      <c r="S83" s="1806"/>
      <c r="T83" s="1806"/>
      <c r="U83" s="1806"/>
      <c r="V83" s="1806"/>
      <c r="W83" s="1806"/>
      <c r="X83" s="1806"/>
      <c r="Y83" s="1807"/>
      <c r="Z83" s="286" t="s">
        <v>649</v>
      </c>
      <c r="AA83" s="288" t="s">
        <v>650</v>
      </c>
      <c r="AB83" s="289" t="s">
        <v>465</v>
      </c>
      <c r="AC83" s="285"/>
    </row>
    <row r="84" spans="2:29" ht="21" customHeight="1">
      <c r="B84" s="1838"/>
      <c r="C84" s="1822"/>
      <c r="D84" s="1822"/>
      <c r="E84" s="1823"/>
      <c r="F84" s="1818" t="s">
        <v>651</v>
      </c>
      <c r="G84" s="1833"/>
      <c r="H84" s="1834"/>
      <c r="I84" s="1835"/>
      <c r="J84" s="1836"/>
      <c r="K84" s="1835"/>
      <c r="L84" s="1836"/>
      <c r="M84" s="1837"/>
      <c r="N84" s="1831"/>
      <c r="O84" s="1806"/>
      <c r="P84" s="1806"/>
      <c r="Q84" s="1806"/>
      <c r="R84" s="1806"/>
      <c r="S84" s="1806"/>
      <c r="T84" s="1806"/>
      <c r="U84" s="1806"/>
      <c r="V84" s="1806"/>
      <c r="W84" s="1806"/>
      <c r="X84" s="1806"/>
      <c r="Y84" s="1807"/>
      <c r="Z84" s="1818" t="s">
        <v>652</v>
      </c>
      <c r="AA84" s="1819"/>
      <c r="AB84" s="1820"/>
      <c r="AC84"/>
    </row>
    <row r="85" spans="2:29" ht="21" customHeight="1">
      <c r="B85" s="1821"/>
      <c r="C85" s="1822"/>
      <c r="D85" s="1822"/>
      <c r="E85" s="1823"/>
      <c r="F85" s="286" t="s">
        <v>649</v>
      </c>
      <c r="G85" s="287" t="s">
        <v>464</v>
      </c>
      <c r="H85" s="1827"/>
      <c r="I85" s="1828"/>
      <c r="J85" s="1829"/>
      <c r="K85" s="1828"/>
      <c r="L85" s="1829"/>
      <c r="M85" s="1830"/>
      <c r="N85" s="1831"/>
      <c r="O85" s="1806"/>
      <c r="P85" s="1806"/>
      <c r="Q85" s="1806"/>
      <c r="R85" s="1806"/>
      <c r="S85" s="1806"/>
      <c r="T85" s="1806"/>
      <c r="U85" s="1806"/>
      <c r="V85" s="1806"/>
      <c r="W85" s="1806"/>
      <c r="X85" s="1806"/>
      <c r="Y85" s="1807"/>
      <c r="Z85" s="286" t="s">
        <v>649</v>
      </c>
      <c r="AA85" s="288" t="s">
        <v>650</v>
      </c>
      <c r="AB85" s="289" t="s">
        <v>465</v>
      </c>
      <c r="AC85" s="285"/>
    </row>
    <row r="86" spans="2:29" ht="21" customHeight="1">
      <c r="B86" s="1838"/>
      <c r="C86" s="1822"/>
      <c r="D86" s="1822"/>
      <c r="E86" s="1823"/>
      <c r="F86" s="1818" t="s">
        <v>651</v>
      </c>
      <c r="G86" s="1833"/>
      <c r="H86" s="1834"/>
      <c r="I86" s="1835"/>
      <c r="J86" s="1836"/>
      <c r="K86" s="1835"/>
      <c r="L86" s="1836"/>
      <c r="M86" s="1837"/>
      <c r="N86" s="1831"/>
      <c r="O86" s="1806"/>
      <c r="P86" s="1806"/>
      <c r="Q86" s="1806"/>
      <c r="R86" s="1806"/>
      <c r="S86" s="1806"/>
      <c r="T86" s="1806"/>
      <c r="U86" s="1806"/>
      <c r="V86" s="1806"/>
      <c r="W86" s="1806"/>
      <c r="X86" s="1806"/>
      <c r="Y86" s="1807"/>
      <c r="Z86" s="1818" t="s">
        <v>652</v>
      </c>
      <c r="AA86" s="1819"/>
      <c r="AB86" s="1820"/>
      <c r="AC86"/>
    </row>
    <row r="87" spans="2:29" ht="21" customHeight="1">
      <c r="B87" s="1821"/>
      <c r="C87" s="1822"/>
      <c r="D87" s="1822"/>
      <c r="E87" s="1823"/>
      <c r="F87" s="286" t="s">
        <v>649</v>
      </c>
      <c r="G87" s="287" t="s">
        <v>464</v>
      </c>
      <c r="H87" s="1827"/>
      <c r="I87" s="1828"/>
      <c r="J87" s="1829"/>
      <c r="K87" s="1828"/>
      <c r="L87" s="1829"/>
      <c r="M87" s="1830"/>
      <c r="N87" s="1831"/>
      <c r="O87" s="1806"/>
      <c r="P87" s="1806"/>
      <c r="Q87" s="1806"/>
      <c r="R87" s="1806"/>
      <c r="S87" s="1806"/>
      <c r="T87" s="1806"/>
      <c r="U87" s="1806"/>
      <c r="V87" s="1806"/>
      <c r="W87" s="1806"/>
      <c r="X87" s="1806"/>
      <c r="Y87" s="1807"/>
      <c r="Z87" s="286" t="s">
        <v>649</v>
      </c>
      <c r="AA87" s="288" t="s">
        <v>650</v>
      </c>
      <c r="AB87" s="289" t="s">
        <v>465</v>
      </c>
      <c r="AC87" s="285"/>
    </row>
    <row r="88" spans="2:29" ht="21" customHeight="1">
      <c r="B88" s="1838"/>
      <c r="C88" s="1822"/>
      <c r="D88" s="1822"/>
      <c r="E88" s="1823"/>
      <c r="F88" s="1818" t="s">
        <v>651</v>
      </c>
      <c r="G88" s="1833"/>
      <c r="H88" s="1834"/>
      <c r="I88" s="1835"/>
      <c r="J88" s="1836"/>
      <c r="K88" s="1835"/>
      <c r="L88" s="1836"/>
      <c r="M88" s="1837"/>
      <c r="N88" s="1831"/>
      <c r="O88" s="1806"/>
      <c r="P88" s="1806"/>
      <c r="Q88" s="1806"/>
      <c r="R88" s="1806"/>
      <c r="S88" s="1806"/>
      <c r="T88" s="1806"/>
      <c r="U88" s="1806"/>
      <c r="V88" s="1806"/>
      <c r="W88" s="1806"/>
      <c r="X88" s="1806"/>
      <c r="Y88" s="1807"/>
      <c r="Z88" s="1818" t="s">
        <v>652</v>
      </c>
      <c r="AA88" s="1819"/>
      <c r="AB88" s="1820"/>
      <c r="AC88"/>
    </row>
    <row r="89" spans="2:29" ht="21" customHeight="1">
      <c r="B89" s="1821"/>
      <c r="C89" s="1822"/>
      <c r="D89" s="1822"/>
      <c r="E89" s="1823"/>
      <c r="F89" s="286" t="s">
        <v>649</v>
      </c>
      <c r="G89" s="287" t="s">
        <v>464</v>
      </c>
      <c r="H89" s="1827"/>
      <c r="I89" s="1828"/>
      <c r="J89" s="1829"/>
      <c r="K89" s="1828"/>
      <c r="L89" s="1829"/>
      <c r="M89" s="1830"/>
      <c r="N89" s="1831"/>
      <c r="O89" s="1806"/>
      <c r="P89" s="1806"/>
      <c r="Q89" s="1806"/>
      <c r="R89" s="1806"/>
      <c r="S89" s="1806"/>
      <c r="T89" s="1806"/>
      <c r="U89" s="1806"/>
      <c r="V89" s="1806"/>
      <c r="W89" s="1806"/>
      <c r="X89" s="1806"/>
      <c r="Y89" s="1807"/>
      <c r="Z89" s="286" t="s">
        <v>649</v>
      </c>
      <c r="AA89" s="288" t="s">
        <v>650</v>
      </c>
      <c r="AB89" s="289" t="s">
        <v>465</v>
      </c>
      <c r="AC89" s="285"/>
    </row>
    <row r="90" spans="2:29" ht="21" customHeight="1" thickBot="1">
      <c r="B90" s="1824"/>
      <c r="C90" s="1825"/>
      <c r="D90" s="1825"/>
      <c r="E90" s="1826"/>
      <c r="F90" s="1810" t="s">
        <v>651</v>
      </c>
      <c r="G90" s="1811"/>
      <c r="H90" s="1812"/>
      <c r="I90" s="1813"/>
      <c r="J90" s="1814"/>
      <c r="K90" s="1813"/>
      <c r="L90" s="1814"/>
      <c r="M90" s="1815"/>
      <c r="N90" s="1832"/>
      <c r="O90" s="1808"/>
      <c r="P90" s="1808"/>
      <c r="Q90" s="1808"/>
      <c r="R90" s="1808"/>
      <c r="S90" s="1808"/>
      <c r="T90" s="1808"/>
      <c r="U90" s="1808"/>
      <c r="V90" s="1808"/>
      <c r="W90" s="1808"/>
      <c r="X90" s="1808"/>
      <c r="Y90" s="1809"/>
      <c r="Z90" s="1841" t="s">
        <v>652</v>
      </c>
      <c r="AA90" s="1842"/>
      <c r="AB90" s="1843"/>
      <c r="AC90"/>
    </row>
    <row r="91" spans="2:29" ht="21" customHeight="1">
      <c r="B91" s="1844"/>
      <c r="C91" s="1845"/>
      <c r="D91" s="1845"/>
      <c r="E91" s="1846"/>
      <c r="F91" s="292" t="s">
        <v>649</v>
      </c>
      <c r="G91" s="293" t="s">
        <v>464</v>
      </c>
      <c r="H91" s="1847"/>
      <c r="I91" s="1848"/>
      <c r="J91" s="1849"/>
      <c r="K91" s="1848"/>
      <c r="L91" s="1849"/>
      <c r="M91" s="1850"/>
      <c r="N91" s="1851"/>
      <c r="O91" s="1839"/>
      <c r="P91" s="1839"/>
      <c r="Q91" s="1839"/>
      <c r="R91" s="1839"/>
      <c r="S91" s="1839"/>
      <c r="T91" s="1839"/>
      <c r="U91" s="1839"/>
      <c r="V91" s="1839"/>
      <c r="W91" s="1839"/>
      <c r="X91" s="1839"/>
      <c r="Y91" s="1840"/>
      <c r="Z91" s="281" t="s">
        <v>649</v>
      </c>
      <c r="AA91" s="283" t="s">
        <v>650</v>
      </c>
      <c r="AB91" s="284" t="s">
        <v>465</v>
      </c>
      <c r="AC91" s="285"/>
    </row>
    <row r="92" spans="2:29" ht="21" customHeight="1">
      <c r="B92" s="1838"/>
      <c r="C92" s="1822"/>
      <c r="D92" s="1822"/>
      <c r="E92" s="1823"/>
      <c r="F92" s="1818" t="s">
        <v>651</v>
      </c>
      <c r="G92" s="1833"/>
      <c r="H92" s="1834"/>
      <c r="I92" s="1835"/>
      <c r="J92" s="1836"/>
      <c r="K92" s="1835"/>
      <c r="L92" s="1836"/>
      <c r="M92" s="1837"/>
      <c r="N92" s="1831"/>
      <c r="O92" s="1806"/>
      <c r="P92" s="1806"/>
      <c r="Q92" s="1806"/>
      <c r="R92" s="1806"/>
      <c r="S92" s="1806"/>
      <c r="T92" s="1806"/>
      <c r="U92" s="1806"/>
      <c r="V92" s="1806"/>
      <c r="W92" s="1806"/>
      <c r="X92" s="1806"/>
      <c r="Y92" s="1807"/>
      <c r="Z92" s="1818" t="s">
        <v>652</v>
      </c>
      <c r="AA92" s="1819"/>
      <c r="AB92" s="1820"/>
      <c r="AC92"/>
    </row>
    <row r="93" spans="2:29" ht="21" customHeight="1">
      <c r="B93" s="1821"/>
      <c r="C93" s="1822"/>
      <c r="D93" s="1822"/>
      <c r="E93" s="1823"/>
      <c r="F93" s="286" t="s">
        <v>649</v>
      </c>
      <c r="G93" s="287" t="s">
        <v>464</v>
      </c>
      <c r="H93" s="1827"/>
      <c r="I93" s="1828"/>
      <c r="J93" s="1829"/>
      <c r="K93" s="1828"/>
      <c r="L93" s="1829"/>
      <c r="M93" s="1830"/>
      <c r="N93" s="1831"/>
      <c r="O93" s="1806"/>
      <c r="P93" s="1806"/>
      <c r="Q93" s="1806"/>
      <c r="R93" s="1806"/>
      <c r="S93" s="1806"/>
      <c r="T93" s="1806"/>
      <c r="U93" s="1806"/>
      <c r="V93" s="1806"/>
      <c r="W93" s="1806"/>
      <c r="X93" s="1806"/>
      <c r="Y93" s="1807"/>
      <c r="Z93" s="286" t="s">
        <v>649</v>
      </c>
      <c r="AA93" s="288" t="s">
        <v>650</v>
      </c>
      <c r="AB93" s="289" t="s">
        <v>465</v>
      </c>
      <c r="AC93" s="285"/>
    </row>
    <row r="94" spans="2:29" ht="21" customHeight="1">
      <c r="B94" s="1838"/>
      <c r="C94" s="1822"/>
      <c r="D94" s="1822"/>
      <c r="E94" s="1823"/>
      <c r="F94" s="1818" t="s">
        <v>651</v>
      </c>
      <c r="G94" s="1833"/>
      <c r="H94" s="1834"/>
      <c r="I94" s="1835"/>
      <c r="J94" s="1836"/>
      <c r="K94" s="1835"/>
      <c r="L94" s="1836"/>
      <c r="M94" s="1837"/>
      <c r="N94" s="1831"/>
      <c r="O94" s="1806"/>
      <c r="P94" s="1806"/>
      <c r="Q94" s="1806"/>
      <c r="R94" s="1806"/>
      <c r="S94" s="1806"/>
      <c r="T94" s="1806"/>
      <c r="U94" s="1806"/>
      <c r="V94" s="1806"/>
      <c r="W94" s="1806"/>
      <c r="X94" s="1806"/>
      <c r="Y94" s="1807"/>
      <c r="Z94" s="1818" t="s">
        <v>652</v>
      </c>
      <c r="AA94" s="1819"/>
      <c r="AB94" s="1820"/>
      <c r="AC94"/>
    </row>
    <row r="95" spans="2:29" ht="21" customHeight="1">
      <c r="B95" s="1821"/>
      <c r="C95" s="1822"/>
      <c r="D95" s="1822"/>
      <c r="E95" s="1823"/>
      <c r="F95" s="286" t="s">
        <v>649</v>
      </c>
      <c r="G95" s="287" t="s">
        <v>464</v>
      </c>
      <c r="H95" s="1827"/>
      <c r="I95" s="1828"/>
      <c r="J95" s="1829"/>
      <c r="K95" s="1828"/>
      <c r="L95" s="1829"/>
      <c r="M95" s="1830"/>
      <c r="N95" s="1831"/>
      <c r="O95" s="1806"/>
      <c r="P95" s="1806"/>
      <c r="Q95" s="1806"/>
      <c r="R95" s="1806"/>
      <c r="S95" s="1806"/>
      <c r="T95" s="1806"/>
      <c r="U95" s="1806"/>
      <c r="V95" s="1806"/>
      <c r="W95" s="1806"/>
      <c r="X95" s="1806"/>
      <c r="Y95" s="1807"/>
      <c r="Z95" s="286" t="s">
        <v>649</v>
      </c>
      <c r="AA95" s="288" t="s">
        <v>650</v>
      </c>
      <c r="AB95" s="289" t="s">
        <v>465</v>
      </c>
      <c r="AC95" s="285"/>
    </row>
    <row r="96" spans="2:29" ht="21" customHeight="1">
      <c r="B96" s="1838"/>
      <c r="C96" s="1822"/>
      <c r="D96" s="1822"/>
      <c r="E96" s="1823"/>
      <c r="F96" s="1818" t="s">
        <v>651</v>
      </c>
      <c r="G96" s="1833"/>
      <c r="H96" s="1834"/>
      <c r="I96" s="1835"/>
      <c r="J96" s="1836"/>
      <c r="K96" s="1835"/>
      <c r="L96" s="1836"/>
      <c r="M96" s="1837"/>
      <c r="N96" s="1831"/>
      <c r="O96" s="1806"/>
      <c r="P96" s="1806"/>
      <c r="Q96" s="1806"/>
      <c r="R96" s="1806"/>
      <c r="S96" s="1806"/>
      <c r="T96" s="1806"/>
      <c r="U96" s="1806"/>
      <c r="V96" s="1806"/>
      <c r="W96" s="1806"/>
      <c r="X96" s="1806"/>
      <c r="Y96" s="1807"/>
      <c r="Z96" s="1818" t="s">
        <v>652</v>
      </c>
      <c r="AA96" s="1819"/>
      <c r="AB96" s="1820"/>
      <c r="AC96"/>
    </row>
    <row r="97" spans="2:40" ht="21" customHeight="1">
      <c r="B97" s="1821"/>
      <c r="C97" s="1822"/>
      <c r="D97" s="1822"/>
      <c r="E97" s="1823"/>
      <c r="F97" s="286" t="s">
        <v>649</v>
      </c>
      <c r="G97" s="287" t="s">
        <v>464</v>
      </c>
      <c r="H97" s="1827"/>
      <c r="I97" s="1828"/>
      <c r="J97" s="1829"/>
      <c r="K97" s="1828"/>
      <c r="L97" s="1829"/>
      <c r="M97" s="1830"/>
      <c r="N97" s="1831"/>
      <c r="O97" s="1806"/>
      <c r="P97" s="1806"/>
      <c r="Q97" s="1806"/>
      <c r="R97" s="1806"/>
      <c r="S97" s="1806"/>
      <c r="T97" s="1806"/>
      <c r="U97" s="1806"/>
      <c r="V97" s="1806"/>
      <c r="W97" s="1806"/>
      <c r="X97" s="1806"/>
      <c r="Y97" s="1807"/>
      <c r="Z97" s="286" t="s">
        <v>649</v>
      </c>
      <c r="AA97" s="288" t="s">
        <v>650</v>
      </c>
      <c r="AB97" s="289" t="s">
        <v>465</v>
      </c>
      <c r="AC97" s="285"/>
    </row>
    <row r="98" spans="2:40" ht="21" customHeight="1">
      <c r="B98" s="1838"/>
      <c r="C98" s="1822"/>
      <c r="D98" s="1822"/>
      <c r="E98" s="1823"/>
      <c r="F98" s="1818" t="s">
        <v>651</v>
      </c>
      <c r="G98" s="1833"/>
      <c r="H98" s="1834"/>
      <c r="I98" s="1835"/>
      <c r="J98" s="1836"/>
      <c r="K98" s="1835"/>
      <c r="L98" s="1836"/>
      <c r="M98" s="1837"/>
      <c r="N98" s="1831"/>
      <c r="O98" s="1806"/>
      <c r="P98" s="1806"/>
      <c r="Q98" s="1806"/>
      <c r="R98" s="1806"/>
      <c r="S98" s="1806"/>
      <c r="T98" s="1806"/>
      <c r="U98" s="1806"/>
      <c r="V98" s="1806"/>
      <c r="W98" s="1806"/>
      <c r="X98" s="1806"/>
      <c r="Y98" s="1807"/>
      <c r="Z98" s="1818" t="s">
        <v>652</v>
      </c>
      <c r="AA98" s="1819"/>
      <c r="AB98" s="1820"/>
      <c r="AC98"/>
    </row>
    <row r="99" spans="2:40" ht="21" customHeight="1">
      <c r="B99" s="1821"/>
      <c r="C99" s="1822"/>
      <c r="D99" s="1822"/>
      <c r="E99" s="1823"/>
      <c r="F99" s="286" t="s">
        <v>649</v>
      </c>
      <c r="G99" s="287" t="s">
        <v>464</v>
      </c>
      <c r="H99" s="1827"/>
      <c r="I99" s="1828"/>
      <c r="J99" s="1829"/>
      <c r="K99" s="1828"/>
      <c r="L99" s="1829"/>
      <c r="M99" s="1830"/>
      <c r="N99" s="1831"/>
      <c r="O99" s="1806"/>
      <c r="P99" s="1806"/>
      <c r="Q99" s="1806"/>
      <c r="R99" s="1806"/>
      <c r="S99" s="1806"/>
      <c r="T99" s="1806"/>
      <c r="U99" s="1806"/>
      <c r="V99" s="1806"/>
      <c r="W99" s="1806"/>
      <c r="X99" s="1806"/>
      <c r="Y99" s="1807"/>
      <c r="Z99" s="286" t="s">
        <v>649</v>
      </c>
      <c r="AA99" s="288" t="s">
        <v>650</v>
      </c>
      <c r="AB99" s="289" t="s">
        <v>465</v>
      </c>
      <c r="AC99" s="285"/>
    </row>
    <row r="100" spans="2:40" ht="21" customHeight="1" thickBot="1">
      <c r="B100" s="1824"/>
      <c r="C100" s="1825"/>
      <c r="D100" s="1825"/>
      <c r="E100" s="1826"/>
      <c r="F100" s="1810" t="s">
        <v>651</v>
      </c>
      <c r="G100" s="1811"/>
      <c r="H100" s="1812"/>
      <c r="I100" s="1813"/>
      <c r="J100" s="1814"/>
      <c r="K100" s="1813"/>
      <c r="L100" s="1814"/>
      <c r="M100" s="1815"/>
      <c r="N100" s="1832"/>
      <c r="O100" s="1808"/>
      <c r="P100" s="1808"/>
      <c r="Q100" s="1808"/>
      <c r="R100" s="1808"/>
      <c r="S100" s="1808"/>
      <c r="T100" s="1808"/>
      <c r="U100" s="1808"/>
      <c r="V100" s="1808"/>
      <c r="W100" s="1808"/>
      <c r="X100" s="1808"/>
      <c r="Y100" s="1809"/>
      <c r="Z100" s="1810" t="s">
        <v>652</v>
      </c>
      <c r="AA100" s="1816"/>
      <c r="AB100" s="1817"/>
      <c r="AC100"/>
    </row>
    <row r="101" spans="2:40" ht="33.75" customHeight="1">
      <c r="B101" s="1794" t="s">
        <v>653</v>
      </c>
      <c r="C101" s="870"/>
      <c r="D101" s="870"/>
      <c r="E101" s="870"/>
      <c r="F101" s="870"/>
      <c r="G101" s="870"/>
      <c r="H101" s="870"/>
      <c r="I101" s="870"/>
      <c r="J101" s="870"/>
      <c r="K101" s="1795"/>
      <c r="L101" s="1800" t="s">
        <v>36</v>
      </c>
      <c r="M101" s="1080"/>
      <c r="N101" s="1801" t="str">
        <f>IF(COUNTIF(N61:O100,1)=0,"",COUNTIF(N61:O100,1))</f>
        <v/>
      </c>
      <c r="O101" s="1802"/>
      <c r="P101" s="1775" t="str">
        <f t="shared" ref="P101" si="36">IF(COUNTIF(P61:Q100,1)=0,"",COUNTIF(P61:Q100,1))</f>
        <v/>
      </c>
      <c r="Q101" s="1776"/>
      <c r="R101" s="1775" t="str">
        <f>IF(COUNTIF(R61:S100,1)=0,"",COUNTIF(R61:S100,1))</f>
        <v/>
      </c>
      <c r="S101" s="1776"/>
      <c r="T101" s="1775" t="str">
        <f t="shared" ref="T101" si="37">IF(COUNTIF(T61:U100,1)=0,"",COUNTIF(T61:U100,1))</f>
        <v/>
      </c>
      <c r="U101" s="1776"/>
      <c r="V101" s="1775" t="str">
        <f t="shared" ref="V101" si="38">IF(COUNTIF(V61:W100,1)=0,"",COUNTIF(V61:W100,1))</f>
        <v/>
      </c>
      <c r="W101" s="1776"/>
      <c r="X101" s="1775" t="str">
        <f t="shared" ref="X101" si="39">IF(COUNTIF(X61:Y100,1)=0,"",COUNTIF(X61:Y100,1))</f>
        <v/>
      </c>
      <c r="Y101" s="1777"/>
      <c r="Z101" s="1778"/>
      <c r="AA101" s="1779"/>
      <c r="AB101" s="1780"/>
      <c r="AC101" s="297"/>
      <c r="AD101">
        <f>IF(N101="",0, N101)</f>
        <v>0</v>
      </c>
      <c r="AE101"/>
      <c r="AF101">
        <f t="shared" ref="AF101:AF103" si="40">IF(P101="",0, P101)</f>
        <v>0</v>
      </c>
      <c r="AG101"/>
      <c r="AH101">
        <f t="shared" ref="AH101:AH103" si="41">IF(R101="",0, R101)</f>
        <v>0</v>
      </c>
      <c r="AI101"/>
      <c r="AJ101">
        <f t="shared" ref="AJ101:AJ103" si="42">IF(T101="",0, T101)</f>
        <v>0</v>
      </c>
      <c r="AL101">
        <f t="shared" ref="AL101:AL103" si="43">IF(V101="",0, V101)</f>
        <v>0</v>
      </c>
      <c r="AN101">
        <f t="shared" ref="AN101:AN103" si="44">IF(X101="",0, X101)</f>
        <v>0</v>
      </c>
    </row>
    <row r="102" spans="2:40" ht="33.75" customHeight="1">
      <c r="B102" s="1796"/>
      <c r="C102" s="870"/>
      <c r="D102" s="870"/>
      <c r="E102" s="870"/>
      <c r="F102" s="870"/>
      <c r="G102" s="870"/>
      <c r="H102" s="870"/>
      <c r="I102" s="870"/>
      <c r="J102" s="870"/>
      <c r="K102" s="1795"/>
      <c r="L102" s="1787" t="s">
        <v>37</v>
      </c>
      <c r="M102" s="1788"/>
      <c r="N102" s="1789" t="str">
        <f>IF(COUNTIF(N61:O100,2)=0,"",COUNTIF(N61:O100,2))</f>
        <v/>
      </c>
      <c r="O102" s="1790"/>
      <c r="P102" s="1791" t="str">
        <f t="shared" ref="P102" si="45">IF(COUNTIF(P61:Q100,2)=0,"",COUNTIF(P61:Q100,2))</f>
        <v/>
      </c>
      <c r="Q102" s="1792"/>
      <c r="R102" s="1791" t="str">
        <f t="shared" ref="R102" si="46">IF(COUNTIF(R61:S100,2)=0,"",COUNTIF(R61:S100,2))</f>
        <v/>
      </c>
      <c r="S102" s="1792"/>
      <c r="T102" s="1791" t="str">
        <f t="shared" ref="T102" si="47">IF(COUNTIF(T61:U100,2)=0,"",COUNTIF(T61:U100,2))</f>
        <v/>
      </c>
      <c r="U102" s="1792"/>
      <c r="V102" s="1791" t="str">
        <f t="shared" ref="V102" si="48">IF(COUNTIF(V61:W100,2)=0,"",COUNTIF(V61:W100,2))</f>
        <v/>
      </c>
      <c r="W102" s="1792"/>
      <c r="X102" s="1791" t="str">
        <f t="shared" ref="X102" si="49">IF(COUNTIF(X61:Y100,2)=0,"",COUNTIF(X61:Y100,2))</f>
        <v/>
      </c>
      <c r="Y102" s="1793"/>
      <c r="Z102" s="1781"/>
      <c r="AA102" s="1782"/>
      <c r="AB102" s="1783"/>
      <c r="AC102" s="297"/>
      <c r="AD102">
        <f t="shared" ref="AD102:AD103" si="50">IF(N102="",0, N102)</f>
        <v>0</v>
      </c>
      <c r="AE102"/>
      <c r="AF102">
        <f t="shared" si="40"/>
        <v>0</v>
      </c>
      <c r="AG102"/>
      <c r="AH102">
        <f t="shared" si="41"/>
        <v>0</v>
      </c>
      <c r="AI102"/>
      <c r="AJ102">
        <f t="shared" si="42"/>
        <v>0</v>
      </c>
      <c r="AL102">
        <f t="shared" si="43"/>
        <v>0</v>
      </c>
      <c r="AN102">
        <f t="shared" si="44"/>
        <v>0</v>
      </c>
    </row>
    <row r="103" spans="2:40" ht="33.75" customHeight="1" thickBot="1">
      <c r="B103" s="1797"/>
      <c r="C103" s="1798"/>
      <c r="D103" s="1798"/>
      <c r="E103" s="1798"/>
      <c r="F103" s="1798"/>
      <c r="G103" s="1798"/>
      <c r="H103" s="1798"/>
      <c r="I103" s="1798"/>
      <c r="J103" s="1798"/>
      <c r="K103" s="1799"/>
      <c r="L103" s="1803" t="s">
        <v>38</v>
      </c>
      <c r="M103" s="1081"/>
      <c r="N103" s="1804" t="str">
        <f>IF(COUNTIF(N61:O100,3)=0,"",COUNTIF(N61:O100,3))</f>
        <v/>
      </c>
      <c r="O103" s="1805"/>
      <c r="P103" s="1772" t="str">
        <f t="shared" ref="P103" si="51">IF(COUNTIF(P61:Q100,3)=0,"",COUNTIF(P61:Q100,3))</f>
        <v/>
      </c>
      <c r="Q103" s="1773"/>
      <c r="R103" s="1772" t="str">
        <f t="shared" ref="R103" si="52">IF(COUNTIF(R61:S100,3)=0,"",COUNTIF(R61:S100,3))</f>
        <v/>
      </c>
      <c r="S103" s="1773"/>
      <c r="T103" s="1772" t="str">
        <f t="shared" ref="T103" si="53">IF(COUNTIF(T61:U100,3)=0,"",COUNTIF(T61:U100,3))</f>
        <v/>
      </c>
      <c r="U103" s="1773"/>
      <c r="V103" s="1772" t="str">
        <f t="shared" ref="V103" si="54">IF(COUNTIF(V61:W100,3)=0,"",COUNTIF(V61:W100,3))</f>
        <v/>
      </c>
      <c r="W103" s="1773"/>
      <c r="X103" s="1772" t="str">
        <f t="shared" ref="X103" si="55">IF(COUNTIF(X61:Y100,3)=0,"",COUNTIF(X61:Y100,3))</f>
        <v/>
      </c>
      <c r="Y103" s="1774"/>
      <c r="Z103" s="1784"/>
      <c r="AA103" s="1785"/>
      <c r="AB103" s="1786"/>
      <c r="AC103" s="297"/>
      <c r="AD103">
        <f t="shared" si="50"/>
        <v>0</v>
      </c>
      <c r="AE103"/>
      <c r="AF103">
        <f t="shared" si="40"/>
        <v>0</v>
      </c>
      <c r="AG103"/>
      <c r="AH103">
        <f t="shared" si="41"/>
        <v>0</v>
      </c>
      <c r="AI103"/>
      <c r="AJ103">
        <f t="shared" si="42"/>
        <v>0</v>
      </c>
      <c r="AL103">
        <f t="shared" si="43"/>
        <v>0</v>
      </c>
      <c r="AN103">
        <f t="shared" si="44"/>
        <v>0</v>
      </c>
    </row>
    <row r="108" spans="2:40" ht="13.75" thickBot="1">
      <c r="B108" s="16" t="s">
        <v>640</v>
      </c>
      <c r="Y108" s="1932" t="s">
        <v>641</v>
      </c>
      <c r="Z108" s="1932"/>
      <c r="AA108" s="1932"/>
      <c r="AB108" s="1932"/>
      <c r="AC108" s="271"/>
    </row>
    <row r="109" spans="2:40" ht="18.75" customHeight="1">
      <c r="B109" s="272"/>
      <c r="P109" s="1933" t="s">
        <v>131</v>
      </c>
      <c r="Q109" s="1934"/>
      <c r="R109" s="1934"/>
      <c r="S109" s="1934"/>
      <c r="T109" s="1934"/>
      <c r="U109" s="1935"/>
      <c r="V109" s="1936" t="s">
        <v>20</v>
      </c>
      <c r="W109" s="1937"/>
      <c r="X109" s="1937"/>
      <c r="Y109" s="1937"/>
      <c r="Z109" s="1937"/>
      <c r="AA109" s="1937"/>
      <c r="AB109" s="1938"/>
      <c r="AC109" s="273"/>
    </row>
    <row r="110" spans="2:40" ht="27.75" customHeight="1" thickBot="1">
      <c r="P110" s="1894" t="str">
        <f>IF(P56="","",P56)</f>
        <v/>
      </c>
      <c r="Q110" s="1895"/>
      <c r="R110" s="1895"/>
      <c r="S110" s="1895"/>
      <c r="T110" s="1895"/>
      <c r="U110" s="1896"/>
      <c r="V110" s="1897" t="str">
        <f>IF(V56="","",V56)</f>
        <v/>
      </c>
      <c r="W110" s="1898"/>
      <c r="X110" s="1898"/>
      <c r="Y110" s="1898"/>
      <c r="Z110" s="1898"/>
      <c r="AA110" s="1898"/>
      <c r="AB110" s="1899"/>
      <c r="AC110" s="311"/>
    </row>
    <row r="111" spans="2:40" ht="27" customHeight="1" thickBot="1">
      <c r="B111" s="1900" t="s">
        <v>642</v>
      </c>
      <c r="C111" s="1900"/>
      <c r="D111" s="1900"/>
      <c r="E111" s="1900"/>
      <c r="F111" s="1900"/>
      <c r="G111" s="1900"/>
      <c r="H111" s="1900"/>
      <c r="I111" s="1900"/>
      <c r="J111" s="1900"/>
      <c r="K111" s="1900"/>
      <c r="L111" s="1900"/>
      <c r="M111" s="1900"/>
      <c r="N111" s="1900"/>
      <c r="O111" s="1900"/>
      <c r="P111" s="1900"/>
      <c r="Q111" s="1900"/>
      <c r="R111" s="1900"/>
      <c r="S111" s="1900"/>
      <c r="T111" s="1900"/>
      <c r="U111" s="1900"/>
      <c r="V111" s="1900"/>
      <c r="W111" s="1900"/>
      <c r="X111" s="1900"/>
      <c r="Y111" s="1900"/>
      <c r="Z111" s="1900"/>
      <c r="AA111" s="1900"/>
      <c r="AB111" s="1900"/>
      <c r="AC111" s="275"/>
      <c r="AD111" s="276"/>
    </row>
    <row r="112" spans="2:40" ht="37.5" customHeight="1">
      <c r="B112" s="1901" t="s">
        <v>643</v>
      </c>
      <c r="C112" s="1902"/>
      <c r="D112" s="1902"/>
      <c r="E112" s="1903"/>
      <c r="F112" s="1910" t="s">
        <v>644</v>
      </c>
      <c r="G112" s="1911"/>
      <c r="H112" s="1916" t="s">
        <v>645</v>
      </c>
      <c r="I112" s="1902"/>
      <c r="J112" s="1902"/>
      <c r="K112" s="1902"/>
      <c r="L112" s="1902"/>
      <c r="M112" s="1903"/>
      <c r="N112" s="1919" t="s">
        <v>646</v>
      </c>
      <c r="O112" s="1920"/>
      <c r="P112" s="1920"/>
      <c r="Q112" s="1920"/>
      <c r="R112" s="1920"/>
      <c r="S112" s="1920"/>
      <c r="T112" s="1920"/>
      <c r="U112" s="1920"/>
      <c r="V112" s="1920"/>
      <c r="W112" s="1920"/>
      <c r="X112" s="1920"/>
      <c r="Y112" s="1921"/>
      <c r="Z112" s="1922" t="s">
        <v>647</v>
      </c>
      <c r="AA112" s="1923"/>
      <c r="AB112" s="1924"/>
      <c r="AC112"/>
    </row>
    <row r="113" spans="1:31" ht="25" customHeight="1">
      <c r="B113" s="1904"/>
      <c r="C113" s="1905"/>
      <c r="D113" s="1905"/>
      <c r="E113" s="1906"/>
      <c r="F113" s="1912"/>
      <c r="G113" s="1913"/>
      <c r="H113" s="1917"/>
      <c r="I113" s="1905"/>
      <c r="J113" s="1905"/>
      <c r="K113" s="1905"/>
      <c r="L113" s="1905"/>
      <c r="M113" s="1906"/>
      <c r="N113" s="1931" t="s">
        <v>648</v>
      </c>
      <c r="O113" s="1887"/>
      <c r="P113" s="1887" t="s">
        <v>648</v>
      </c>
      <c r="Q113" s="1887"/>
      <c r="R113" s="1887" t="s">
        <v>648</v>
      </c>
      <c r="S113" s="1887"/>
      <c r="T113" s="1887" t="s">
        <v>648</v>
      </c>
      <c r="U113" s="1887"/>
      <c r="V113" s="1887" t="s">
        <v>648</v>
      </c>
      <c r="W113" s="1887"/>
      <c r="X113" s="1887" t="s">
        <v>648</v>
      </c>
      <c r="Y113" s="1888"/>
      <c r="Z113" s="1925"/>
      <c r="AA113" s="1926"/>
      <c r="AB113" s="1927"/>
      <c r="AC113"/>
    </row>
    <row r="114" spans="1:31" ht="25" customHeight="1" thickBot="1">
      <c r="B114" s="1907"/>
      <c r="C114" s="1908"/>
      <c r="D114" s="1908"/>
      <c r="E114" s="1909"/>
      <c r="F114" s="1914"/>
      <c r="G114" s="1915"/>
      <c r="H114" s="1918"/>
      <c r="I114" s="1908"/>
      <c r="J114" s="1908"/>
      <c r="K114" s="1908"/>
      <c r="L114" s="1908"/>
      <c r="M114" s="1909"/>
      <c r="N114" s="1889" t="str">
        <f>IF(N60="","",N60)</f>
        <v/>
      </c>
      <c r="O114" s="1890"/>
      <c r="P114" s="1891" t="str">
        <f t="shared" ref="P114" si="56">IF(P60="","",P60)</f>
        <v/>
      </c>
      <c r="Q114" s="1892"/>
      <c r="R114" s="1891" t="str">
        <f t="shared" ref="R114" si="57">IF(R60="","",R60)</f>
        <v/>
      </c>
      <c r="S114" s="1892"/>
      <c r="T114" s="1891" t="str">
        <f t="shared" ref="T114" si="58">IF(T60="","",T60)</f>
        <v/>
      </c>
      <c r="U114" s="1892"/>
      <c r="V114" s="1891" t="str">
        <f t="shared" ref="V114" si="59">IF(V60="","",V60)</f>
        <v/>
      </c>
      <c r="W114" s="1892"/>
      <c r="X114" s="1891" t="str">
        <f t="shared" ref="X114" si="60">IF(X60="","",X60)</f>
        <v/>
      </c>
      <c r="Y114" s="1893"/>
      <c r="Z114" s="1928"/>
      <c r="AA114" s="1929"/>
      <c r="AB114" s="1930"/>
      <c r="AC114"/>
    </row>
    <row r="115" spans="1:31" ht="21" customHeight="1">
      <c r="A115" s="280"/>
      <c r="B115" s="1844"/>
      <c r="C115" s="1845"/>
      <c r="D115" s="1845"/>
      <c r="E115" s="1846"/>
      <c r="F115" s="281" t="s">
        <v>649</v>
      </c>
      <c r="G115" s="282" t="s">
        <v>464</v>
      </c>
      <c r="H115" s="1847"/>
      <c r="I115" s="1848"/>
      <c r="J115" s="1849"/>
      <c r="K115" s="1848"/>
      <c r="L115" s="1849"/>
      <c r="M115" s="1850"/>
      <c r="N115" s="1851"/>
      <c r="O115" s="1839"/>
      <c r="P115" s="1839"/>
      <c r="Q115" s="1839"/>
      <c r="R115" s="1839"/>
      <c r="S115" s="1839"/>
      <c r="T115" s="1839"/>
      <c r="U115" s="1839"/>
      <c r="V115" s="1839"/>
      <c r="W115" s="1839"/>
      <c r="X115" s="1839"/>
      <c r="Y115" s="1840"/>
      <c r="Z115" s="281" t="s">
        <v>649</v>
      </c>
      <c r="AA115" s="283" t="s">
        <v>650</v>
      </c>
      <c r="AB115" s="284" t="s">
        <v>465</v>
      </c>
      <c r="AC115" s="285"/>
      <c r="AE115" s="16"/>
    </row>
    <row r="116" spans="1:31" ht="21" customHeight="1">
      <c r="B116" s="1838"/>
      <c r="C116" s="1822"/>
      <c r="D116" s="1822"/>
      <c r="E116" s="1823"/>
      <c r="F116" s="1818" t="s">
        <v>651</v>
      </c>
      <c r="G116" s="1833"/>
      <c r="H116" s="1834"/>
      <c r="I116" s="1835"/>
      <c r="J116" s="1836"/>
      <c r="K116" s="1835"/>
      <c r="L116" s="1836"/>
      <c r="M116" s="1837"/>
      <c r="N116" s="1831"/>
      <c r="O116" s="1806"/>
      <c r="P116" s="1806"/>
      <c r="Q116" s="1806"/>
      <c r="R116" s="1806"/>
      <c r="S116" s="1806"/>
      <c r="T116" s="1806"/>
      <c r="U116" s="1806"/>
      <c r="V116" s="1806"/>
      <c r="W116" s="1806"/>
      <c r="X116" s="1806"/>
      <c r="Y116" s="1807"/>
      <c r="Z116" s="1818" t="s">
        <v>652</v>
      </c>
      <c r="AA116" s="1819"/>
      <c r="AB116" s="1820"/>
      <c r="AC116"/>
      <c r="AE116" s="16"/>
    </row>
    <row r="117" spans="1:31" ht="21" customHeight="1">
      <c r="B117" s="1821"/>
      <c r="C117" s="1822"/>
      <c r="D117" s="1822"/>
      <c r="E117" s="1823"/>
      <c r="F117" s="286" t="s">
        <v>649</v>
      </c>
      <c r="G117" s="287" t="s">
        <v>464</v>
      </c>
      <c r="H117" s="1827"/>
      <c r="I117" s="1828"/>
      <c r="J117" s="1829"/>
      <c r="K117" s="1828"/>
      <c r="L117" s="1829"/>
      <c r="M117" s="1830"/>
      <c r="N117" s="1831"/>
      <c r="O117" s="1806"/>
      <c r="P117" s="1806"/>
      <c r="Q117" s="1806"/>
      <c r="R117" s="1806"/>
      <c r="S117" s="1806"/>
      <c r="T117" s="1806"/>
      <c r="U117" s="1806"/>
      <c r="V117" s="1806"/>
      <c r="W117" s="1806"/>
      <c r="X117" s="1806"/>
      <c r="Y117" s="1807"/>
      <c r="Z117" s="286" t="s">
        <v>649</v>
      </c>
      <c r="AA117" s="288" t="s">
        <v>650</v>
      </c>
      <c r="AB117" s="289" t="s">
        <v>465</v>
      </c>
      <c r="AC117" s="285"/>
    </row>
    <row r="118" spans="1:31" ht="21" customHeight="1">
      <c r="B118" s="1838"/>
      <c r="C118" s="1822"/>
      <c r="D118" s="1822"/>
      <c r="E118" s="1823"/>
      <c r="F118" s="1818" t="s">
        <v>651</v>
      </c>
      <c r="G118" s="1833"/>
      <c r="H118" s="1834"/>
      <c r="I118" s="1835"/>
      <c r="J118" s="1836"/>
      <c r="K118" s="1835"/>
      <c r="L118" s="1836"/>
      <c r="M118" s="1837"/>
      <c r="N118" s="1831"/>
      <c r="O118" s="1806"/>
      <c r="P118" s="1806"/>
      <c r="Q118" s="1806"/>
      <c r="R118" s="1806"/>
      <c r="S118" s="1806"/>
      <c r="T118" s="1806"/>
      <c r="U118" s="1806"/>
      <c r="V118" s="1806"/>
      <c r="W118" s="1806"/>
      <c r="X118" s="1806"/>
      <c r="Y118" s="1807"/>
      <c r="Z118" s="1818" t="s">
        <v>652</v>
      </c>
      <c r="AA118" s="1819"/>
      <c r="AB118" s="1820"/>
      <c r="AC118"/>
    </row>
    <row r="119" spans="1:31" ht="21" customHeight="1">
      <c r="B119" s="1821"/>
      <c r="C119" s="1822"/>
      <c r="D119" s="1822"/>
      <c r="E119" s="1823"/>
      <c r="F119" s="286" t="s">
        <v>649</v>
      </c>
      <c r="G119" s="287" t="s">
        <v>464</v>
      </c>
      <c r="H119" s="1827"/>
      <c r="I119" s="1828"/>
      <c r="J119" s="1829"/>
      <c r="K119" s="1828"/>
      <c r="L119" s="1829"/>
      <c r="M119" s="1830"/>
      <c r="N119" s="1831"/>
      <c r="O119" s="1806"/>
      <c r="P119" s="1806"/>
      <c r="Q119" s="1806"/>
      <c r="R119" s="1806"/>
      <c r="S119" s="1806"/>
      <c r="T119" s="1806"/>
      <c r="U119" s="1806"/>
      <c r="V119" s="1806"/>
      <c r="W119" s="1806"/>
      <c r="X119" s="1806"/>
      <c r="Y119" s="1807"/>
      <c r="Z119" s="286" t="s">
        <v>649</v>
      </c>
      <c r="AA119" s="288" t="s">
        <v>650</v>
      </c>
      <c r="AB119" s="289" t="s">
        <v>465</v>
      </c>
      <c r="AC119" s="285"/>
    </row>
    <row r="120" spans="1:31" ht="21" customHeight="1">
      <c r="B120" s="1838"/>
      <c r="C120" s="1822"/>
      <c r="D120" s="1822"/>
      <c r="E120" s="1823"/>
      <c r="F120" s="1818" t="s">
        <v>651</v>
      </c>
      <c r="G120" s="1833"/>
      <c r="H120" s="1834"/>
      <c r="I120" s="1835"/>
      <c r="J120" s="1836"/>
      <c r="K120" s="1835"/>
      <c r="L120" s="1836"/>
      <c r="M120" s="1837"/>
      <c r="N120" s="1831"/>
      <c r="O120" s="1806"/>
      <c r="P120" s="1806"/>
      <c r="Q120" s="1806"/>
      <c r="R120" s="1806"/>
      <c r="S120" s="1806"/>
      <c r="T120" s="1806"/>
      <c r="U120" s="1806"/>
      <c r="V120" s="1806"/>
      <c r="W120" s="1806"/>
      <c r="X120" s="1806"/>
      <c r="Y120" s="1807"/>
      <c r="Z120" s="1818" t="s">
        <v>652</v>
      </c>
      <c r="AA120" s="1819"/>
      <c r="AB120" s="1820"/>
      <c r="AC120"/>
    </row>
    <row r="121" spans="1:31" ht="21" customHeight="1">
      <c r="B121" s="1821"/>
      <c r="C121" s="1822"/>
      <c r="D121" s="1822"/>
      <c r="E121" s="1823"/>
      <c r="F121" s="286" t="s">
        <v>649</v>
      </c>
      <c r="G121" s="287" t="s">
        <v>464</v>
      </c>
      <c r="H121" s="1827"/>
      <c r="I121" s="1828"/>
      <c r="J121" s="1829"/>
      <c r="K121" s="1828"/>
      <c r="L121" s="1829"/>
      <c r="M121" s="1830"/>
      <c r="N121" s="1831"/>
      <c r="O121" s="1806"/>
      <c r="P121" s="1806"/>
      <c r="Q121" s="1806"/>
      <c r="R121" s="1806"/>
      <c r="S121" s="1806"/>
      <c r="T121" s="1806"/>
      <c r="U121" s="1806"/>
      <c r="V121" s="1806"/>
      <c r="W121" s="1806"/>
      <c r="X121" s="1806"/>
      <c r="Y121" s="1807"/>
      <c r="Z121" s="286" t="s">
        <v>649</v>
      </c>
      <c r="AA121" s="288" t="s">
        <v>650</v>
      </c>
      <c r="AB121" s="289" t="s">
        <v>465</v>
      </c>
      <c r="AC121" s="285"/>
    </row>
    <row r="122" spans="1:31" ht="21" customHeight="1">
      <c r="B122" s="1838"/>
      <c r="C122" s="1822"/>
      <c r="D122" s="1822"/>
      <c r="E122" s="1823"/>
      <c r="F122" s="1818" t="s">
        <v>651</v>
      </c>
      <c r="G122" s="1833"/>
      <c r="H122" s="1834"/>
      <c r="I122" s="1835"/>
      <c r="J122" s="1836"/>
      <c r="K122" s="1835"/>
      <c r="L122" s="1836"/>
      <c r="M122" s="1837"/>
      <c r="N122" s="1831"/>
      <c r="O122" s="1806"/>
      <c r="P122" s="1806"/>
      <c r="Q122" s="1806"/>
      <c r="R122" s="1806"/>
      <c r="S122" s="1806"/>
      <c r="T122" s="1806"/>
      <c r="U122" s="1806"/>
      <c r="V122" s="1806"/>
      <c r="W122" s="1806"/>
      <c r="X122" s="1806"/>
      <c r="Y122" s="1807"/>
      <c r="Z122" s="1818" t="s">
        <v>652</v>
      </c>
      <c r="AA122" s="1819"/>
      <c r="AB122" s="1820"/>
      <c r="AC122"/>
    </row>
    <row r="123" spans="1:31" ht="21" customHeight="1">
      <c r="B123" s="1821"/>
      <c r="C123" s="1822"/>
      <c r="D123" s="1822"/>
      <c r="E123" s="1823"/>
      <c r="F123" s="286" t="s">
        <v>649</v>
      </c>
      <c r="G123" s="287" t="s">
        <v>464</v>
      </c>
      <c r="H123" s="1827"/>
      <c r="I123" s="1828"/>
      <c r="J123" s="1829"/>
      <c r="K123" s="1828"/>
      <c r="L123" s="1829"/>
      <c r="M123" s="1830"/>
      <c r="N123" s="1831"/>
      <c r="O123" s="1806"/>
      <c r="P123" s="1806"/>
      <c r="Q123" s="1806"/>
      <c r="R123" s="1806"/>
      <c r="S123" s="1806"/>
      <c r="T123" s="1806"/>
      <c r="U123" s="1806"/>
      <c r="V123" s="1806"/>
      <c r="W123" s="1806"/>
      <c r="X123" s="1806"/>
      <c r="Y123" s="1807"/>
      <c r="Z123" s="286" t="s">
        <v>649</v>
      </c>
      <c r="AA123" s="288" t="s">
        <v>650</v>
      </c>
      <c r="AB123" s="289" t="s">
        <v>465</v>
      </c>
      <c r="AC123" s="285"/>
    </row>
    <row r="124" spans="1:31" ht="21" customHeight="1" thickBot="1">
      <c r="B124" s="1824"/>
      <c r="C124" s="1825"/>
      <c r="D124" s="1825"/>
      <c r="E124" s="1826"/>
      <c r="F124" s="1841" t="s">
        <v>651</v>
      </c>
      <c r="G124" s="1886"/>
      <c r="H124" s="1812"/>
      <c r="I124" s="1813"/>
      <c r="J124" s="1814"/>
      <c r="K124" s="1813"/>
      <c r="L124" s="1814"/>
      <c r="M124" s="1815"/>
      <c r="N124" s="1832"/>
      <c r="O124" s="1808"/>
      <c r="P124" s="1808"/>
      <c r="Q124" s="1808"/>
      <c r="R124" s="1808"/>
      <c r="S124" s="1808"/>
      <c r="T124" s="1808"/>
      <c r="U124" s="1808"/>
      <c r="V124" s="1808"/>
      <c r="W124" s="1808"/>
      <c r="X124" s="1808"/>
      <c r="Y124" s="1809"/>
      <c r="Z124" s="1810" t="s">
        <v>652</v>
      </c>
      <c r="AA124" s="1816"/>
      <c r="AB124" s="1817"/>
      <c r="AC124"/>
    </row>
    <row r="125" spans="1:31" ht="21" customHeight="1">
      <c r="B125" s="1878"/>
      <c r="C125" s="1879"/>
      <c r="D125" s="1879"/>
      <c r="E125" s="1880"/>
      <c r="F125" s="281" t="s">
        <v>649</v>
      </c>
      <c r="G125" s="282" t="s">
        <v>464</v>
      </c>
      <c r="H125" s="1881"/>
      <c r="I125" s="1882"/>
      <c r="J125" s="1883"/>
      <c r="K125" s="1882"/>
      <c r="L125" s="1883"/>
      <c r="M125" s="1884"/>
      <c r="N125" s="1885"/>
      <c r="O125" s="1876"/>
      <c r="P125" s="1876"/>
      <c r="Q125" s="1876"/>
      <c r="R125" s="1876"/>
      <c r="S125" s="1876"/>
      <c r="T125" s="1876"/>
      <c r="U125" s="1876"/>
      <c r="V125" s="1876"/>
      <c r="W125" s="1876"/>
      <c r="X125" s="1876"/>
      <c r="Y125" s="1877"/>
      <c r="Z125" s="281" t="s">
        <v>649</v>
      </c>
      <c r="AA125" s="283" t="s">
        <v>650</v>
      </c>
      <c r="AB125" s="284" t="s">
        <v>465</v>
      </c>
      <c r="AC125" s="285"/>
    </row>
    <row r="126" spans="1:31" ht="21" customHeight="1">
      <c r="B126" s="1872"/>
      <c r="C126" s="1873"/>
      <c r="D126" s="1873"/>
      <c r="E126" s="1874"/>
      <c r="F126" s="1818" t="s">
        <v>651</v>
      </c>
      <c r="G126" s="1833"/>
      <c r="H126" s="1834"/>
      <c r="I126" s="1835"/>
      <c r="J126" s="1836"/>
      <c r="K126" s="1835"/>
      <c r="L126" s="1836"/>
      <c r="M126" s="1837"/>
      <c r="N126" s="1875"/>
      <c r="O126" s="1870"/>
      <c r="P126" s="1870"/>
      <c r="Q126" s="1870"/>
      <c r="R126" s="1870"/>
      <c r="S126" s="1870"/>
      <c r="T126" s="1870"/>
      <c r="U126" s="1870"/>
      <c r="V126" s="1870"/>
      <c r="W126" s="1870"/>
      <c r="X126" s="1870"/>
      <c r="Y126" s="1871"/>
      <c r="Z126" s="1818" t="s">
        <v>652</v>
      </c>
      <c r="AA126" s="1819"/>
      <c r="AB126" s="1861"/>
      <c r="AC126" s="285"/>
    </row>
    <row r="127" spans="1:31" ht="21" customHeight="1">
      <c r="B127" s="1862"/>
      <c r="C127" s="1863"/>
      <c r="D127" s="1863"/>
      <c r="E127" s="1864"/>
      <c r="F127" s="286" t="s">
        <v>649</v>
      </c>
      <c r="G127" s="287" t="s">
        <v>464</v>
      </c>
      <c r="H127" s="1827"/>
      <c r="I127" s="1828"/>
      <c r="J127" s="1829"/>
      <c r="K127" s="1828"/>
      <c r="L127" s="1829"/>
      <c r="M127" s="1830"/>
      <c r="N127" s="1868"/>
      <c r="O127" s="1852"/>
      <c r="P127" s="1852"/>
      <c r="Q127" s="1852"/>
      <c r="R127" s="1852"/>
      <c r="S127" s="1852"/>
      <c r="T127" s="1852"/>
      <c r="U127" s="1852"/>
      <c r="V127" s="1852"/>
      <c r="W127" s="1852"/>
      <c r="X127" s="1852"/>
      <c r="Y127" s="1853"/>
      <c r="Z127" s="286" t="s">
        <v>649</v>
      </c>
      <c r="AA127" s="288" t="s">
        <v>650</v>
      </c>
      <c r="AB127" s="289" t="s">
        <v>465</v>
      </c>
      <c r="AC127" s="285"/>
    </row>
    <row r="128" spans="1:31" ht="21" customHeight="1">
      <c r="B128" s="1872"/>
      <c r="C128" s="1873"/>
      <c r="D128" s="1873"/>
      <c r="E128" s="1874"/>
      <c r="F128" s="1818" t="s">
        <v>651</v>
      </c>
      <c r="G128" s="1833"/>
      <c r="H128" s="1834"/>
      <c r="I128" s="1835"/>
      <c r="J128" s="1836"/>
      <c r="K128" s="1835"/>
      <c r="L128" s="1836"/>
      <c r="M128" s="1837"/>
      <c r="N128" s="1875"/>
      <c r="O128" s="1870"/>
      <c r="P128" s="1870"/>
      <c r="Q128" s="1870"/>
      <c r="R128" s="1870"/>
      <c r="S128" s="1870"/>
      <c r="T128" s="1870"/>
      <c r="U128" s="1870"/>
      <c r="V128" s="1870"/>
      <c r="W128" s="1870"/>
      <c r="X128" s="1870"/>
      <c r="Y128" s="1871"/>
      <c r="Z128" s="1818" t="s">
        <v>652</v>
      </c>
      <c r="AA128" s="1819"/>
      <c r="AB128" s="1861"/>
      <c r="AC128" s="285"/>
    </row>
    <row r="129" spans="2:29" ht="21" customHeight="1">
      <c r="B129" s="1862"/>
      <c r="C129" s="1863"/>
      <c r="D129" s="1863"/>
      <c r="E129" s="1864"/>
      <c r="F129" s="286" t="s">
        <v>649</v>
      </c>
      <c r="G129" s="287" t="s">
        <v>464</v>
      </c>
      <c r="H129" s="1827"/>
      <c r="I129" s="1828"/>
      <c r="J129" s="1829"/>
      <c r="K129" s="1828"/>
      <c r="L129" s="1829"/>
      <c r="M129" s="1830"/>
      <c r="N129" s="1868"/>
      <c r="O129" s="1852"/>
      <c r="P129" s="1852"/>
      <c r="Q129" s="1852"/>
      <c r="R129" s="1852"/>
      <c r="S129" s="1852"/>
      <c r="T129" s="1852"/>
      <c r="U129" s="1852"/>
      <c r="V129" s="1852"/>
      <c r="W129" s="1852"/>
      <c r="X129" s="1852"/>
      <c r="Y129" s="1853"/>
      <c r="Z129" s="286" t="s">
        <v>649</v>
      </c>
      <c r="AA129" s="288" t="s">
        <v>650</v>
      </c>
      <c r="AB129" s="289" t="s">
        <v>465</v>
      </c>
      <c r="AC129" s="285"/>
    </row>
    <row r="130" spans="2:29" ht="21" customHeight="1">
      <c r="B130" s="1872"/>
      <c r="C130" s="1873"/>
      <c r="D130" s="1873"/>
      <c r="E130" s="1874"/>
      <c r="F130" s="1818" t="s">
        <v>651</v>
      </c>
      <c r="G130" s="1833"/>
      <c r="H130" s="1834"/>
      <c r="I130" s="1835"/>
      <c r="J130" s="1836"/>
      <c r="K130" s="1835"/>
      <c r="L130" s="1836"/>
      <c r="M130" s="1837"/>
      <c r="N130" s="1875"/>
      <c r="O130" s="1870"/>
      <c r="P130" s="1870"/>
      <c r="Q130" s="1870"/>
      <c r="R130" s="1870"/>
      <c r="S130" s="1870"/>
      <c r="T130" s="1870"/>
      <c r="U130" s="1870"/>
      <c r="V130" s="1870"/>
      <c r="W130" s="1870"/>
      <c r="X130" s="1870"/>
      <c r="Y130" s="1871"/>
      <c r="Z130" s="1818" t="s">
        <v>652</v>
      </c>
      <c r="AA130" s="1819"/>
      <c r="AB130" s="1861"/>
      <c r="AC130" s="285"/>
    </row>
    <row r="131" spans="2:29" ht="21" customHeight="1">
      <c r="B131" s="1862"/>
      <c r="C131" s="1863"/>
      <c r="D131" s="1863"/>
      <c r="E131" s="1864"/>
      <c r="F131" s="286" t="s">
        <v>649</v>
      </c>
      <c r="G131" s="287" t="s">
        <v>464</v>
      </c>
      <c r="H131" s="1827"/>
      <c r="I131" s="1828"/>
      <c r="J131" s="1829"/>
      <c r="K131" s="1828"/>
      <c r="L131" s="1829"/>
      <c r="M131" s="1830"/>
      <c r="N131" s="1868"/>
      <c r="O131" s="1852"/>
      <c r="P131" s="1852"/>
      <c r="Q131" s="1852"/>
      <c r="R131" s="1852"/>
      <c r="S131" s="1852"/>
      <c r="T131" s="1852"/>
      <c r="U131" s="1852"/>
      <c r="V131" s="1852"/>
      <c r="W131" s="1852"/>
      <c r="X131" s="1852"/>
      <c r="Y131" s="1853"/>
      <c r="Z131" s="286" t="s">
        <v>649</v>
      </c>
      <c r="AA131" s="288" t="s">
        <v>650</v>
      </c>
      <c r="AB131" s="289" t="s">
        <v>465</v>
      </c>
      <c r="AC131" s="285"/>
    </row>
    <row r="132" spans="2:29" ht="21" customHeight="1">
      <c r="B132" s="1872"/>
      <c r="C132" s="1873"/>
      <c r="D132" s="1873"/>
      <c r="E132" s="1874"/>
      <c r="F132" s="1818" t="s">
        <v>651</v>
      </c>
      <c r="G132" s="1833"/>
      <c r="H132" s="1834"/>
      <c r="I132" s="1835"/>
      <c r="J132" s="1836"/>
      <c r="K132" s="1835"/>
      <c r="L132" s="1836"/>
      <c r="M132" s="1837"/>
      <c r="N132" s="1875"/>
      <c r="O132" s="1870"/>
      <c r="P132" s="1870"/>
      <c r="Q132" s="1870"/>
      <c r="R132" s="1870"/>
      <c r="S132" s="1870"/>
      <c r="T132" s="1870"/>
      <c r="U132" s="1870"/>
      <c r="V132" s="1870"/>
      <c r="W132" s="1870"/>
      <c r="X132" s="1870"/>
      <c r="Y132" s="1871"/>
      <c r="Z132" s="1818" t="s">
        <v>652</v>
      </c>
      <c r="AA132" s="1819"/>
      <c r="AB132" s="1861"/>
      <c r="AC132" s="285"/>
    </row>
    <row r="133" spans="2:29" ht="21" customHeight="1">
      <c r="B133" s="1862"/>
      <c r="C133" s="1863"/>
      <c r="D133" s="1863"/>
      <c r="E133" s="1864"/>
      <c r="F133" s="286" t="s">
        <v>649</v>
      </c>
      <c r="G133" s="287" t="s">
        <v>464</v>
      </c>
      <c r="H133" s="1827"/>
      <c r="I133" s="1828"/>
      <c r="J133" s="1829"/>
      <c r="K133" s="1828"/>
      <c r="L133" s="1829"/>
      <c r="M133" s="1830"/>
      <c r="N133" s="1868"/>
      <c r="O133" s="1852"/>
      <c r="P133" s="1852"/>
      <c r="Q133" s="1852"/>
      <c r="R133" s="1852"/>
      <c r="S133" s="1852"/>
      <c r="T133" s="1852"/>
      <c r="U133" s="1852"/>
      <c r="V133" s="1852"/>
      <c r="W133" s="1852"/>
      <c r="X133" s="1852"/>
      <c r="Y133" s="1853"/>
      <c r="Z133" s="286" t="s">
        <v>649</v>
      </c>
      <c r="AA133" s="288" t="s">
        <v>650</v>
      </c>
      <c r="AB133" s="289" t="s">
        <v>465</v>
      </c>
      <c r="AC133" s="285"/>
    </row>
    <row r="134" spans="2:29" ht="21" customHeight="1" thickBot="1">
      <c r="B134" s="1865"/>
      <c r="C134" s="1866"/>
      <c r="D134" s="1866"/>
      <c r="E134" s="1867"/>
      <c r="F134" s="1810" t="s">
        <v>651</v>
      </c>
      <c r="G134" s="1811"/>
      <c r="H134" s="1856"/>
      <c r="I134" s="1857"/>
      <c r="J134" s="1858"/>
      <c r="K134" s="1857"/>
      <c r="L134" s="1858"/>
      <c r="M134" s="1859"/>
      <c r="N134" s="1869"/>
      <c r="O134" s="1854"/>
      <c r="P134" s="1854"/>
      <c r="Q134" s="1854"/>
      <c r="R134" s="1854"/>
      <c r="S134" s="1854"/>
      <c r="T134" s="1854"/>
      <c r="U134" s="1854"/>
      <c r="V134" s="1854"/>
      <c r="W134" s="1854"/>
      <c r="X134" s="1854"/>
      <c r="Y134" s="1855"/>
      <c r="Z134" s="1810" t="s">
        <v>652</v>
      </c>
      <c r="AA134" s="1816"/>
      <c r="AB134" s="1860"/>
      <c r="AC134" s="285"/>
    </row>
    <row r="135" spans="2:29" ht="21" customHeight="1">
      <c r="B135" s="1844"/>
      <c r="C135" s="1845"/>
      <c r="D135" s="1845"/>
      <c r="E135" s="1846"/>
      <c r="F135" s="292" t="s">
        <v>649</v>
      </c>
      <c r="G135" s="293" t="s">
        <v>464</v>
      </c>
      <c r="H135" s="1847"/>
      <c r="I135" s="1848"/>
      <c r="J135" s="1849"/>
      <c r="K135" s="1848"/>
      <c r="L135" s="1849"/>
      <c r="M135" s="1850"/>
      <c r="N135" s="1851"/>
      <c r="O135" s="1839"/>
      <c r="P135" s="1839"/>
      <c r="Q135" s="1839"/>
      <c r="R135" s="1839"/>
      <c r="S135" s="1839"/>
      <c r="T135" s="1839"/>
      <c r="U135" s="1839"/>
      <c r="V135" s="1839"/>
      <c r="W135" s="1839"/>
      <c r="X135" s="1839"/>
      <c r="Y135" s="1840"/>
      <c r="Z135" s="281" t="s">
        <v>649</v>
      </c>
      <c r="AA135" s="283" t="s">
        <v>650</v>
      </c>
      <c r="AB135" s="284" t="s">
        <v>465</v>
      </c>
      <c r="AC135" s="285"/>
    </row>
    <row r="136" spans="2:29" ht="21" customHeight="1">
      <c r="B136" s="1838"/>
      <c r="C136" s="1822"/>
      <c r="D136" s="1822"/>
      <c r="E136" s="1823"/>
      <c r="F136" s="1818" t="s">
        <v>651</v>
      </c>
      <c r="G136" s="1833"/>
      <c r="H136" s="1834"/>
      <c r="I136" s="1835"/>
      <c r="J136" s="1836"/>
      <c r="K136" s="1835"/>
      <c r="L136" s="1836"/>
      <c r="M136" s="1837"/>
      <c r="N136" s="1831"/>
      <c r="O136" s="1806"/>
      <c r="P136" s="1806"/>
      <c r="Q136" s="1806"/>
      <c r="R136" s="1806"/>
      <c r="S136" s="1806"/>
      <c r="T136" s="1806"/>
      <c r="U136" s="1806"/>
      <c r="V136" s="1806"/>
      <c r="W136" s="1806"/>
      <c r="X136" s="1806"/>
      <c r="Y136" s="1807"/>
      <c r="Z136" s="1818" t="s">
        <v>652</v>
      </c>
      <c r="AA136" s="1819"/>
      <c r="AB136" s="1820"/>
      <c r="AC136"/>
    </row>
    <row r="137" spans="2:29" ht="21" customHeight="1">
      <c r="B137" s="1821"/>
      <c r="C137" s="1822"/>
      <c r="D137" s="1822"/>
      <c r="E137" s="1823"/>
      <c r="F137" s="286" t="s">
        <v>649</v>
      </c>
      <c r="G137" s="287" t="s">
        <v>464</v>
      </c>
      <c r="H137" s="1827"/>
      <c r="I137" s="1828"/>
      <c r="J137" s="1829"/>
      <c r="K137" s="1828"/>
      <c r="L137" s="1829"/>
      <c r="M137" s="1830"/>
      <c r="N137" s="1831"/>
      <c r="O137" s="1806"/>
      <c r="P137" s="1806"/>
      <c r="Q137" s="1806"/>
      <c r="R137" s="1806"/>
      <c r="S137" s="1806"/>
      <c r="T137" s="1806"/>
      <c r="U137" s="1806"/>
      <c r="V137" s="1806"/>
      <c r="W137" s="1806"/>
      <c r="X137" s="1806"/>
      <c r="Y137" s="1807"/>
      <c r="Z137" s="286" t="s">
        <v>649</v>
      </c>
      <c r="AA137" s="288" t="s">
        <v>650</v>
      </c>
      <c r="AB137" s="289" t="s">
        <v>465</v>
      </c>
      <c r="AC137" s="285"/>
    </row>
    <row r="138" spans="2:29" ht="21" customHeight="1">
      <c r="B138" s="1838"/>
      <c r="C138" s="1822"/>
      <c r="D138" s="1822"/>
      <c r="E138" s="1823"/>
      <c r="F138" s="1818" t="s">
        <v>651</v>
      </c>
      <c r="G138" s="1833"/>
      <c r="H138" s="1834"/>
      <c r="I138" s="1835"/>
      <c r="J138" s="1836"/>
      <c r="K138" s="1835"/>
      <c r="L138" s="1836"/>
      <c r="M138" s="1837"/>
      <c r="N138" s="1831"/>
      <c r="O138" s="1806"/>
      <c r="P138" s="1806"/>
      <c r="Q138" s="1806"/>
      <c r="R138" s="1806"/>
      <c r="S138" s="1806"/>
      <c r="T138" s="1806"/>
      <c r="U138" s="1806"/>
      <c r="V138" s="1806"/>
      <c r="W138" s="1806"/>
      <c r="X138" s="1806"/>
      <c r="Y138" s="1807"/>
      <c r="Z138" s="1818" t="s">
        <v>652</v>
      </c>
      <c r="AA138" s="1819"/>
      <c r="AB138" s="1820"/>
      <c r="AC138"/>
    </row>
    <row r="139" spans="2:29" ht="21" customHeight="1">
      <c r="B139" s="1821"/>
      <c r="C139" s="1822"/>
      <c r="D139" s="1822"/>
      <c r="E139" s="1823"/>
      <c r="F139" s="286" t="s">
        <v>649</v>
      </c>
      <c r="G139" s="287" t="s">
        <v>464</v>
      </c>
      <c r="H139" s="1827"/>
      <c r="I139" s="1828"/>
      <c r="J139" s="1829"/>
      <c r="K139" s="1828"/>
      <c r="L139" s="1829"/>
      <c r="M139" s="1830"/>
      <c r="N139" s="1831"/>
      <c r="O139" s="1806"/>
      <c r="P139" s="1806"/>
      <c r="Q139" s="1806"/>
      <c r="R139" s="1806"/>
      <c r="S139" s="1806"/>
      <c r="T139" s="1806"/>
      <c r="U139" s="1806"/>
      <c r="V139" s="1806"/>
      <c r="W139" s="1806"/>
      <c r="X139" s="1806"/>
      <c r="Y139" s="1807"/>
      <c r="Z139" s="286" t="s">
        <v>649</v>
      </c>
      <c r="AA139" s="288" t="s">
        <v>650</v>
      </c>
      <c r="AB139" s="289" t="s">
        <v>465</v>
      </c>
      <c r="AC139" s="285"/>
    </row>
    <row r="140" spans="2:29" ht="21" customHeight="1">
      <c r="B140" s="1838"/>
      <c r="C140" s="1822"/>
      <c r="D140" s="1822"/>
      <c r="E140" s="1823"/>
      <c r="F140" s="1818" t="s">
        <v>651</v>
      </c>
      <c r="G140" s="1833"/>
      <c r="H140" s="1834"/>
      <c r="I140" s="1835"/>
      <c r="J140" s="1836"/>
      <c r="K140" s="1835"/>
      <c r="L140" s="1836"/>
      <c r="M140" s="1837"/>
      <c r="N140" s="1831"/>
      <c r="O140" s="1806"/>
      <c r="P140" s="1806"/>
      <c r="Q140" s="1806"/>
      <c r="R140" s="1806"/>
      <c r="S140" s="1806"/>
      <c r="T140" s="1806"/>
      <c r="U140" s="1806"/>
      <c r="V140" s="1806"/>
      <c r="W140" s="1806"/>
      <c r="X140" s="1806"/>
      <c r="Y140" s="1807"/>
      <c r="Z140" s="1818" t="s">
        <v>652</v>
      </c>
      <c r="AA140" s="1819"/>
      <c r="AB140" s="1820"/>
      <c r="AC140"/>
    </row>
    <row r="141" spans="2:29" ht="21" customHeight="1">
      <c r="B141" s="1821"/>
      <c r="C141" s="1822"/>
      <c r="D141" s="1822"/>
      <c r="E141" s="1823"/>
      <c r="F141" s="286" t="s">
        <v>649</v>
      </c>
      <c r="G141" s="287" t="s">
        <v>464</v>
      </c>
      <c r="H141" s="1827"/>
      <c r="I141" s="1828"/>
      <c r="J141" s="1829"/>
      <c r="K141" s="1828"/>
      <c r="L141" s="1829"/>
      <c r="M141" s="1830"/>
      <c r="N141" s="1831"/>
      <c r="O141" s="1806"/>
      <c r="P141" s="1806"/>
      <c r="Q141" s="1806"/>
      <c r="R141" s="1806"/>
      <c r="S141" s="1806"/>
      <c r="T141" s="1806"/>
      <c r="U141" s="1806"/>
      <c r="V141" s="1806"/>
      <c r="W141" s="1806"/>
      <c r="X141" s="1806"/>
      <c r="Y141" s="1807"/>
      <c r="Z141" s="286" t="s">
        <v>649</v>
      </c>
      <c r="AA141" s="288" t="s">
        <v>650</v>
      </c>
      <c r="AB141" s="289" t="s">
        <v>465</v>
      </c>
      <c r="AC141" s="285"/>
    </row>
    <row r="142" spans="2:29" ht="21" customHeight="1">
      <c r="B142" s="1838"/>
      <c r="C142" s="1822"/>
      <c r="D142" s="1822"/>
      <c r="E142" s="1823"/>
      <c r="F142" s="1818" t="s">
        <v>651</v>
      </c>
      <c r="G142" s="1833"/>
      <c r="H142" s="1834"/>
      <c r="I142" s="1835"/>
      <c r="J142" s="1836"/>
      <c r="K142" s="1835"/>
      <c r="L142" s="1836"/>
      <c r="M142" s="1837"/>
      <c r="N142" s="1831"/>
      <c r="O142" s="1806"/>
      <c r="P142" s="1806"/>
      <c r="Q142" s="1806"/>
      <c r="R142" s="1806"/>
      <c r="S142" s="1806"/>
      <c r="T142" s="1806"/>
      <c r="U142" s="1806"/>
      <c r="V142" s="1806"/>
      <c r="W142" s="1806"/>
      <c r="X142" s="1806"/>
      <c r="Y142" s="1807"/>
      <c r="Z142" s="1818" t="s">
        <v>652</v>
      </c>
      <c r="AA142" s="1819"/>
      <c r="AB142" s="1820"/>
      <c r="AC142"/>
    </row>
    <row r="143" spans="2:29" ht="21" customHeight="1">
      <c r="B143" s="1821"/>
      <c r="C143" s="1822"/>
      <c r="D143" s="1822"/>
      <c r="E143" s="1823"/>
      <c r="F143" s="286" t="s">
        <v>649</v>
      </c>
      <c r="G143" s="287" t="s">
        <v>464</v>
      </c>
      <c r="H143" s="1827"/>
      <c r="I143" s="1828"/>
      <c r="J143" s="1829"/>
      <c r="K143" s="1828"/>
      <c r="L143" s="1829"/>
      <c r="M143" s="1830"/>
      <c r="N143" s="1831"/>
      <c r="O143" s="1806"/>
      <c r="P143" s="1806"/>
      <c r="Q143" s="1806"/>
      <c r="R143" s="1806"/>
      <c r="S143" s="1806"/>
      <c r="T143" s="1806"/>
      <c r="U143" s="1806"/>
      <c r="V143" s="1806"/>
      <c r="W143" s="1806"/>
      <c r="X143" s="1806"/>
      <c r="Y143" s="1807"/>
      <c r="Z143" s="286" t="s">
        <v>649</v>
      </c>
      <c r="AA143" s="288" t="s">
        <v>650</v>
      </c>
      <c r="AB143" s="289" t="s">
        <v>465</v>
      </c>
      <c r="AC143" s="285"/>
    </row>
    <row r="144" spans="2:29" ht="21" customHeight="1" thickBot="1">
      <c r="B144" s="1824"/>
      <c r="C144" s="1825"/>
      <c r="D144" s="1825"/>
      <c r="E144" s="1826"/>
      <c r="F144" s="1810" t="s">
        <v>651</v>
      </c>
      <c r="G144" s="1811"/>
      <c r="H144" s="1812"/>
      <c r="I144" s="1813"/>
      <c r="J144" s="1814"/>
      <c r="K144" s="1813"/>
      <c r="L144" s="1814"/>
      <c r="M144" s="1815"/>
      <c r="N144" s="1832"/>
      <c r="O144" s="1808"/>
      <c r="P144" s="1808"/>
      <c r="Q144" s="1808"/>
      <c r="R144" s="1808"/>
      <c r="S144" s="1808"/>
      <c r="T144" s="1808"/>
      <c r="U144" s="1808"/>
      <c r="V144" s="1808"/>
      <c r="W144" s="1808"/>
      <c r="X144" s="1808"/>
      <c r="Y144" s="1809"/>
      <c r="Z144" s="1841" t="s">
        <v>652</v>
      </c>
      <c r="AA144" s="1842"/>
      <c r="AB144" s="1843"/>
      <c r="AC144"/>
    </row>
    <row r="145" spans="2:40" ht="21" customHeight="1">
      <c r="B145" s="1844"/>
      <c r="C145" s="1845"/>
      <c r="D145" s="1845"/>
      <c r="E145" s="1846"/>
      <c r="F145" s="292" t="s">
        <v>649</v>
      </c>
      <c r="G145" s="293" t="s">
        <v>464</v>
      </c>
      <c r="H145" s="1847"/>
      <c r="I145" s="1848"/>
      <c r="J145" s="1849"/>
      <c r="K145" s="1848"/>
      <c r="L145" s="1849"/>
      <c r="M145" s="1850"/>
      <c r="N145" s="1851"/>
      <c r="O145" s="1839"/>
      <c r="P145" s="1839"/>
      <c r="Q145" s="1839"/>
      <c r="R145" s="1839"/>
      <c r="S145" s="1839"/>
      <c r="T145" s="1839"/>
      <c r="U145" s="1839"/>
      <c r="V145" s="1839"/>
      <c r="W145" s="1839"/>
      <c r="X145" s="1839"/>
      <c r="Y145" s="1840"/>
      <c r="Z145" s="281" t="s">
        <v>649</v>
      </c>
      <c r="AA145" s="283" t="s">
        <v>650</v>
      </c>
      <c r="AB145" s="284" t="s">
        <v>465</v>
      </c>
      <c r="AC145" s="285"/>
    </row>
    <row r="146" spans="2:40" ht="21" customHeight="1">
      <c r="B146" s="1838"/>
      <c r="C146" s="1822"/>
      <c r="D146" s="1822"/>
      <c r="E146" s="1823"/>
      <c r="F146" s="1818" t="s">
        <v>651</v>
      </c>
      <c r="G146" s="1833"/>
      <c r="H146" s="1834"/>
      <c r="I146" s="1835"/>
      <c r="J146" s="1836"/>
      <c r="K146" s="1835"/>
      <c r="L146" s="1836"/>
      <c r="M146" s="1837"/>
      <c r="N146" s="1831"/>
      <c r="O146" s="1806"/>
      <c r="P146" s="1806"/>
      <c r="Q146" s="1806"/>
      <c r="R146" s="1806"/>
      <c r="S146" s="1806"/>
      <c r="T146" s="1806"/>
      <c r="U146" s="1806"/>
      <c r="V146" s="1806"/>
      <c r="W146" s="1806"/>
      <c r="X146" s="1806"/>
      <c r="Y146" s="1807"/>
      <c r="Z146" s="1818" t="s">
        <v>652</v>
      </c>
      <c r="AA146" s="1819"/>
      <c r="AB146" s="1820"/>
      <c r="AC146"/>
    </row>
    <row r="147" spans="2:40" ht="21" customHeight="1">
      <c r="B147" s="1821"/>
      <c r="C147" s="1822"/>
      <c r="D147" s="1822"/>
      <c r="E147" s="1823"/>
      <c r="F147" s="286" t="s">
        <v>649</v>
      </c>
      <c r="G147" s="287" t="s">
        <v>464</v>
      </c>
      <c r="H147" s="1827"/>
      <c r="I147" s="1828"/>
      <c r="J147" s="1829"/>
      <c r="K147" s="1828"/>
      <c r="L147" s="1829"/>
      <c r="M147" s="1830"/>
      <c r="N147" s="1831"/>
      <c r="O147" s="1806"/>
      <c r="P147" s="1806"/>
      <c r="Q147" s="1806"/>
      <c r="R147" s="1806"/>
      <c r="S147" s="1806"/>
      <c r="T147" s="1806"/>
      <c r="U147" s="1806"/>
      <c r="V147" s="1806"/>
      <c r="W147" s="1806"/>
      <c r="X147" s="1806"/>
      <c r="Y147" s="1807"/>
      <c r="Z147" s="286" t="s">
        <v>649</v>
      </c>
      <c r="AA147" s="288" t="s">
        <v>650</v>
      </c>
      <c r="AB147" s="289" t="s">
        <v>465</v>
      </c>
      <c r="AC147" s="285"/>
    </row>
    <row r="148" spans="2:40" ht="21" customHeight="1">
      <c r="B148" s="1838"/>
      <c r="C148" s="1822"/>
      <c r="D148" s="1822"/>
      <c r="E148" s="1823"/>
      <c r="F148" s="1818" t="s">
        <v>651</v>
      </c>
      <c r="G148" s="1833"/>
      <c r="H148" s="1834"/>
      <c r="I148" s="1835"/>
      <c r="J148" s="1836"/>
      <c r="K148" s="1835"/>
      <c r="L148" s="1836"/>
      <c r="M148" s="1837"/>
      <c r="N148" s="1831"/>
      <c r="O148" s="1806"/>
      <c r="P148" s="1806"/>
      <c r="Q148" s="1806"/>
      <c r="R148" s="1806"/>
      <c r="S148" s="1806"/>
      <c r="T148" s="1806"/>
      <c r="U148" s="1806"/>
      <c r="V148" s="1806"/>
      <c r="W148" s="1806"/>
      <c r="X148" s="1806"/>
      <c r="Y148" s="1807"/>
      <c r="Z148" s="1818" t="s">
        <v>652</v>
      </c>
      <c r="AA148" s="1819"/>
      <c r="AB148" s="1820"/>
      <c r="AC148"/>
    </row>
    <row r="149" spans="2:40" ht="21" customHeight="1">
      <c r="B149" s="1821"/>
      <c r="C149" s="1822"/>
      <c r="D149" s="1822"/>
      <c r="E149" s="1823"/>
      <c r="F149" s="286" t="s">
        <v>649</v>
      </c>
      <c r="G149" s="287" t="s">
        <v>464</v>
      </c>
      <c r="H149" s="1827"/>
      <c r="I149" s="1828"/>
      <c r="J149" s="1829"/>
      <c r="K149" s="1828"/>
      <c r="L149" s="1829"/>
      <c r="M149" s="1830"/>
      <c r="N149" s="1831"/>
      <c r="O149" s="1806"/>
      <c r="P149" s="1806"/>
      <c r="Q149" s="1806"/>
      <c r="R149" s="1806"/>
      <c r="S149" s="1806"/>
      <c r="T149" s="1806"/>
      <c r="U149" s="1806"/>
      <c r="V149" s="1806"/>
      <c r="W149" s="1806"/>
      <c r="X149" s="1806"/>
      <c r="Y149" s="1807"/>
      <c r="Z149" s="286" t="s">
        <v>649</v>
      </c>
      <c r="AA149" s="288" t="s">
        <v>650</v>
      </c>
      <c r="AB149" s="289" t="s">
        <v>465</v>
      </c>
      <c r="AC149" s="285"/>
    </row>
    <row r="150" spans="2:40" ht="21" customHeight="1">
      <c r="B150" s="1838"/>
      <c r="C150" s="1822"/>
      <c r="D150" s="1822"/>
      <c r="E150" s="1823"/>
      <c r="F150" s="1818" t="s">
        <v>651</v>
      </c>
      <c r="G150" s="1833"/>
      <c r="H150" s="1834"/>
      <c r="I150" s="1835"/>
      <c r="J150" s="1836"/>
      <c r="K150" s="1835"/>
      <c r="L150" s="1836"/>
      <c r="M150" s="1837"/>
      <c r="N150" s="1831"/>
      <c r="O150" s="1806"/>
      <c r="P150" s="1806"/>
      <c r="Q150" s="1806"/>
      <c r="R150" s="1806"/>
      <c r="S150" s="1806"/>
      <c r="T150" s="1806"/>
      <c r="U150" s="1806"/>
      <c r="V150" s="1806"/>
      <c r="W150" s="1806"/>
      <c r="X150" s="1806"/>
      <c r="Y150" s="1807"/>
      <c r="Z150" s="1818" t="s">
        <v>652</v>
      </c>
      <c r="AA150" s="1819"/>
      <c r="AB150" s="1820"/>
      <c r="AC150"/>
    </row>
    <row r="151" spans="2:40" ht="21" customHeight="1">
      <c r="B151" s="1821"/>
      <c r="C151" s="1822"/>
      <c r="D151" s="1822"/>
      <c r="E151" s="1823"/>
      <c r="F151" s="286" t="s">
        <v>649</v>
      </c>
      <c r="G151" s="287" t="s">
        <v>464</v>
      </c>
      <c r="H151" s="1827"/>
      <c r="I151" s="1828"/>
      <c r="J151" s="1829"/>
      <c r="K151" s="1828"/>
      <c r="L151" s="1829"/>
      <c r="M151" s="1830"/>
      <c r="N151" s="1831"/>
      <c r="O151" s="1806"/>
      <c r="P151" s="1806"/>
      <c r="Q151" s="1806"/>
      <c r="R151" s="1806"/>
      <c r="S151" s="1806"/>
      <c r="T151" s="1806"/>
      <c r="U151" s="1806"/>
      <c r="V151" s="1806"/>
      <c r="W151" s="1806"/>
      <c r="X151" s="1806"/>
      <c r="Y151" s="1807"/>
      <c r="Z151" s="286" t="s">
        <v>649</v>
      </c>
      <c r="AA151" s="288" t="s">
        <v>650</v>
      </c>
      <c r="AB151" s="289" t="s">
        <v>465</v>
      </c>
      <c r="AC151" s="285"/>
    </row>
    <row r="152" spans="2:40" ht="21" customHeight="1">
      <c r="B152" s="1838"/>
      <c r="C152" s="1822"/>
      <c r="D152" s="1822"/>
      <c r="E152" s="1823"/>
      <c r="F152" s="1818" t="s">
        <v>651</v>
      </c>
      <c r="G152" s="1833"/>
      <c r="H152" s="1834"/>
      <c r="I152" s="1835"/>
      <c r="J152" s="1836"/>
      <c r="K152" s="1835"/>
      <c r="L152" s="1836"/>
      <c r="M152" s="1837"/>
      <c r="N152" s="1831"/>
      <c r="O152" s="1806"/>
      <c r="P152" s="1806"/>
      <c r="Q152" s="1806"/>
      <c r="R152" s="1806"/>
      <c r="S152" s="1806"/>
      <c r="T152" s="1806"/>
      <c r="U152" s="1806"/>
      <c r="V152" s="1806"/>
      <c r="W152" s="1806"/>
      <c r="X152" s="1806"/>
      <c r="Y152" s="1807"/>
      <c r="Z152" s="1818" t="s">
        <v>652</v>
      </c>
      <c r="AA152" s="1819"/>
      <c r="AB152" s="1820"/>
      <c r="AC152"/>
    </row>
    <row r="153" spans="2:40" ht="21" customHeight="1">
      <c r="B153" s="1821"/>
      <c r="C153" s="1822"/>
      <c r="D153" s="1822"/>
      <c r="E153" s="1823"/>
      <c r="F153" s="286" t="s">
        <v>649</v>
      </c>
      <c r="G153" s="287" t="s">
        <v>464</v>
      </c>
      <c r="H153" s="1827"/>
      <c r="I153" s="1828"/>
      <c r="J153" s="1829"/>
      <c r="K153" s="1828"/>
      <c r="L153" s="1829"/>
      <c r="M153" s="1830"/>
      <c r="N153" s="1831"/>
      <c r="O153" s="1806"/>
      <c r="P153" s="1806"/>
      <c r="Q153" s="1806"/>
      <c r="R153" s="1806"/>
      <c r="S153" s="1806"/>
      <c r="T153" s="1806"/>
      <c r="U153" s="1806"/>
      <c r="V153" s="1806"/>
      <c r="W153" s="1806"/>
      <c r="X153" s="1806"/>
      <c r="Y153" s="1807"/>
      <c r="Z153" s="286" t="s">
        <v>649</v>
      </c>
      <c r="AA153" s="288" t="s">
        <v>650</v>
      </c>
      <c r="AB153" s="289" t="s">
        <v>465</v>
      </c>
      <c r="AC153" s="285"/>
    </row>
    <row r="154" spans="2:40" ht="21" customHeight="1" thickBot="1">
      <c r="B154" s="1824"/>
      <c r="C154" s="1825"/>
      <c r="D154" s="1825"/>
      <c r="E154" s="1826"/>
      <c r="F154" s="1810" t="s">
        <v>651</v>
      </c>
      <c r="G154" s="1811"/>
      <c r="H154" s="1812"/>
      <c r="I154" s="1813"/>
      <c r="J154" s="1814"/>
      <c r="K154" s="1813"/>
      <c r="L154" s="1814"/>
      <c r="M154" s="1815"/>
      <c r="N154" s="1832"/>
      <c r="O154" s="1808"/>
      <c r="P154" s="1808"/>
      <c r="Q154" s="1808"/>
      <c r="R154" s="1808"/>
      <c r="S154" s="1808"/>
      <c r="T154" s="1808"/>
      <c r="U154" s="1808"/>
      <c r="V154" s="1808"/>
      <c r="W154" s="1808"/>
      <c r="X154" s="1808"/>
      <c r="Y154" s="1809"/>
      <c r="Z154" s="1810" t="s">
        <v>652</v>
      </c>
      <c r="AA154" s="1816"/>
      <c r="AB154" s="1817"/>
      <c r="AC154"/>
    </row>
    <row r="155" spans="2:40" ht="33.75" customHeight="1">
      <c r="B155" s="1794" t="s">
        <v>653</v>
      </c>
      <c r="C155" s="870"/>
      <c r="D155" s="870"/>
      <c r="E155" s="870"/>
      <c r="F155" s="870"/>
      <c r="G155" s="870"/>
      <c r="H155" s="870"/>
      <c r="I155" s="870"/>
      <c r="J155" s="870"/>
      <c r="K155" s="1795"/>
      <c r="L155" s="1800" t="s">
        <v>36</v>
      </c>
      <c r="M155" s="1080"/>
      <c r="N155" s="1801" t="str">
        <f>IF(COUNTIF(N115:O154,1)=0,"",COUNTIF(N115:O154,1))</f>
        <v/>
      </c>
      <c r="O155" s="1802"/>
      <c r="P155" s="1775" t="str">
        <f t="shared" ref="P155" si="61">IF(COUNTIF(P115:Q154,1)=0,"",COUNTIF(P115:Q154,1))</f>
        <v/>
      </c>
      <c r="Q155" s="1776"/>
      <c r="R155" s="1775" t="str">
        <f>IF(COUNTIF(R115:S154,1)=0,"",COUNTIF(R115:S154,1))</f>
        <v/>
      </c>
      <c r="S155" s="1776"/>
      <c r="T155" s="1775" t="str">
        <f t="shared" ref="T155" si="62">IF(COUNTIF(T115:U154,1)=0,"",COUNTIF(T115:U154,1))</f>
        <v/>
      </c>
      <c r="U155" s="1776"/>
      <c r="V155" s="1775" t="str">
        <f t="shared" ref="V155" si="63">IF(COUNTIF(V115:W154,1)=0,"",COUNTIF(V115:W154,1))</f>
        <v/>
      </c>
      <c r="W155" s="1776"/>
      <c r="X155" s="1775" t="str">
        <f t="shared" ref="X155" si="64">IF(COUNTIF(X115:Y154,1)=0,"",COUNTIF(X115:Y154,1))</f>
        <v/>
      </c>
      <c r="Y155" s="1777"/>
      <c r="Z155" s="1778"/>
      <c r="AA155" s="1779"/>
      <c r="AB155" s="1780"/>
      <c r="AC155" s="297"/>
      <c r="AD155">
        <f>IF(N155="",0, N155)</f>
        <v>0</v>
      </c>
      <c r="AE155"/>
      <c r="AF155">
        <f t="shared" ref="AF155:AF157" si="65">IF(P155="",0, P155)</f>
        <v>0</v>
      </c>
      <c r="AG155"/>
      <c r="AH155">
        <f t="shared" ref="AH155:AH157" si="66">IF(R155="",0, R155)</f>
        <v>0</v>
      </c>
      <c r="AI155"/>
      <c r="AJ155">
        <f t="shared" ref="AJ155:AJ157" si="67">IF(T155="",0, T155)</f>
        <v>0</v>
      </c>
      <c r="AL155">
        <f t="shared" ref="AL155:AL157" si="68">IF(V155="",0, V155)</f>
        <v>0</v>
      </c>
      <c r="AN155">
        <f t="shared" ref="AN155:AN157" si="69">IF(X155="",0, X155)</f>
        <v>0</v>
      </c>
    </row>
    <row r="156" spans="2:40" ht="33.75" customHeight="1">
      <c r="B156" s="1796"/>
      <c r="C156" s="870"/>
      <c r="D156" s="870"/>
      <c r="E156" s="870"/>
      <c r="F156" s="870"/>
      <c r="G156" s="870"/>
      <c r="H156" s="870"/>
      <c r="I156" s="870"/>
      <c r="J156" s="870"/>
      <c r="K156" s="1795"/>
      <c r="L156" s="1787" t="s">
        <v>37</v>
      </c>
      <c r="M156" s="1788"/>
      <c r="N156" s="1789" t="str">
        <f>IF(COUNTIF(N115:O154,2)=0,"",COUNTIF(N115:O154,2))</f>
        <v/>
      </c>
      <c r="O156" s="1790"/>
      <c r="P156" s="1791" t="str">
        <f t="shared" ref="P156" si="70">IF(COUNTIF(P115:Q154,2)=0,"",COUNTIF(P115:Q154,2))</f>
        <v/>
      </c>
      <c r="Q156" s="1792"/>
      <c r="R156" s="1791" t="str">
        <f t="shared" ref="R156" si="71">IF(COUNTIF(R115:S154,2)=0,"",COUNTIF(R115:S154,2))</f>
        <v/>
      </c>
      <c r="S156" s="1792"/>
      <c r="T156" s="1791" t="str">
        <f t="shared" ref="T156" si="72">IF(COUNTIF(T115:U154,2)=0,"",COUNTIF(T115:U154,2))</f>
        <v/>
      </c>
      <c r="U156" s="1792"/>
      <c r="V156" s="1791" t="str">
        <f t="shared" ref="V156" si="73">IF(COUNTIF(V115:W154,2)=0,"",COUNTIF(V115:W154,2))</f>
        <v/>
      </c>
      <c r="W156" s="1792"/>
      <c r="X156" s="1791" t="str">
        <f t="shared" ref="X156" si="74">IF(COUNTIF(X115:Y154,2)=0,"",COUNTIF(X115:Y154,2))</f>
        <v/>
      </c>
      <c r="Y156" s="1793"/>
      <c r="Z156" s="1781"/>
      <c r="AA156" s="1782"/>
      <c r="AB156" s="1783"/>
      <c r="AC156" s="297"/>
      <c r="AD156">
        <f t="shared" ref="AD156:AD157" si="75">IF(N156="",0, N156)</f>
        <v>0</v>
      </c>
      <c r="AE156"/>
      <c r="AF156">
        <f t="shared" si="65"/>
        <v>0</v>
      </c>
      <c r="AG156"/>
      <c r="AH156">
        <f t="shared" si="66"/>
        <v>0</v>
      </c>
      <c r="AI156"/>
      <c r="AJ156">
        <f t="shared" si="67"/>
        <v>0</v>
      </c>
      <c r="AL156">
        <f t="shared" si="68"/>
        <v>0</v>
      </c>
      <c r="AN156">
        <f t="shared" si="69"/>
        <v>0</v>
      </c>
    </row>
    <row r="157" spans="2:40" ht="33.75" customHeight="1" thickBot="1">
      <c r="B157" s="1797"/>
      <c r="C157" s="1798"/>
      <c r="D157" s="1798"/>
      <c r="E157" s="1798"/>
      <c r="F157" s="1798"/>
      <c r="G157" s="1798"/>
      <c r="H157" s="1798"/>
      <c r="I157" s="1798"/>
      <c r="J157" s="1798"/>
      <c r="K157" s="1799"/>
      <c r="L157" s="1803" t="s">
        <v>38</v>
      </c>
      <c r="M157" s="1081"/>
      <c r="N157" s="1804" t="str">
        <f>IF(COUNTIF(N115:O154,3)=0,"",COUNTIF(N115:O154,3))</f>
        <v/>
      </c>
      <c r="O157" s="1805"/>
      <c r="P157" s="1772" t="str">
        <f t="shared" ref="P157" si="76">IF(COUNTIF(P115:Q154,3)=0,"",COUNTIF(P115:Q154,3))</f>
        <v/>
      </c>
      <c r="Q157" s="1773"/>
      <c r="R157" s="1772" t="str">
        <f t="shared" ref="R157" si="77">IF(COUNTIF(R115:S154,3)=0,"",COUNTIF(R115:S154,3))</f>
        <v/>
      </c>
      <c r="S157" s="1773"/>
      <c r="T157" s="1772" t="str">
        <f t="shared" ref="T157" si="78">IF(COUNTIF(T115:U154,3)=0,"",COUNTIF(T115:U154,3))</f>
        <v/>
      </c>
      <c r="U157" s="1773"/>
      <c r="V157" s="1772" t="str">
        <f t="shared" ref="V157" si="79">IF(COUNTIF(V115:W154,3)=0,"",COUNTIF(V115:W154,3))</f>
        <v/>
      </c>
      <c r="W157" s="1773"/>
      <c r="X157" s="1772" t="str">
        <f t="shared" ref="X157" si="80">IF(COUNTIF(X115:Y154,3)=0,"",COUNTIF(X115:Y154,3))</f>
        <v/>
      </c>
      <c r="Y157" s="1774"/>
      <c r="Z157" s="1784"/>
      <c r="AA157" s="1785"/>
      <c r="AB157" s="1786"/>
      <c r="AC157" s="297"/>
      <c r="AD157">
        <f t="shared" si="75"/>
        <v>0</v>
      </c>
      <c r="AE157"/>
      <c r="AF157">
        <f t="shared" si="65"/>
        <v>0</v>
      </c>
      <c r="AG157"/>
      <c r="AH157">
        <f t="shared" si="66"/>
        <v>0</v>
      </c>
      <c r="AI157"/>
      <c r="AJ157">
        <f t="shared" si="67"/>
        <v>0</v>
      </c>
      <c r="AL157">
        <f t="shared" si="68"/>
        <v>0</v>
      </c>
      <c r="AN157">
        <f t="shared" si="69"/>
        <v>0</v>
      </c>
    </row>
    <row r="162" spans="1:31" ht="13.75" thickBot="1">
      <c r="B162" s="16" t="s">
        <v>640</v>
      </c>
      <c r="Y162" s="1932" t="s">
        <v>641</v>
      </c>
      <c r="Z162" s="1932"/>
      <c r="AA162" s="1932"/>
      <c r="AB162" s="1932"/>
      <c r="AC162" s="271"/>
    </row>
    <row r="163" spans="1:31" ht="18.75" customHeight="1">
      <c r="B163" s="272"/>
      <c r="P163" s="1933" t="s">
        <v>131</v>
      </c>
      <c r="Q163" s="1934"/>
      <c r="R163" s="1934"/>
      <c r="S163" s="1934"/>
      <c r="T163" s="1934"/>
      <c r="U163" s="1935"/>
      <c r="V163" s="1936" t="s">
        <v>20</v>
      </c>
      <c r="W163" s="1937"/>
      <c r="X163" s="1937"/>
      <c r="Y163" s="1937"/>
      <c r="Z163" s="1937"/>
      <c r="AA163" s="1937"/>
      <c r="AB163" s="1938"/>
      <c r="AC163" s="273"/>
    </row>
    <row r="164" spans="1:31" ht="27.75" customHeight="1" thickBot="1">
      <c r="P164" s="1894" t="str">
        <f>IF(P110="","",P110)</f>
        <v/>
      </c>
      <c r="Q164" s="1895"/>
      <c r="R164" s="1895"/>
      <c r="S164" s="1895"/>
      <c r="T164" s="1895"/>
      <c r="U164" s="1896"/>
      <c r="V164" s="1897" t="str">
        <f>IF(V110="","",V110)</f>
        <v/>
      </c>
      <c r="W164" s="1898"/>
      <c r="X164" s="1898"/>
      <c r="Y164" s="1898"/>
      <c r="Z164" s="1898"/>
      <c r="AA164" s="1898"/>
      <c r="AB164" s="1899"/>
      <c r="AC164" s="311"/>
    </row>
    <row r="165" spans="1:31" ht="27" customHeight="1" thickBot="1">
      <c r="B165" s="1900" t="s">
        <v>642</v>
      </c>
      <c r="C165" s="1900"/>
      <c r="D165" s="1900"/>
      <c r="E165" s="1900"/>
      <c r="F165" s="1900"/>
      <c r="G165" s="1900"/>
      <c r="H165" s="1900"/>
      <c r="I165" s="1900"/>
      <c r="J165" s="1900"/>
      <c r="K165" s="1900"/>
      <c r="L165" s="1900"/>
      <c r="M165" s="1900"/>
      <c r="N165" s="1900"/>
      <c r="O165" s="1900"/>
      <c r="P165" s="1900"/>
      <c r="Q165" s="1900"/>
      <c r="R165" s="1900"/>
      <c r="S165" s="1900"/>
      <c r="T165" s="1900"/>
      <c r="U165" s="1900"/>
      <c r="V165" s="1900"/>
      <c r="W165" s="1900"/>
      <c r="X165" s="1900"/>
      <c r="Y165" s="1900"/>
      <c r="Z165" s="1900"/>
      <c r="AA165" s="1900"/>
      <c r="AB165" s="1900"/>
      <c r="AC165" s="275"/>
      <c r="AD165" s="276"/>
    </row>
    <row r="166" spans="1:31" ht="37.5" customHeight="1">
      <c r="B166" s="1901" t="s">
        <v>643</v>
      </c>
      <c r="C166" s="1902"/>
      <c r="D166" s="1902"/>
      <c r="E166" s="1903"/>
      <c r="F166" s="1910" t="s">
        <v>644</v>
      </c>
      <c r="G166" s="1911"/>
      <c r="H166" s="1916" t="s">
        <v>645</v>
      </c>
      <c r="I166" s="1902"/>
      <c r="J166" s="1902"/>
      <c r="K166" s="1902"/>
      <c r="L166" s="1902"/>
      <c r="M166" s="1903"/>
      <c r="N166" s="1919" t="s">
        <v>646</v>
      </c>
      <c r="O166" s="1920"/>
      <c r="P166" s="1920"/>
      <c r="Q166" s="1920"/>
      <c r="R166" s="1920"/>
      <c r="S166" s="1920"/>
      <c r="T166" s="1920"/>
      <c r="U166" s="1920"/>
      <c r="V166" s="1920"/>
      <c r="W166" s="1920"/>
      <c r="X166" s="1920"/>
      <c r="Y166" s="1921"/>
      <c r="Z166" s="1922" t="s">
        <v>647</v>
      </c>
      <c r="AA166" s="1923"/>
      <c r="AB166" s="1924"/>
      <c r="AC166"/>
    </row>
    <row r="167" spans="1:31" ht="25" customHeight="1">
      <c r="B167" s="1904"/>
      <c r="C167" s="1905"/>
      <c r="D167" s="1905"/>
      <c r="E167" s="1906"/>
      <c r="F167" s="1912"/>
      <c r="G167" s="1913"/>
      <c r="H167" s="1917"/>
      <c r="I167" s="1905"/>
      <c r="J167" s="1905"/>
      <c r="K167" s="1905"/>
      <c r="L167" s="1905"/>
      <c r="M167" s="1906"/>
      <c r="N167" s="1931" t="s">
        <v>648</v>
      </c>
      <c r="O167" s="1887"/>
      <c r="P167" s="1887" t="s">
        <v>648</v>
      </c>
      <c r="Q167" s="1887"/>
      <c r="R167" s="1887" t="s">
        <v>648</v>
      </c>
      <c r="S167" s="1887"/>
      <c r="T167" s="1887" t="s">
        <v>648</v>
      </c>
      <c r="U167" s="1887"/>
      <c r="V167" s="1887" t="s">
        <v>648</v>
      </c>
      <c r="W167" s="1887"/>
      <c r="X167" s="1887" t="s">
        <v>648</v>
      </c>
      <c r="Y167" s="1888"/>
      <c r="Z167" s="1925"/>
      <c r="AA167" s="1926"/>
      <c r="AB167" s="1927"/>
      <c r="AC167"/>
    </row>
    <row r="168" spans="1:31" ht="25" customHeight="1" thickBot="1">
      <c r="B168" s="1907"/>
      <c r="C168" s="1908"/>
      <c r="D168" s="1908"/>
      <c r="E168" s="1909"/>
      <c r="F168" s="1914"/>
      <c r="G168" s="1915"/>
      <c r="H168" s="1918"/>
      <c r="I168" s="1908"/>
      <c r="J168" s="1908"/>
      <c r="K168" s="1908"/>
      <c r="L168" s="1908"/>
      <c r="M168" s="1909"/>
      <c r="N168" s="1889" t="str">
        <f>IF(N114="","",N114)</f>
        <v/>
      </c>
      <c r="O168" s="1890"/>
      <c r="P168" s="1891" t="str">
        <f t="shared" ref="P168" si="81">IF(P114="","",P114)</f>
        <v/>
      </c>
      <c r="Q168" s="1892"/>
      <c r="R168" s="1891" t="str">
        <f t="shared" ref="R168" si="82">IF(R114="","",R114)</f>
        <v/>
      </c>
      <c r="S168" s="1892"/>
      <c r="T168" s="1891" t="str">
        <f t="shared" ref="T168" si="83">IF(T114="","",T114)</f>
        <v/>
      </c>
      <c r="U168" s="1892"/>
      <c r="V168" s="1891" t="str">
        <f t="shared" ref="V168" si="84">IF(V114="","",V114)</f>
        <v/>
      </c>
      <c r="W168" s="1892"/>
      <c r="X168" s="1891" t="str">
        <f t="shared" ref="X168" si="85">IF(X114="","",X114)</f>
        <v/>
      </c>
      <c r="Y168" s="1893"/>
      <c r="Z168" s="1928"/>
      <c r="AA168" s="1929"/>
      <c r="AB168" s="1930"/>
      <c r="AC168"/>
    </row>
    <row r="169" spans="1:31" ht="21" customHeight="1">
      <c r="A169" s="280"/>
      <c r="B169" s="1844"/>
      <c r="C169" s="1845"/>
      <c r="D169" s="1845"/>
      <c r="E169" s="1846"/>
      <c r="F169" s="281" t="s">
        <v>649</v>
      </c>
      <c r="G169" s="282" t="s">
        <v>464</v>
      </c>
      <c r="H169" s="1847"/>
      <c r="I169" s="1848"/>
      <c r="J169" s="1849"/>
      <c r="K169" s="1848"/>
      <c r="L169" s="1849"/>
      <c r="M169" s="1850"/>
      <c r="N169" s="1851"/>
      <c r="O169" s="1839"/>
      <c r="P169" s="1839"/>
      <c r="Q169" s="1839"/>
      <c r="R169" s="1839"/>
      <c r="S169" s="1839"/>
      <c r="T169" s="1839"/>
      <c r="U169" s="1839"/>
      <c r="V169" s="1839"/>
      <c r="W169" s="1839"/>
      <c r="X169" s="1839"/>
      <c r="Y169" s="1840"/>
      <c r="Z169" s="281" t="s">
        <v>649</v>
      </c>
      <c r="AA169" s="283" t="s">
        <v>650</v>
      </c>
      <c r="AB169" s="284" t="s">
        <v>465</v>
      </c>
      <c r="AC169" s="285"/>
      <c r="AE169" s="16"/>
    </row>
    <row r="170" spans="1:31" ht="21" customHeight="1">
      <c r="B170" s="1838"/>
      <c r="C170" s="1822"/>
      <c r="D170" s="1822"/>
      <c r="E170" s="1823"/>
      <c r="F170" s="1818" t="s">
        <v>651</v>
      </c>
      <c r="G170" s="1833"/>
      <c r="H170" s="1834"/>
      <c r="I170" s="1835"/>
      <c r="J170" s="1836"/>
      <c r="K170" s="1835"/>
      <c r="L170" s="1836"/>
      <c r="M170" s="1837"/>
      <c r="N170" s="1831"/>
      <c r="O170" s="1806"/>
      <c r="P170" s="1806"/>
      <c r="Q170" s="1806"/>
      <c r="R170" s="1806"/>
      <c r="S170" s="1806"/>
      <c r="T170" s="1806"/>
      <c r="U170" s="1806"/>
      <c r="V170" s="1806"/>
      <c r="W170" s="1806"/>
      <c r="X170" s="1806"/>
      <c r="Y170" s="1807"/>
      <c r="Z170" s="1818" t="s">
        <v>652</v>
      </c>
      <c r="AA170" s="1819"/>
      <c r="AB170" s="1820"/>
      <c r="AC170"/>
      <c r="AE170" s="16"/>
    </row>
    <row r="171" spans="1:31" ht="21" customHeight="1">
      <c r="B171" s="1821"/>
      <c r="C171" s="1822"/>
      <c r="D171" s="1822"/>
      <c r="E171" s="1823"/>
      <c r="F171" s="286" t="s">
        <v>649</v>
      </c>
      <c r="G171" s="287" t="s">
        <v>464</v>
      </c>
      <c r="H171" s="1827"/>
      <c r="I171" s="1828"/>
      <c r="J171" s="1829"/>
      <c r="K171" s="1828"/>
      <c r="L171" s="1829"/>
      <c r="M171" s="1830"/>
      <c r="N171" s="1831"/>
      <c r="O171" s="1806"/>
      <c r="P171" s="1806"/>
      <c r="Q171" s="1806"/>
      <c r="R171" s="1806"/>
      <c r="S171" s="1806"/>
      <c r="T171" s="1806"/>
      <c r="U171" s="1806"/>
      <c r="V171" s="1806"/>
      <c r="W171" s="1806"/>
      <c r="X171" s="1806"/>
      <c r="Y171" s="1807"/>
      <c r="Z171" s="286" t="s">
        <v>649</v>
      </c>
      <c r="AA171" s="288" t="s">
        <v>650</v>
      </c>
      <c r="AB171" s="289" t="s">
        <v>465</v>
      </c>
      <c r="AC171" s="285"/>
    </row>
    <row r="172" spans="1:31" ht="21" customHeight="1">
      <c r="B172" s="1838"/>
      <c r="C172" s="1822"/>
      <c r="D172" s="1822"/>
      <c r="E172" s="1823"/>
      <c r="F172" s="1818" t="s">
        <v>651</v>
      </c>
      <c r="G172" s="1833"/>
      <c r="H172" s="1834"/>
      <c r="I172" s="1835"/>
      <c r="J172" s="1836"/>
      <c r="K172" s="1835"/>
      <c r="L172" s="1836"/>
      <c r="M172" s="1837"/>
      <c r="N172" s="1831"/>
      <c r="O172" s="1806"/>
      <c r="P172" s="1806"/>
      <c r="Q172" s="1806"/>
      <c r="R172" s="1806"/>
      <c r="S172" s="1806"/>
      <c r="T172" s="1806"/>
      <c r="U172" s="1806"/>
      <c r="V172" s="1806"/>
      <c r="W172" s="1806"/>
      <c r="X172" s="1806"/>
      <c r="Y172" s="1807"/>
      <c r="Z172" s="1818" t="s">
        <v>652</v>
      </c>
      <c r="AA172" s="1819"/>
      <c r="AB172" s="1820"/>
      <c r="AC172"/>
    </row>
    <row r="173" spans="1:31" ht="21" customHeight="1">
      <c r="B173" s="1821"/>
      <c r="C173" s="1822"/>
      <c r="D173" s="1822"/>
      <c r="E173" s="1823"/>
      <c r="F173" s="286" t="s">
        <v>649</v>
      </c>
      <c r="G173" s="287" t="s">
        <v>464</v>
      </c>
      <c r="H173" s="1827"/>
      <c r="I173" s="1828"/>
      <c r="J173" s="1829"/>
      <c r="K173" s="1828"/>
      <c r="L173" s="1829"/>
      <c r="M173" s="1830"/>
      <c r="N173" s="1831"/>
      <c r="O173" s="1806"/>
      <c r="P173" s="1806"/>
      <c r="Q173" s="1806"/>
      <c r="R173" s="1806"/>
      <c r="S173" s="1806"/>
      <c r="T173" s="1806"/>
      <c r="U173" s="1806"/>
      <c r="V173" s="1806"/>
      <c r="W173" s="1806"/>
      <c r="X173" s="1806"/>
      <c r="Y173" s="1807"/>
      <c r="Z173" s="286" t="s">
        <v>649</v>
      </c>
      <c r="AA173" s="288" t="s">
        <v>650</v>
      </c>
      <c r="AB173" s="289" t="s">
        <v>465</v>
      </c>
      <c r="AC173" s="285"/>
    </row>
    <row r="174" spans="1:31" ht="21" customHeight="1">
      <c r="B174" s="1838"/>
      <c r="C174" s="1822"/>
      <c r="D174" s="1822"/>
      <c r="E174" s="1823"/>
      <c r="F174" s="1818" t="s">
        <v>651</v>
      </c>
      <c r="G174" s="1833"/>
      <c r="H174" s="1834"/>
      <c r="I174" s="1835"/>
      <c r="J174" s="1836"/>
      <c r="K174" s="1835"/>
      <c r="L174" s="1836"/>
      <c r="M174" s="1837"/>
      <c r="N174" s="1831"/>
      <c r="O174" s="1806"/>
      <c r="P174" s="1806"/>
      <c r="Q174" s="1806"/>
      <c r="R174" s="1806"/>
      <c r="S174" s="1806"/>
      <c r="T174" s="1806"/>
      <c r="U174" s="1806"/>
      <c r="V174" s="1806"/>
      <c r="W174" s="1806"/>
      <c r="X174" s="1806"/>
      <c r="Y174" s="1807"/>
      <c r="Z174" s="1818" t="s">
        <v>652</v>
      </c>
      <c r="AA174" s="1819"/>
      <c r="AB174" s="1820"/>
      <c r="AC174"/>
    </row>
    <row r="175" spans="1:31" ht="21" customHeight="1">
      <c r="B175" s="1821"/>
      <c r="C175" s="1822"/>
      <c r="D175" s="1822"/>
      <c r="E175" s="1823"/>
      <c r="F175" s="286" t="s">
        <v>649</v>
      </c>
      <c r="G175" s="287" t="s">
        <v>464</v>
      </c>
      <c r="H175" s="1827"/>
      <c r="I175" s="1828"/>
      <c r="J175" s="1829"/>
      <c r="K175" s="1828"/>
      <c r="L175" s="1829"/>
      <c r="M175" s="1830"/>
      <c r="N175" s="1831"/>
      <c r="O175" s="1806"/>
      <c r="P175" s="1806"/>
      <c r="Q175" s="1806"/>
      <c r="R175" s="1806"/>
      <c r="S175" s="1806"/>
      <c r="T175" s="1806"/>
      <c r="U175" s="1806"/>
      <c r="V175" s="1806"/>
      <c r="W175" s="1806"/>
      <c r="X175" s="1806"/>
      <c r="Y175" s="1807"/>
      <c r="Z175" s="286" t="s">
        <v>649</v>
      </c>
      <c r="AA175" s="288" t="s">
        <v>650</v>
      </c>
      <c r="AB175" s="289" t="s">
        <v>465</v>
      </c>
      <c r="AC175" s="285"/>
    </row>
    <row r="176" spans="1:31" ht="21" customHeight="1">
      <c r="B176" s="1838"/>
      <c r="C176" s="1822"/>
      <c r="D176" s="1822"/>
      <c r="E176" s="1823"/>
      <c r="F176" s="1818" t="s">
        <v>651</v>
      </c>
      <c r="G176" s="1833"/>
      <c r="H176" s="1834"/>
      <c r="I176" s="1835"/>
      <c r="J176" s="1836"/>
      <c r="K176" s="1835"/>
      <c r="L176" s="1836"/>
      <c r="M176" s="1837"/>
      <c r="N176" s="1831"/>
      <c r="O176" s="1806"/>
      <c r="P176" s="1806"/>
      <c r="Q176" s="1806"/>
      <c r="R176" s="1806"/>
      <c r="S176" s="1806"/>
      <c r="T176" s="1806"/>
      <c r="U176" s="1806"/>
      <c r="V176" s="1806"/>
      <c r="W176" s="1806"/>
      <c r="X176" s="1806"/>
      <c r="Y176" s="1807"/>
      <c r="Z176" s="1818" t="s">
        <v>652</v>
      </c>
      <c r="AA176" s="1819"/>
      <c r="AB176" s="1820"/>
      <c r="AC176"/>
    </row>
    <row r="177" spans="2:29" ht="21" customHeight="1">
      <c r="B177" s="1821"/>
      <c r="C177" s="1822"/>
      <c r="D177" s="1822"/>
      <c r="E177" s="1823"/>
      <c r="F177" s="286" t="s">
        <v>649</v>
      </c>
      <c r="G177" s="287" t="s">
        <v>464</v>
      </c>
      <c r="H177" s="1827"/>
      <c r="I177" s="1828"/>
      <c r="J177" s="1829"/>
      <c r="K177" s="1828"/>
      <c r="L177" s="1829"/>
      <c r="M177" s="1830"/>
      <c r="N177" s="1831"/>
      <c r="O177" s="1806"/>
      <c r="P177" s="1806"/>
      <c r="Q177" s="1806"/>
      <c r="R177" s="1806"/>
      <c r="S177" s="1806"/>
      <c r="T177" s="1806"/>
      <c r="U177" s="1806"/>
      <c r="V177" s="1806"/>
      <c r="W177" s="1806"/>
      <c r="X177" s="1806"/>
      <c r="Y177" s="1807"/>
      <c r="Z177" s="286" t="s">
        <v>649</v>
      </c>
      <c r="AA177" s="288" t="s">
        <v>650</v>
      </c>
      <c r="AB177" s="289" t="s">
        <v>465</v>
      </c>
      <c r="AC177" s="285"/>
    </row>
    <row r="178" spans="2:29" ht="21" customHeight="1" thickBot="1">
      <c r="B178" s="1824"/>
      <c r="C178" s="1825"/>
      <c r="D178" s="1825"/>
      <c r="E178" s="1826"/>
      <c r="F178" s="1841" t="s">
        <v>651</v>
      </c>
      <c r="G178" s="1886"/>
      <c r="H178" s="1812"/>
      <c r="I178" s="1813"/>
      <c r="J178" s="1814"/>
      <c r="K178" s="1813"/>
      <c r="L178" s="1814"/>
      <c r="M178" s="1815"/>
      <c r="N178" s="1832"/>
      <c r="O178" s="1808"/>
      <c r="P178" s="1808"/>
      <c r="Q178" s="1808"/>
      <c r="R178" s="1808"/>
      <c r="S178" s="1808"/>
      <c r="T178" s="1808"/>
      <c r="U178" s="1808"/>
      <c r="V178" s="1808"/>
      <c r="W178" s="1808"/>
      <c r="X178" s="1808"/>
      <c r="Y178" s="1809"/>
      <c r="Z178" s="1810" t="s">
        <v>652</v>
      </c>
      <c r="AA178" s="1816"/>
      <c r="AB178" s="1817"/>
      <c r="AC178"/>
    </row>
    <row r="179" spans="2:29" ht="21" customHeight="1">
      <c r="B179" s="1878"/>
      <c r="C179" s="1879"/>
      <c r="D179" s="1879"/>
      <c r="E179" s="1880"/>
      <c r="F179" s="281" t="s">
        <v>649</v>
      </c>
      <c r="G179" s="282" t="s">
        <v>464</v>
      </c>
      <c r="H179" s="1881"/>
      <c r="I179" s="1882"/>
      <c r="J179" s="1883"/>
      <c r="K179" s="1882"/>
      <c r="L179" s="1883"/>
      <c r="M179" s="1884"/>
      <c r="N179" s="1885"/>
      <c r="O179" s="1876"/>
      <c r="P179" s="1876"/>
      <c r="Q179" s="1876"/>
      <c r="R179" s="1876"/>
      <c r="S179" s="1876"/>
      <c r="T179" s="1876"/>
      <c r="U179" s="1876"/>
      <c r="V179" s="1876"/>
      <c r="W179" s="1876"/>
      <c r="X179" s="1876"/>
      <c r="Y179" s="1877"/>
      <c r="Z179" s="281" t="s">
        <v>649</v>
      </c>
      <c r="AA179" s="283" t="s">
        <v>650</v>
      </c>
      <c r="AB179" s="284" t="s">
        <v>465</v>
      </c>
      <c r="AC179" s="285"/>
    </row>
    <row r="180" spans="2:29" ht="21" customHeight="1">
      <c r="B180" s="1872"/>
      <c r="C180" s="1873"/>
      <c r="D180" s="1873"/>
      <c r="E180" s="1874"/>
      <c r="F180" s="1818" t="s">
        <v>651</v>
      </c>
      <c r="G180" s="1833"/>
      <c r="H180" s="1834"/>
      <c r="I180" s="1835"/>
      <c r="J180" s="1836"/>
      <c r="K180" s="1835"/>
      <c r="L180" s="1836"/>
      <c r="M180" s="1837"/>
      <c r="N180" s="1875"/>
      <c r="O180" s="1870"/>
      <c r="P180" s="1870"/>
      <c r="Q180" s="1870"/>
      <c r="R180" s="1870"/>
      <c r="S180" s="1870"/>
      <c r="T180" s="1870"/>
      <c r="U180" s="1870"/>
      <c r="V180" s="1870"/>
      <c r="W180" s="1870"/>
      <c r="X180" s="1870"/>
      <c r="Y180" s="1871"/>
      <c r="Z180" s="1818" t="s">
        <v>652</v>
      </c>
      <c r="AA180" s="1819"/>
      <c r="AB180" s="1861"/>
      <c r="AC180" s="285"/>
    </row>
    <row r="181" spans="2:29" ht="21" customHeight="1">
      <c r="B181" s="1862"/>
      <c r="C181" s="1863"/>
      <c r="D181" s="1863"/>
      <c r="E181" s="1864"/>
      <c r="F181" s="286" t="s">
        <v>649</v>
      </c>
      <c r="G181" s="287" t="s">
        <v>464</v>
      </c>
      <c r="H181" s="1827"/>
      <c r="I181" s="1828"/>
      <c r="J181" s="1829"/>
      <c r="K181" s="1828"/>
      <c r="L181" s="1829"/>
      <c r="M181" s="1830"/>
      <c r="N181" s="1868"/>
      <c r="O181" s="1852"/>
      <c r="P181" s="1852"/>
      <c r="Q181" s="1852"/>
      <c r="R181" s="1852"/>
      <c r="S181" s="1852"/>
      <c r="T181" s="1852"/>
      <c r="U181" s="1852"/>
      <c r="V181" s="1852"/>
      <c r="W181" s="1852"/>
      <c r="X181" s="1852"/>
      <c r="Y181" s="1853"/>
      <c r="Z181" s="286" t="s">
        <v>649</v>
      </c>
      <c r="AA181" s="288" t="s">
        <v>650</v>
      </c>
      <c r="AB181" s="289" t="s">
        <v>465</v>
      </c>
      <c r="AC181" s="285"/>
    </row>
    <row r="182" spans="2:29" ht="21" customHeight="1">
      <c r="B182" s="1872"/>
      <c r="C182" s="1873"/>
      <c r="D182" s="1873"/>
      <c r="E182" s="1874"/>
      <c r="F182" s="1818" t="s">
        <v>651</v>
      </c>
      <c r="G182" s="1833"/>
      <c r="H182" s="1834"/>
      <c r="I182" s="1835"/>
      <c r="J182" s="1836"/>
      <c r="K182" s="1835"/>
      <c r="L182" s="1836"/>
      <c r="M182" s="1837"/>
      <c r="N182" s="1875"/>
      <c r="O182" s="1870"/>
      <c r="P182" s="1870"/>
      <c r="Q182" s="1870"/>
      <c r="R182" s="1870"/>
      <c r="S182" s="1870"/>
      <c r="T182" s="1870"/>
      <c r="U182" s="1870"/>
      <c r="V182" s="1870"/>
      <c r="W182" s="1870"/>
      <c r="X182" s="1870"/>
      <c r="Y182" s="1871"/>
      <c r="Z182" s="1818" t="s">
        <v>652</v>
      </c>
      <c r="AA182" s="1819"/>
      <c r="AB182" s="1861"/>
      <c r="AC182" s="285"/>
    </row>
    <row r="183" spans="2:29" ht="21" customHeight="1">
      <c r="B183" s="1862"/>
      <c r="C183" s="1863"/>
      <c r="D183" s="1863"/>
      <c r="E183" s="1864"/>
      <c r="F183" s="286" t="s">
        <v>649</v>
      </c>
      <c r="G183" s="287" t="s">
        <v>464</v>
      </c>
      <c r="H183" s="1827"/>
      <c r="I183" s="1828"/>
      <c r="J183" s="1829"/>
      <c r="K183" s="1828"/>
      <c r="L183" s="1829"/>
      <c r="M183" s="1830"/>
      <c r="N183" s="1868"/>
      <c r="O183" s="1852"/>
      <c r="P183" s="1852"/>
      <c r="Q183" s="1852"/>
      <c r="R183" s="1852"/>
      <c r="S183" s="1852"/>
      <c r="T183" s="1852"/>
      <c r="U183" s="1852"/>
      <c r="V183" s="1852"/>
      <c r="W183" s="1852"/>
      <c r="X183" s="1852"/>
      <c r="Y183" s="1853"/>
      <c r="Z183" s="286" t="s">
        <v>649</v>
      </c>
      <c r="AA183" s="288" t="s">
        <v>650</v>
      </c>
      <c r="AB183" s="289" t="s">
        <v>465</v>
      </c>
      <c r="AC183" s="285"/>
    </row>
    <row r="184" spans="2:29" ht="21" customHeight="1">
      <c r="B184" s="1872"/>
      <c r="C184" s="1873"/>
      <c r="D184" s="1873"/>
      <c r="E184" s="1874"/>
      <c r="F184" s="1818" t="s">
        <v>651</v>
      </c>
      <c r="G184" s="1833"/>
      <c r="H184" s="1834"/>
      <c r="I184" s="1835"/>
      <c r="J184" s="1836"/>
      <c r="K184" s="1835"/>
      <c r="L184" s="1836"/>
      <c r="M184" s="1837"/>
      <c r="N184" s="1875"/>
      <c r="O184" s="1870"/>
      <c r="P184" s="1870"/>
      <c r="Q184" s="1870"/>
      <c r="R184" s="1870"/>
      <c r="S184" s="1870"/>
      <c r="T184" s="1870"/>
      <c r="U184" s="1870"/>
      <c r="V184" s="1870"/>
      <c r="W184" s="1870"/>
      <c r="X184" s="1870"/>
      <c r="Y184" s="1871"/>
      <c r="Z184" s="1818" t="s">
        <v>652</v>
      </c>
      <c r="AA184" s="1819"/>
      <c r="AB184" s="1861"/>
      <c r="AC184" s="285"/>
    </row>
    <row r="185" spans="2:29" ht="21" customHeight="1">
      <c r="B185" s="1862"/>
      <c r="C185" s="1863"/>
      <c r="D185" s="1863"/>
      <c r="E185" s="1864"/>
      <c r="F185" s="286" t="s">
        <v>649</v>
      </c>
      <c r="G185" s="287" t="s">
        <v>464</v>
      </c>
      <c r="H185" s="1827"/>
      <c r="I185" s="1828"/>
      <c r="J185" s="1829"/>
      <c r="K185" s="1828"/>
      <c r="L185" s="1829"/>
      <c r="M185" s="1830"/>
      <c r="N185" s="1868"/>
      <c r="O185" s="1852"/>
      <c r="P185" s="1852"/>
      <c r="Q185" s="1852"/>
      <c r="R185" s="1852"/>
      <c r="S185" s="1852"/>
      <c r="T185" s="1852"/>
      <c r="U185" s="1852"/>
      <c r="V185" s="1852"/>
      <c r="W185" s="1852"/>
      <c r="X185" s="1852"/>
      <c r="Y185" s="1853"/>
      <c r="Z185" s="286" t="s">
        <v>649</v>
      </c>
      <c r="AA185" s="288" t="s">
        <v>650</v>
      </c>
      <c r="AB185" s="289" t="s">
        <v>465</v>
      </c>
      <c r="AC185" s="285"/>
    </row>
    <row r="186" spans="2:29" ht="21" customHeight="1">
      <c r="B186" s="1872"/>
      <c r="C186" s="1873"/>
      <c r="D186" s="1873"/>
      <c r="E186" s="1874"/>
      <c r="F186" s="1818" t="s">
        <v>651</v>
      </c>
      <c r="G186" s="1833"/>
      <c r="H186" s="1834"/>
      <c r="I186" s="1835"/>
      <c r="J186" s="1836"/>
      <c r="K186" s="1835"/>
      <c r="L186" s="1836"/>
      <c r="M186" s="1837"/>
      <c r="N186" s="1875"/>
      <c r="O186" s="1870"/>
      <c r="P186" s="1870"/>
      <c r="Q186" s="1870"/>
      <c r="R186" s="1870"/>
      <c r="S186" s="1870"/>
      <c r="T186" s="1870"/>
      <c r="U186" s="1870"/>
      <c r="V186" s="1870"/>
      <c r="W186" s="1870"/>
      <c r="X186" s="1870"/>
      <c r="Y186" s="1871"/>
      <c r="Z186" s="1818" t="s">
        <v>652</v>
      </c>
      <c r="AA186" s="1819"/>
      <c r="AB186" s="1861"/>
      <c r="AC186" s="285"/>
    </row>
    <row r="187" spans="2:29" ht="21" customHeight="1">
      <c r="B187" s="1862"/>
      <c r="C187" s="1863"/>
      <c r="D187" s="1863"/>
      <c r="E187" s="1864"/>
      <c r="F187" s="286" t="s">
        <v>649</v>
      </c>
      <c r="G187" s="287" t="s">
        <v>464</v>
      </c>
      <c r="H187" s="1827"/>
      <c r="I187" s="1828"/>
      <c r="J187" s="1829"/>
      <c r="K187" s="1828"/>
      <c r="L187" s="1829"/>
      <c r="M187" s="1830"/>
      <c r="N187" s="1868"/>
      <c r="O187" s="1852"/>
      <c r="P187" s="1852"/>
      <c r="Q187" s="1852"/>
      <c r="R187" s="1852"/>
      <c r="S187" s="1852"/>
      <c r="T187" s="1852"/>
      <c r="U187" s="1852"/>
      <c r="V187" s="1852"/>
      <c r="W187" s="1852"/>
      <c r="X187" s="1852"/>
      <c r="Y187" s="1853"/>
      <c r="Z187" s="286" t="s">
        <v>649</v>
      </c>
      <c r="AA187" s="288" t="s">
        <v>650</v>
      </c>
      <c r="AB187" s="289" t="s">
        <v>465</v>
      </c>
      <c r="AC187" s="285"/>
    </row>
    <row r="188" spans="2:29" ht="21" customHeight="1" thickBot="1">
      <c r="B188" s="1865"/>
      <c r="C188" s="1866"/>
      <c r="D188" s="1866"/>
      <c r="E188" s="1867"/>
      <c r="F188" s="1810" t="s">
        <v>651</v>
      </c>
      <c r="G188" s="1811"/>
      <c r="H188" s="1856"/>
      <c r="I188" s="1857"/>
      <c r="J188" s="1858"/>
      <c r="K188" s="1857"/>
      <c r="L188" s="1858"/>
      <c r="M188" s="1859"/>
      <c r="N188" s="1869"/>
      <c r="O188" s="1854"/>
      <c r="P188" s="1854"/>
      <c r="Q188" s="1854"/>
      <c r="R188" s="1854"/>
      <c r="S188" s="1854"/>
      <c r="T188" s="1854"/>
      <c r="U188" s="1854"/>
      <c r="V188" s="1854"/>
      <c r="W188" s="1854"/>
      <c r="X188" s="1854"/>
      <c r="Y188" s="1855"/>
      <c r="Z188" s="1810" t="s">
        <v>652</v>
      </c>
      <c r="AA188" s="1816"/>
      <c r="AB188" s="1860"/>
      <c r="AC188" s="285"/>
    </row>
    <row r="189" spans="2:29" ht="21" customHeight="1">
      <c r="B189" s="1844"/>
      <c r="C189" s="1845"/>
      <c r="D189" s="1845"/>
      <c r="E189" s="1846"/>
      <c r="F189" s="292" t="s">
        <v>649</v>
      </c>
      <c r="G189" s="293" t="s">
        <v>464</v>
      </c>
      <c r="H189" s="1847"/>
      <c r="I189" s="1848"/>
      <c r="J189" s="1849"/>
      <c r="K189" s="1848"/>
      <c r="L189" s="1849"/>
      <c r="M189" s="1850"/>
      <c r="N189" s="1851"/>
      <c r="O189" s="1839"/>
      <c r="P189" s="1839"/>
      <c r="Q189" s="1839"/>
      <c r="R189" s="1839"/>
      <c r="S189" s="1839"/>
      <c r="T189" s="1839"/>
      <c r="U189" s="1839"/>
      <c r="V189" s="1839"/>
      <c r="W189" s="1839"/>
      <c r="X189" s="1839"/>
      <c r="Y189" s="1840"/>
      <c r="Z189" s="281" t="s">
        <v>649</v>
      </c>
      <c r="AA189" s="283" t="s">
        <v>650</v>
      </c>
      <c r="AB189" s="284" t="s">
        <v>465</v>
      </c>
      <c r="AC189" s="285"/>
    </row>
    <row r="190" spans="2:29" ht="21" customHeight="1">
      <c r="B190" s="1838"/>
      <c r="C190" s="1822"/>
      <c r="D190" s="1822"/>
      <c r="E190" s="1823"/>
      <c r="F190" s="1818" t="s">
        <v>651</v>
      </c>
      <c r="G190" s="1833"/>
      <c r="H190" s="1834"/>
      <c r="I190" s="1835"/>
      <c r="J190" s="1836"/>
      <c r="K190" s="1835"/>
      <c r="L190" s="1836"/>
      <c r="M190" s="1837"/>
      <c r="N190" s="1831"/>
      <c r="O190" s="1806"/>
      <c r="P190" s="1806"/>
      <c r="Q190" s="1806"/>
      <c r="R190" s="1806"/>
      <c r="S190" s="1806"/>
      <c r="T190" s="1806"/>
      <c r="U190" s="1806"/>
      <c r="V190" s="1806"/>
      <c r="W190" s="1806"/>
      <c r="X190" s="1806"/>
      <c r="Y190" s="1807"/>
      <c r="Z190" s="1818" t="s">
        <v>652</v>
      </c>
      <c r="AA190" s="1819"/>
      <c r="AB190" s="1820"/>
      <c r="AC190"/>
    </row>
    <row r="191" spans="2:29" ht="21" customHeight="1">
      <c r="B191" s="1821"/>
      <c r="C191" s="1822"/>
      <c r="D191" s="1822"/>
      <c r="E191" s="1823"/>
      <c r="F191" s="286" t="s">
        <v>649</v>
      </c>
      <c r="G191" s="287" t="s">
        <v>464</v>
      </c>
      <c r="H191" s="1827"/>
      <c r="I191" s="1828"/>
      <c r="J191" s="1829"/>
      <c r="K191" s="1828"/>
      <c r="L191" s="1829"/>
      <c r="M191" s="1830"/>
      <c r="N191" s="1831"/>
      <c r="O191" s="1806"/>
      <c r="P191" s="1806"/>
      <c r="Q191" s="1806"/>
      <c r="R191" s="1806"/>
      <c r="S191" s="1806"/>
      <c r="T191" s="1806"/>
      <c r="U191" s="1806"/>
      <c r="V191" s="1806"/>
      <c r="W191" s="1806"/>
      <c r="X191" s="1806"/>
      <c r="Y191" s="1807"/>
      <c r="Z191" s="286" t="s">
        <v>649</v>
      </c>
      <c r="AA191" s="288" t="s">
        <v>650</v>
      </c>
      <c r="AB191" s="289" t="s">
        <v>465</v>
      </c>
      <c r="AC191" s="285"/>
    </row>
    <row r="192" spans="2:29" ht="21" customHeight="1">
      <c r="B192" s="1838"/>
      <c r="C192" s="1822"/>
      <c r="D192" s="1822"/>
      <c r="E192" s="1823"/>
      <c r="F192" s="1818" t="s">
        <v>651</v>
      </c>
      <c r="G192" s="1833"/>
      <c r="H192" s="1834"/>
      <c r="I192" s="1835"/>
      <c r="J192" s="1836"/>
      <c r="K192" s="1835"/>
      <c r="L192" s="1836"/>
      <c r="M192" s="1837"/>
      <c r="N192" s="1831"/>
      <c r="O192" s="1806"/>
      <c r="P192" s="1806"/>
      <c r="Q192" s="1806"/>
      <c r="R192" s="1806"/>
      <c r="S192" s="1806"/>
      <c r="T192" s="1806"/>
      <c r="U192" s="1806"/>
      <c r="V192" s="1806"/>
      <c r="W192" s="1806"/>
      <c r="X192" s="1806"/>
      <c r="Y192" s="1807"/>
      <c r="Z192" s="1818" t="s">
        <v>652</v>
      </c>
      <c r="AA192" s="1819"/>
      <c r="AB192" s="1820"/>
      <c r="AC192"/>
    </row>
    <row r="193" spans="2:29" ht="21" customHeight="1">
      <c r="B193" s="1821"/>
      <c r="C193" s="1822"/>
      <c r="D193" s="1822"/>
      <c r="E193" s="1823"/>
      <c r="F193" s="286" t="s">
        <v>649</v>
      </c>
      <c r="G193" s="287" t="s">
        <v>464</v>
      </c>
      <c r="H193" s="1827"/>
      <c r="I193" s="1828"/>
      <c r="J193" s="1829"/>
      <c r="K193" s="1828"/>
      <c r="L193" s="1829"/>
      <c r="M193" s="1830"/>
      <c r="N193" s="1831"/>
      <c r="O193" s="1806"/>
      <c r="P193" s="1806"/>
      <c r="Q193" s="1806"/>
      <c r="R193" s="1806"/>
      <c r="S193" s="1806"/>
      <c r="T193" s="1806"/>
      <c r="U193" s="1806"/>
      <c r="V193" s="1806"/>
      <c r="W193" s="1806"/>
      <c r="X193" s="1806"/>
      <c r="Y193" s="1807"/>
      <c r="Z193" s="286" t="s">
        <v>649</v>
      </c>
      <c r="AA193" s="288" t="s">
        <v>650</v>
      </c>
      <c r="AB193" s="289" t="s">
        <v>465</v>
      </c>
      <c r="AC193" s="285"/>
    </row>
    <row r="194" spans="2:29" ht="21" customHeight="1">
      <c r="B194" s="1838"/>
      <c r="C194" s="1822"/>
      <c r="D194" s="1822"/>
      <c r="E194" s="1823"/>
      <c r="F194" s="1818" t="s">
        <v>651</v>
      </c>
      <c r="G194" s="1833"/>
      <c r="H194" s="1834"/>
      <c r="I194" s="1835"/>
      <c r="J194" s="1836"/>
      <c r="K194" s="1835"/>
      <c r="L194" s="1836"/>
      <c r="M194" s="1837"/>
      <c r="N194" s="1831"/>
      <c r="O194" s="1806"/>
      <c r="P194" s="1806"/>
      <c r="Q194" s="1806"/>
      <c r="R194" s="1806"/>
      <c r="S194" s="1806"/>
      <c r="T194" s="1806"/>
      <c r="U194" s="1806"/>
      <c r="V194" s="1806"/>
      <c r="W194" s="1806"/>
      <c r="X194" s="1806"/>
      <c r="Y194" s="1807"/>
      <c r="Z194" s="1818" t="s">
        <v>652</v>
      </c>
      <c r="AA194" s="1819"/>
      <c r="AB194" s="1820"/>
      <c r="AC194"/>
    </row>
    <row r="195" spans="2:29" ht="21" customHeight="1">
      <c r="B195" s="1821"/>
      <c r="C195" s="1822"/>
      <c r="D195" s="1822"/>
      <c r="E195" s="1823"/>
      <c r="F195" s="286" t="s">
        <v>649</v>
      </c>
      <c r="G195" s="287" t="s">
        <v>464</v>
      </c>
      <c r="H195" s="1827"/>
      <c r="I195" s="1828"/>
      <c r="J195" s="1829"/>
      <c r="K195" s="1828"/>
      <c r="L195" s="1829"/>
      <c r="M195" s="1830"/>
      <c r="N195" s="1831"/>
      <c r="O195" s="1806"/>
      <c r="P195" s="1806"/>
      <c r="Q195" s="1806"/>
      <c r="R195" s="1806"/>
      <c r="S195" s="1806"/>
      <c r="T195" s="1806"/>
      <c r="U195" s="1806"/>
      <c r="V195" s="1806"/>
      <c r="W195" s="1806"/>
      <c r="X195" s="1806"/>
      <c r="Y195" s="1807"/>
      <c r="Z195" s="286" t="s">
        <v>649</v>
      </c>
      <c r="AA195" s="288" t="s">
        <v>650</v>
      </c>
      <c r="AB195" s="289" t="s">
        <v>465</v>
      </c>
      <c r="AC195" s="285"/>
    </row>
    <row r="196" spans="2:29" ht="21" customHeight="1">
      <c r="B196" s="1838"/>
      <c r="C196" s="1822"/>
      <c r="D196" s="1822"/>
      <c r="E196" s="1823"/>
      <c r="F196" s="1818" t="s">
        <v>651</v>
      </c>
      <c r="G196" s="1833"/>
      <c r="H196" s="1834"/>
      <c r="I196" s="1835"/>
      <c r="J196" s="1836"/>
      <c r="K196" s="1835"/>
      <c r="L196" s="1836"/>
      <c r="M196" s="1837"/>
      <c r="N196" s="1831"/>
      <c r="O196" s="1806"/>
      <c r="P196" s="1806"/>
      <c r="Q196" s="1806"/>
      <c r="R196" s="1806"/>
      <c r="S196" s="1806"/>
      <c r="T196" s="1806"/>
      <c r="U196" s="1806"/>
      <c r="V196" s="1806"/>
      <c r="W196" s="1806"/>
      <c r="X196" s="1806"/>
      <c r="Y196" s="1807"/>
      <c r="Z196" s="1818" t="s">
        <v>652</v>
      </c>
      <c r="AA196" s="1819"/>
      <c r="AB196" s="1820"/>
      <c r="AC196"/>
    </row>
    <row r="197" spans="2:29" ht="21" customHeight="1">
      <c r="B197" s="1821"/>
      <c r="C197" s="1822"/>
      <c r="D197" s="1822"/>
      <c r="E197" s="1823"/>
      <c r="F197" s="286" t="s">
        <v>649</v>
      </c>
      <c r="G197" s="287" t="s">
        <v>464</v>
      </c>
      <c r="H197" s="1827"/>
      <c r="I197" s="1828"/>
      <c r="J197" s="1829"/>
      <c r="K197" s="1828"/>
      <c r="L197" s="1829"/>
      <c r="M197" s="1830"/>
      <c r="N197" s="1831"/>
      <c r="O197" s="1806"/>
      <c r="P197" s="1806"/>
      <c r="Q197" s="1806"/>
      <c r="R197" s="1806"/>
      <c r="S197" s="1806"/>
      <c r="T197" s="1806"/>
      <c r="U197" s="1806"/>
      <c r="V197" s="1806"/>
      <c r="W197" s="1806"/>
      <c r="X197" s="1806"/>
      <c r="Y197" s="1807"/>
      <c r="Z197" s="286" t="s">
        <v>649</v>
      </c>
      <c r="AA197" s="288" t="s">
        <v>650</v>
      </c>
      <c r="AB197" s="289" t="s">
        <v>465</v>
      </c>
      <c r="AC197" s="285"/>
    </row>
    <row r="198" spans="2:29" ht="21" customHeight="1" thickBot="1">
      <c r="B198" s="1824"/>
      <c r="C198" s="1825"/>
      <c r="D198" s="1825"/>
      <c r="E198" s="1826"/>
      <c r="F198" s="1810" t="s">
        <v>651</v>
      </c>
      <c r="G198" s="1811"/>
      <c r="H198" s="1812"/>
      <c r="I198" s="1813"/>
      <c r="J198" s="1814"/>
      <c r="K198" s="1813"/>
      <c r="L198" s="1814"/>
      <c r="M198" s="1815"/>
      <c r="N198" s="1832"/>
      <c r="O198" s="1808"/>
      <c r="P198" s="1808"/>
      <c r="Q198" s="1808"/>
      <c r="R198" s="1808"/>
      <c r="S198" s="1808"/>
      <c r="T198" s="1808"/>
      <c r="U198" s="1808"/>
      <c r="V198" s="1808"/>
      <c r="W198" s="1808"/>
      <c r="X198" s="1808"/>
      <c r="Y198" s="1809"/>
      <c r="Z198" s="1841" t="s">
        <v>652</v>
      </c>
      <c r="AA198" s="1842"/>
      <c r="AB198" s="1843"/>
      <c r="AC198"/>
    </row>
    <row r="199" spans="2:29" ht="21" customHeight="1">
      <c r="B199" s="1844"/>
      <c r="C199" s="1845"/>
      <c r="D199" s="1845"/>
      <c r="E199" s="1846"/>
      <c r="F199" s="292" t="s">
        <v>649</v>
      </c>
      <c r="G199" s="293" t="s">
        <v>464</v>
      </c>
      <c r="H199" s="1847"/>
      <c r="I199" s="1848"/>
      <c r="J199" s="1849"/>
      <c r="K199" s="1848"/>
      <c r="L199" s="1849"/>
      <c r="M199" s="1850"/>
      <c r="N199" s="1851"/>
      <c r="O199" s="1839"/>
      <c r="P199" s="1839"/>
      <c r="Q199" s="1839"/>
      <c r="R199" s="1839"/>
      <c r="S199" s="1839"/>
      <c r="T199" s="1839"/>
      <c r="U199" s="1839"/>
      <c r="V199" s="1839"/>
      <c r="W199" s="1839"/>
      <c r="X199" s="1839"/>
      <c r="Y199" s="1840"/>
      <c r="Z199" s="281" t="s">
        <v>649</v>
      </c>
      <c r="AA199" s="283" t="s">
        <v>650</v>
      </c>
      <c r="AB199" s="284" t="s">
        <v>465</v>
      </c>
      <c r="AC199" s="285"/>
    </row>
    <row r="200" spans="2:29" ht="21" customHeight="1">
      <c r="B200" s="1838"/>
      <c r="C200" s="1822"/>
      <c r="D200" s="1822"/>
      <c r="E200" s="1823"/>
      <c r="F200" s="1818" t="s">
        <v>651</v>
      </c>
      <c r="G200" s="1833"/>
      <c r="H200" s="1834"/>
      <c r="I200" s="1835"/>
      <c r="J200" s="1836"/>
      <c r="K200" s="1835"/>
      <c r="L200" s="1836"/>
      <c r="M200" s="1837"/>
      <c r="N200" s="1831"/>
      <c r="O200" s="1806"/>
      <c r="P200" s="1806"/>
      <c r="Q200" s="1806"/>
      <c r="R200" s="1806"/>
      <c r="S200" s="1806"/>
      <c r="T200" s="1806"/>
      <c r="U200" s="1806"/>
      <c r="V200" s="1806"/>
      <c r="W200" s="1806"/>
      <c r="X200" s="1806"/>
      <c r="Y200" s="1807"/>
      <c r="Z200" s="1818" t="s">
        <v>652</v>
      </c>
      <c r="AA200" s="1819"/>
      <c r="AB200" s="1820"/>
      <c r="AC200"/>
    </row>
    <row r="201" spans="2:29" ht="21" customHeight="1">
      <c r="B201" s="1821"/>
      <c r="C201" s="1822"/>
      <c r="D201" s="1822"/>
      <c r="E201" s="1823"/>
      <c r="F201" s="286" t="s">
        <v>649</v>
      </c>
      <c r="G201" s="287" t="s">
        <v>464</v>
      </c>
      <c r="H201" s="1827"/>
      <c r="I201" s="1828"/>
      <c r="J201" s="1829"/>
      <c r="K201" s="1828"/>
      <c r="L201" s="1829"/>
      <c r="M201" s="1830"/>
      <c r="N201" s="1831"/>
      <c r="O201" s="1806"/>
      <c r="P201" s="1806"/>
      <c r="Q201" s="1806"/>
      <c r="R201" s="1806"/>
      <c r="S201" s="1806"/>
      <c r="T201" s="1806"/>
      <c r="U201" s="1806"/>
      <c r="V201" s="1806"/>
      <c r="W201" s="1806"/>
      <c r="X201" s="1806"/>
      <c r="Y201" s="1807"/>
      <c r="Z201" s="286" t="s">
        <v>649</v>
      </c>
      <c r="AA201" s="288" t="s">
        <v>650</v>
      </c>
      <c r="AB201" s="289" t="s">
        <v>465</v>
      </c>
      <c r="AC201" s="285"/>
    </row>
    <row r="202" spans="2:29" ht="21" customHeight="1">
      <c r="B202" s="1838"/>
      <c r="C202" s="1822"/>
      <c r="D202" s="1822"/>
      <c r="E202" s="1823"/>
      <c r="F202" s="1818" t="s">
        <v>651</v>
      </c>
      <c r="G202" s="1833"/>
      <c r="H202" s="1834"/>
      <c r="I202" s="1835"/>
      <c r="J202" s="1836"/>
      <c r="K202" s="1835"/>
      <c r="L202" s="1836"/>
      <c r="M202" s="1837"/>
      <c r="N202" s="1831"/>
      <c r="O202" s="1806"/>
      <c r="P202" s="1806"/>
      <c r="Q202" s="1806"/>
      <c r="R202" s="1806"/>
      <c r="S202" s="1806"/>
      <c r="T202" s="1806"/>
      <c r="U202" s="1806"/>
      <c r="V202" s="1806"/>
      <c r="W202" s="1806"/>
      <c r="X202" s="1806"/>
      <c r="Y202" s="1807"/>
      <c r="Z202" s="1818" t="s">
        <v>652</v>
      </c>
      <c r="AA202" s="1819"/>
      <c r="AB202" s="1820"/>
      <c r="AC202"/>
    </row>
    <row r="203" spans="2:29" ht="21" customHeight="1">
      <c r="B203" s="1821"/>
      <c r="C203" s="1822"/>
      <c r="D203" s="1822"/>
      <c r="E203" s="1823"/>
      <c r="F203" s="286" t="s">
        <v>649</v>
      </c>
      <c r="G203" s="287" t="s">
        <v>464</v>
      </c>
      <c r="H203" s="1827"/>
      <c r="I203" s="1828"/>
      <c r="J203" s="1829"/>
      <c r="K203" s="1828"/>
      <c r="L203" s="1829"/>
      <c r="M203" s="1830"/>
      <c r="N203" s="1831"/>
      <c r="O203" s="1806"/>
      <c r="P203" s="1806"/>
      <c r="Q203" s="1806"/>
      <c r="R203" s="1806"/>
      <c r="S203" s="1806"/>
      <c r="T203" s="1806"/>
      <c r="U203" s="1806"/>
      <c r="V203" s="1806"/>
      <c r="W203" s="1806"/>
      <c r="X203" s="1806"/>
      <c r="Y203" s="1807"/>
      <c r="Z203" s="286" t="s">
        <v>649</v>
      </c>
      <c r="AA203" s="288" t="s">
        <v>650</v>
      </c>
      <c r="AB203" s="289" t="s">
        <v>465</v>
      </c>
      <c r="AC203" s="285"/>
    </row>
    <row r="204" spans="2:29" ht="21" customHeight="1">
      <c r="B204" s="1838"/>
      <c r="C204" s="1822"/>
      <c r="D204" s="1822"/>
      <c r="E204" s="1823"/>
      <c r="F204" s="1818" t="s">
        <v>651</v>
      </c>
      <c r="G204" s="1833"/>
      <c r="H204" s="1834"/>
      <c r="I204" s="1835"/>
      <c r="J204" s="1836"/>
      <c r="K204" s="1835"/>
      <c r="L204" s="1836"/>
      <c r="M204" s="1837"/>
      <c r="N204" s="1831"/>
      <c r="O204" s="1806"/>
      <c r="P204" s="1806"/>
      <c r="Q204" s="1806"/>
      <c r="R204" s="1806"/>
      <c r="S204" s="1806"/>
      <c r="T204" s="1806"/>
      <c r="U204" s="1806"/>
      <c r="V204" s="1806"/>
      <c r="W204" s="1806"/>
      <c r="X204" s="1806"/>
      <c r="Y204" s="1807"/>
      <c r="Z204" s="1818" t="s">
        <v>652</v>
      </c>
      <c r="AA204" s="1819"/>
      <c r="AB204" s="1820"/>
      <c r="AC204"/>
    </row>
    <row r="205" spans="2:29" ht="21" customHeight="1">
      <c r="B205" s="1821"/>
      <c r="C205" s="1822"/>
      <c r="D205" s="1822"/>
      <c r="E205" s="1823"/>
      <c r="F205" s="286" t="s">
        <v>649</v>
      </c>
      <c r="G205" s="287" t="s">
        <v>464</v>
      </c>
      <c r="H205" s="1827"/>
      <c r="I205" s="1828"/>
      <c r="J205" s="1829"/>
      <c r="K205" s="1828"/>
      <c r="L205" s="1829"/>
      <c r="M205" s="1830"/>
      <c r="N205" s="1831"/>
      <c r="O205" s="1806"/>
      <c r="P205" s="1806"/>
      <c r="Q205" s="1806"/>
      <c r="R205" s="1806"/>
      <c r="S205" s="1806"/>
      <c r="T205" s="1806"/>
      <c r="U205" s="1806"/>
      <c r="V205" s="1806"/>
      <c r="W205" s="1806"/>
      <c r="X205" s="1806"/>
      <c r="Y205" s="1807"/>
      <c r="Z205" s="286" t="s">
        <v>649</v>
      </c>
      <c r="AA205" s="288" t="s">
        <v>650</v>
      </c>
      <c r="AB205" s="289" t="s">
        <v>465</v>
      </c>
      <c r="AC205" s="285"/>
    </row>
    <row r="206" spans="2:29" ht="21" customHeight="1">
      <c r="B206" s="1838"/>
      <c r="C206" s="1822"/>
      <c r="D206" s="1822"/>
      <c r="E206" s="1823"/>
      <c r="F206" s="1818" t="s">
        <v>651</v>
      </c>
      <c r="G206" s="1833"/>
      <c r="H206" s="1834"/>
      <c r="I206" s="1835"/>
      <c r="J206" s="1836"/>
      <c r="K206" s="1835"/>
      <c r="L206" s="1836"/>
      <c r="M206" s="1837"/>
      <c r="N206" s="1831"/>
      <c r="O206" s="1806"/>
      <c r="P206" s="1806"/>
      <c r="Q206" s="1806"/>
      <c r="R206" s="1806"/>
      <c r="S206" s="1806"/>
      <c r="T206" s="1806"/>
      <c r="U206" s="1806"/>
      <c r="V206" s="1806"/>
      <c r="W206" s="1806"/>
      <c r="X206" s="1806"/>
      <c r="Y206" s="1807"/>
      <c r="Z206" s="1818" t="s">
        <v>652</v>
      </c>
      <c r="AA206" s="1819"/>
      <c r="AB206" s="1820"/>
      <c r="AC206"/>
    </row>
    <row r="207" spans="2:29" ht="21" customHeight="1">
      <c r="B207" s="1821"/>
      <c r="C207" s="1822"/>
      <c r="D207" s="1822"/>
      <c r="E207" s="1823"/>
      <c r="F207" s="286" t="s">
        <v>649</v>
      </c>
      <c r="G207" s="287" t="s">
        <v>464</v>
      </c>
      <c r="H207" s="1827"/>
      <c r="I207" s="1828"/>
      <c r="J207" s="1829"/>
      <c r="K207" s="1828"/>
      <c r="L207" s="1829"/>
      <c r="M207" s="1830"/>
      <c r="N207" s="1831"/>
      <c r="O207" s="1806"/>
      <c r="P207" s="1806"/>
      <c r="Q207" s="1806"/>
      <c r="R207" s="1806"/>
      <c r="S207" s="1806"/>
      <c r="T207" s="1806"/>
      <c r="U207" s="1806"/>
      <c r="V207" s="1806"/>
      <c r="W207" s="1806"/>
      <c r="X207" s="1806"/>
      <c r="Y207" s="1807"/>
      <c r="Z207" s="286" t="s">
        <v>649</v>
      </c>
      <c r="AA207" s="288" t="s">
        <v>650</v>
      </c>
      <c r="AB207" s="289" t="s">
        <v>465</v>
      </c>
      <c r="AC207" s="285"/>
    </row>
    <row r="208" spans="2:29" ht="21" customHeight="1" thickBot="1">
      <c r="B208" s="1824"/>
      <c r="C208" s="1825"/>
      <c r="D208" s="1825"/>
      <c r="E208" s="1826"/>
      <c r="F208" s="1810" t="s">
        <v>651</v>
      </c>
      <c r="G208" s="1811"/>
      <c r="H208" s="1812"/>
      <c r="I208" s="1813"/>
      <c r="J208" s="1814"/>
      <c r="K208" s="1813"/>
      <c r="L208" s="1814"/>
      <c r="M208" s="1815"/>
      <c r="N208" s="1832"/>
      <c r="O208" s="1808"/>
      <c r="P208" s="1808"/>
      <c r="Q208" s="1808"/>
      <c r="R208" s="1808"/>
      <c r="S208" s="1808"/>
      <c r="T208" s="1808"/>
      <c r="U208" s="1808"/>
      <c r="V208" s="1808"/>
      <c r="W208" s="1808"/>
      <c r="X208" s="1808"/>
      <c r="Y208" s="1809"/>
      <c r="Z208" s="1810" t="s">
        <v>652</v>
      </c>
      <c r="AA208" s="1816"/>
      <c r="AB208" s="1817"/>
      <c r="AC208"/>
    </row>
    <row r="209" spans="1:40" ht="33.75" customHeight="1">
      <c r="B209" s="1794" t="s">
        <v>653</v>
      </c>
      <c r="C209" s="870"/>
      <c r="D209" s="870"/>
      <c r="E209" s="870"/>
      <c r="F209" s="870"/>
      <c r="G209" s="870"/>
      <c r="H209" s="870"/>
      <c r="I209" s="870"/>
      <c r="J209" s="870"/>
      <c r="K209" s="1795"/>
      <c r="L209" s="1800" t="s">
        <v>36</v>
      </c>
      <c r="M209" s="1080"/>
      <c r="N209" s="1801" t="str">
        <f>IF(COUNTIF(N169:O208,1)=0,"",COUNTIF(N169:O208,1))</f>
        <v/>
      </c>
      <c r="O209" s="1802"/>
      <c r="P209" s="1775" t="str">
        <f t="shared" ref="P209" si="86">IF(COUNTIF(P169:Q208,1)=0,"",COUNTIF(P169:Q208,1))</f>
        <v/>
      </c>
      <c r="Q209" s="1776"/>
      <c r="R209" s="1775" t="str">
        <f>IF(COUNTIF(R169:S208,1)=0,"",COUNTIF(R169:S208,1))</f>
        <v/>
      </c>
      <c r="S209" s="1776"/>
      <c r="T209" s="1775" t="str">
        <f t="shared" ref="T209" si="87">IF(COUNTIF(T169:U208,1)=0,"",COUNTIF(T169:U208,1))</f>
        <v/>
      </c>
      <c r="U209" s="1776"/>
      <c r="V209" s="1775" t="str">
        <f t="shared" ref="V209" si="88">IF(COUNTIF(V169:W208,1)=0,"",COUNTIF(V169:W208,1))</f>
        <v/>
      </c>
      <c r="W209" s="1776"/>
      <c r="X209" s="1775" t="str">
        <f t="shared" ref="X209" si="89">IF(COUNTIF(X169:Y208,1)=0,"",COUNTIF(X169:Y208,1))</f>
        <v/>
      </c>
      <c r="Y209" s="1777"/>
      <c r="Z209" s="1778"/>
      <c r="AA209" s="1779"/>
      <c r="AB209" s="1780"/>
      <c r="AC209" s="297"/>
      <c r="AD209">
        <f>IF(N209="",0, N209)</f>
        <v>0</v>
      </c>
      <c r="AE209"/>
      <c r="AF209">
        <f t="shared" ref="AF209:AF211" si="90">IF(P209="",0, P209)</f>
        <v>0</v>
      </c>
      <c r="AG209"/>
      <c r="AH209">
        <f t="shared" ref="AH209:AH211" si="91">IF(R209="",0, R209)</f>
        <v>0</v>
      </c>
      <c r="AI209"/>
      <c r="AJ209">
        <f t="shared" ref="AJ209:AJ211" si="92">IF(T209="",0, T209)</f>
        <v>0</v>
      </c>
      <c r="AL209">
        <f t="shared" ref="AL209:AL211" si="93">IF(V209="",0, V209)</f>
        <v>0</v>
      </c>
      <c r="AN209">
        <f t="shared" ref="AN209:AN211" si="94">IF(X209="",0, X209)</f>
        <v>0</v>
      </c>
    </row>
    <row r="210" spans="1:40" ht="33.75" customHeight="1">
      <c r="B210" s="1796"/>
      <c r="C210" s="870"/>
      <c r="D210" s="870"/>
      <c r="E210" s="870"/>
      <c r="F210" s="870"/>
      <c r="G210" s="870"/>
      <c r="H210" s="870"/>
      <c r="I210" s="870"/>
      <c r="J210" s="870"/>
      <c r="K210" s="1795"/>
      <c r="L210" s="1787" t="s">
        <v>37</v>
      </c>
      <c r="M210" s="1788"/>
      <c r="N210" s="1789" t="str">
        <f>IF(COUNTIF(N169:O208,2)=0,"",COUNTIF(N169:O208,2))</f>
        <v/>
      </c>
      <c r="O210" s="1790"/>
      <c r="P210" s="1791" t="str">
        <f t="shared" ref="P210" si="95">IF(COUNTIF(P169:Q208,2)=0,"",COUNTIF(P169:Q208,2))</f>
        <v/>
      </c>
      <c r="Q210" s="1792"/>
      <c r="R210" s="1791" t="str">
        <f t="shared" ref="R210" si="96">IF(COUNTIF(R169:S208,2)=0,"",COUNTIF(R169:S208,2))</f>
        <v/>
      </c>
      <c r="S210" s="1792"/>
      <c r="T210" s="1791" t="str">
        <f t="shared" ref="T210" si="97">IF(COUNTIF(T169:U208,2)=0,"",COUNTIF(T169:U208,2))</f>
        <v/>
      </c>
      <c r="U210" s="1792"/>
      <c r="V210" s="1791" t="str">
        <f t="shared" ref="V210" si="98">IF(COUNTIF(V169:W208,2)=0,"",COUNTIF(V169:W208,2))</f>
        <v/>
      </c>
      <c r="W210" s="1792"/>
      <c r="X210" s="1791" t="str">
        <f t="shared" ref="X210" si="99">IF(COUNTIF(X169:Y208,2)=0,"",COUNTIF(X169:Y208,2))</f>
        <v/>
      </c>
      <c r="Y210" s="1793"/>
      <c r="Z210" s="1781"/>
      <c r="AA210" s="1782"/>
      <c r="AB210" s="1783"/>
      <c r="AC210" s="297"/>
      <c r="AD210">
        <f t="shared" ref="AD210:AD211" si="100">IF(N210="",0, N210)</f>
        <v>0</v>
      </c>
      <c r="AE210"/>
      <c r="AF210">
        <f t="shared" si="90"/>
        <v>0</v>
      </c>
      <c r="AG210"/>
      <c r="AH210">
        <f t="shared" si="91"/>
        <v>0</v>
      </c>
      <c r="AI210"/>
      <c r="AJ210">
        <f t="shared" si="92"/>
        <v>0</v>
      </c>
      <c r="AL210">
        <f t="shared" si="93"/>
        <v>0</v>
      </c>
      <c r="AN210">
        <f t="shared" si="94"/>
        <v>0</v>
      </c>
    </row>
    <row r="211" spans="1:40" ht="33.75" customHeight="1" thickBot="1">
      <c r="B211" s="1797"/>
      <c r="C211" s="1798"/>
      <c r="D211" s="1798"/>
      <c r="E211" s="1798"/>
      <c r="F211" s="1798"/>
      <c r="G211" s="1798"/>
      <c r="H211" s="1798"/>
      <c r="I211" s="1798"/>
      <c r="J211" s="1798"/>
      <c r="K211" s="1799"/>
      <c r="L211" s="1803" t="s">
        <v>38</v>
      </c>
      <c r="M211" s="1081"/>
      <c r="N211" s="1804" t="str">
        <f>IF(COUNTIF(N169:O208,3)=0,"",COUNTIF(N169:O208,3))</f>
        <v/>
      </c>
      <c r="O211" s="1805"/>
      <c r="P211" s="1772" t="str">
        <f t="shared" ref="P211" si="101">IF(COUNTIF(P169:Q208,3)=0,"",COUNTIF(P169:Q208,3))</f>
        <v/>
      </c>
      <c r="Q211" s="1773"/>
      <c r="R211" s="1772" t="str">
        <f t="shared" ref="R211" si="102">IF(COUNTIF(R169:S208,3)=0,"",COUNTIF(R169:S208,3))</f>
        <v/>
      </c>
      <c r="S211" s="1773"/>
      <c r="T211" s="1772" t="str">
        <f t="shared" ref="T211" si="103">IF(COUNTIF(T169:U208,3)=0,"",COUNTIF(T169:U208,3))</f>
        <v/>
      </c>
      <c r="U211" s="1773"/>
      <c r="V211" s="1772" t="str">
        <f t="shared" ref="V211" si="104">IF(COUNTIF(V169:W208,3)=0,"",COUNTIF(V169:W208,3))</f>
        <v/>
      </c>
      <c r="W211" s="1773"/>
      <c r="X211" s="1772" t="str">
        <f t="shared" ref="X211" si="105">IF(COUNTIF(X169:Y208,3)=0,"",COUNTIF(X169:Y208,3))</f>
        <v/>
      </c>
      <c r="Y211" s="1774"/>
      <c r="Z211" s="1784"/>
      <c r="AA211" s="1785"/>
      <c r="AB211" s="1786"/>
      <c r="AC211" s="297"/>
      <c r="AD211">
        <f t="shared" si="100"/>
        <v>0</v>
      </c>
      <c r="AE211"/>
      <c r="AF211">
        <f t="shared" si="90"/>
        <v>0</v>
      </c>
      <c r="AG211"/>
      <c r="AH211">
        <f t="shared" si="91"/>
        <v>0</v>
      </c>
      <c r="AI211"/>
      <c r="AJ211">
        <f t="shared" si="92"/>
        <v>0</v>
      </c>
      <c r="AL211">
        <f t="shared" si="93"/>
        <v>0</v>
      </c>
      <c r="AN211">
        <f t="shared" si="94"/>
        <v>0</v>
      </c>
    </row>
    <row r="216" spans="1:40" ht="13.75" thickBot="1">
      <c r="B216" s="16" t="s">
        <v>640</v>
      </c>
      <c r="Y216" s="1932" t="s">
        <v>641</v>
      </c>
      <c r="Z216" s="1932"/>
      <c r="AA216" s="1932"/>
      <c r="AB216" s="1932"/>
      <c r="AC216" s="271"/>
    </row>
    <row r="217" spans="1:40" ht="18.75" customHeight="1">
      <c r="B217" s="272"/>
      <c r="P217" s="1933" t="s">
        <v>131</v>
      </c>
      <c r="Q217" s="1934"/>
      <c r="R217" s="1934"/>
      <c r="S217" s="1934"/>
      <c r="T217" s="1934"/>
      <c r="U217" s="1935"/>
      <c r="V217" s="1936" t="s">
        <v>20</v>
      </c>
      <c r="W217" s="1937"/>
      <c r="X217" s="1937"/>
      <c r="Y217" s="1937"/>
      <c r="Z217" s="1937"/>
      <c r="AA217" s="1937"/>
      <c r="AB217" s="1938"/>
      <c r="AC217" s="273"/>
    </row>
    <row r="218" spans="1:40" ht="27.75" customHeight="1" thickBot="1">
      <c r="P218" s="1894" t="str">
        <f>IF(P164="","",P164)</f>
        <v/>
      </c>
      <c r="Q218" s="1895"/>
      <c r="R218" s="1895"/>
      <c r="S218" s="1895"/>
      <c r="T218" s="1895"/>
      <c r="U218" s="1896"/>
      <c r="V218" s="1897" t="str">
        <f>IF(V164="","",V164)</f>
        <v/>
      </c>
      <c r="W218" s="1898"/>
      <c r="X218" s="1898"/>
      <c r="Y218" s="1898"/>
      <c r="Z218" s="1898"/>
      <c r="AA218" s="1898"/>
      <c r="AB218" s="1899"/>
      <c r="AC218" s="311"/>
    </row>
    <row r="219" spans="1:40" ht="27" customHeight="1" thickBot="1">
      <c r="B219" s="1900" t="s">
        <v>642</v>
      </c>
      <c r="C219" s="1900"/>
      <c r="D219" s="1900"/>
      <c r="E219" s="1900"/>
      <c r="F219" s="1900"/>
      <c r="G219" s="1900"/>
      <c r="H219" s="1900"/>
      <c r="I219" s="1900"/>
      <c r="J219" s="1900"/>
      <c r="K219" s="1900"/>
      <c r="L219" s="1900"/>
      <c r="M219" s="1900"/>
      <c r="N219" s="1900"/>
      <c r="O219" s="1900"/>
      <c r="P219" s="1900"/>
      <c r="Q219" s="1900"/>
      <c r="R219" s="1900"/>
      <c r="S219" s="1900"/>
      <c r="T219" s="1900"/>
      <c r="U219" s="1900"/>
      <c r="V219" s="1900"/>
      <c r="W219" s="1900"/>
      <c r="X219" s="1900"/>
      <c r="Y219" s="1900"/>
      <c r="Z219" s="1900"/>
      <c r="AA219" s="1900"/>
      <c r="AB219" s="1900"/>
      <c r="AC219" s="275"/>
      <c r="AD219" s="276"/>
    </row>
    <row r="220" spans="1:40" ht="37.5" customHeight="1">
      <c r="B220" s="1901" t="s">
        <v>643</v>
      </c>
      <c r="C220" s="1902"/>
      <c r="D220" s="1902"/>
      <c r="E220" s="1903"/>
      <c r="F220" s="1910" t="s">
        <v>644</v>
      </c>
      <c r="G220" s="1911"/>
      <c r="H220" s="1916" t="s">
        <v>645</v>
      </c>
      <c r="I220" s="1902"/>
      <c r="J220" s="1902"/>
      <c r="K220" s="1902"/>
      <c r="L220" s="1902"/>
      <c r="M220" s="1903"/>
      <c r="N220" s="1919" t="s">
        <v>646</v>
      </c>
      <c r="O220" s="1920"/>
      <c r="P220" s="1920"/>
      <c r="Q220" s="1920"/>
      <c r="R220" s="1920"/>
      <c r="S220" s="1920"/>
      <c r="T220" s="1920"/>
      <c r="U220" s="1920"/>
      <c r="V220" s="1920"/>
      <c r="W220" s="1920"/>
      <c r="X220" s="1920"/>
      <c r="Y220" s="1921"/>
      <c r="Z220" s="1922" t="s">
        <v>647</v>
      </c>
      <c r="AA220" s="1923"/>
      <c r="AB220" s="1924"/>
      <c r="AC220"/>
    </row>
    <row r="221" spans="1:40" ht="25" customHeight="1">
      <c r="B221" s="1904"/>
      <c r="C221" s="1905"/>
      <c r="D221" s="1905"/>
      <c r="E221" s="1906"/>
      <c r="F221" s="1912"/>
      <c r="G221" s="1913"/>
      <c r="H221" s="1917"/>
      <c r="I221" s="1905"/>
      <c r="J221" s="1905"/>
      <c r="K221" s="1905"/>
      <c r="L221" s="1905"/>
      <c r="M221" s="1906"/>
      <c r="N221" s="1931" t="s">
        <v>648</v>
      </c>
      <c r="O221" s="1887"/>
      <c r="P221" s="1887" t="s">
        <v>648</v>
      </c>
      <c r="Q221" s="1887"/>
      <c r="R221" s="1887" t="s">
        <v>648</v>
      </c>
      <c r="S221" s="1887"/>
      <c r="T221" s="1887" t="s">
        <v>648</v>
      </c>
      <c r="U221" s="1887"/>
      <c r="V221" s="1887" t="s">
        <v>648</v>
      </c>
      <c r="W221" s="1887"/>
      <c r="X221" s="1887" t="s">
        <v>648</v>
      </c>
      <c r="Y221" s="1888"/>
      <c r="Z221" s="1925"/>
      <c r="AA221" s="1926"/>
      <c r="AB221" s="1927"/>
      <c r="AC221"/>
    </row>
    <row r="222" spans="1:40" ht="25" customHeight="1" thickBot="1">
      <c r="B222" s="1907"/>
      <c r="C222" s="1908"/>
      <c r="D222" s="1908"/>
      <c r="E222" s="1909"/>
      <c r="F222" s="1914"/>
      <c r="G222" s="1915"/>
      <c r="H222" s="1918"/>
      <c r="I222" s="1908"/>
      <c r="J222" s="1908"/>
      <c r="K222" s="1908"/>
      <c r="L222" s="1908"/>
      <c r="M222" s="1909"/>
      <c r="N222" s="1889" t="str">
        <f>IF(N168="","",N168)</f>
        <v/>
      </c>
      <c r="O222" s="1890"/>
      <c r="P222" s="1891" t="str">
        <f t="shared" ref="P222" si="106">IF(P168="","",P168)</f>
        <v/>
      </c>
      <c r="Q222" s="1892"/>
      <c r="R222" s="1891" t="str">
        <f t="shared" ref="R222" si="107">IF(R168="","",R168)</f>
        <v/>
      </c>
      <c r="S222" s="1892"/>
      <c r="T222" s="1891" t="str">
        <f t="shared" ref="T222" si="108">IF(T168="","",T168)</f>
        <v/>
      </c>
      <c r="U222" s="1892"/>
      <c r="V222" s="1891" t="str">
        <f t="shared" ref="V222" si="109">IF(V168="","",V168)</f>
        <v/>
      </c>
      <c r="W222" s="1892"/>
      <c r="X222" s="1891" t="str">
        <f t="shared" ref="X222" si="110">IF(X168="","",X168)</f>
        <v/>
      </c>
      <c r="Y222" s="1893"/>
      <c r="Z222" s="1928"/>
      <c r="AA222" s="1929"/>
      <c r="AB222" s="1930"/>
      <c r="AC222"/>
    </row>
    <row r="223" spans="1:40" ht="21" customHeight="1">
      <c r="A223" s="280"/>
      <c r="B223" s="1844"/>
      <c r="C223" s="1845"/>
      <c r="D223" s="1845"/>
      <c r="E223" s="1846"/>
      <c r="F223" s="281" t="s">
        <v>649</v>
      </c>
      <c r="G223" s="282" t="s">
        <v>464</v>
      </c>
      <c r="H223" s="1847"/>
      <c r="I223" s="1848"/>
      <c r="J223" s="1849"/>
      <c r="K223" s="1848"/>
      <c r="L223" s="1849"/>
      <c r="M223" s="1850"/>
      <c r="N223" s="1851"/>
      <c r="O223" s="1839"/>
      <c r="P223" s="1839"/>
      <c r="Q223" s="1839"/>
      <c r="R223" s="1839"/>
      <c r="S223" s="1839"/>
      <c r="T223" s="1839"/>
      <c r="U223" s="1839"/>
      <c r="V223" s="1839"/>
      <c r="W223" s="1839"/>
      <c r="X223" s="1839"/>
      <c r="Y223" s="1840"/>
      <c r="Z223" s="281" t="s">
        <v>649</v>
      </c>
      <c r="AA223" s="283" t="s">
        <v>650</v>
      </c>
      <c r="AB223" s="284" t="s">
        <v>465</v>
      </c>
      <c r="AC223" s="285"/>
      <c r="AE223" s="16"/>
    </row>
    <row r="224" spans="1:40" ht="21" customHeight="1">
      <c r="B224" s="1838"/>
      <c r="C224" s="1822"/>
      <c r="D224" s="1822"/>
      <c r="E224" s="1823"/>
      <c r="F224" s="1818" t="s">
        <v>651</v>
      </c>
      <c r="G224" s="1833"/>
      <c r="H224" s="1834"/>
      <c r="I224" s="1835"/>
      <c r="J224" s="1836"/>
      <c r="K224" s="1835"/>
      <c r="L224" s="1836"/>
      <c r="M224" s="1837"/>
      <c r="N224" s="1831"/>
      <c r="O224" s="1806"/>
      <c r="P224" s="1806"/>
      <c r="Q224" s="1806"/>
      <c r="R224" s="1806"/>
      <c r="S224" s="1806"/>
      <c r="T224" s="1806"/>
      <c r="U224" s="1806"/>
      <c r="V224" s="1806"/>
      <c r="W224" s="1806"/>
      <c r="X224" s="1806"/>
      <c r="Y224" s="1807"/>
      <c r="Z224" s="1818" t="s">
        <v>652</v>
      </c>
      <c r="AA224" s="1819"/>
      <c r="AB224" s="1820"/>
      <c r="AC224"/>
      <c r="AE224" s="16"/>
    </row>
    <row r="225" spans="2:29" ht="21" customHeight="1">
      <c r="B225" s="1821"/>
      <c r="C225" s="1822"/>
      <c r="D225" s="1822"/>
      <c r="E225" s="1823"/>
      <c r="F225" s="286" t="s">
        <v>649</v>
      </c>
      <c r="G225" s="287" t="s">
        <v>464</v>
      </c>
      <c r="H225" s="1827"/>
      <c r="I225" s="1828"/>
      <c r="J225" s="1829"/>
      <c r="K225" s="1828"/>
      <c r="L225" s="1829"/>
      <c r="M225" s="1830"/>
      <c r="N225" s="1831"/>
      <c r="O225" s="1806"/>
      <c r="P225" s="1806"/>
      <c r="Q225" s="1806"/>
      <c r="R225" s="1806"/>
      <c r="S225" s="1806"/>
      <c r="T225" s="1806"/>
      <c r="U225" s="1806"/>
      <c r="V225" s="1806"/>
      <c r="W225" s="1806"/>
      <c r="X225" s="1806"/>
      <c r="Y225" s="1807"/>
      <c r="Z225" s="286" t="s">
        <v>649</v>
      </c>
      <c r="AA225" s="288" t="s">
        <v>650</v>
      </c>
      <c r="AB225" s="289" t="s">
        <v>465</v>
      </c>
      <c r="AC225" s="285"/>
    </row>
    <row r="226" spans="2:29" ht="21" customHeight="1">
      <c r="B226" s="1838"/>
      <c r="C226" s="1822"/>
      <c r="D226" s="1822"/>
      <c r="E226" s="1823"/>
      <c r="F226" s="1818" t="s">
        <v>651</v>
      </c>
      <c r="G226" s="1833"/>
      <c r="H226" s="1834"/>
      <c r="I226" s="1835"/>
      <c r="J226" s="1836"/>
      <c r="K226" s="1835"/>
      <c r="L226" s="1836"/>
      <c r="M226" s="1837"/>
      <c r="N226" s="1831"/>
      <c r="O226" s="1806"/>
      <c r="P226" s="1806"/>
      <c r="Q226" s="1806"/>
      <c r="R226" s="1806"/>
      <c r="S226" s="1806"/>
      <c r="T226" s="1806"/>
      <c r="U226" s="1806"/>
      <c r="V226" s="1806"/>
      <c r="W226" s="1806"/>
      <c r="X226" s="1806"/>
      <c r="Y226" s="1807"/>
      <c r="Z226" s="1818" t="s">
        <v>652</v>
      </c>
      <c r="AA226" s="1819"/>
      <c r="AB226" s="1820"/>
      <c r="AC226"/>
    </row>
    <row r="227" spans="2:29" ht="21" customHeight="1">
      <c r="B227" s="1821"/>
      <c r="C227" s="1822"/>
      <c r="D227" s="1822"/>
      <c r="E227" s="1823"/>
      <c r="F227" s="286" t="s">
        <v>649</v>
      </c>
      <c r="G227" s="287" t="s">
        <v>464</v>
      </c>
      <c r="H227" s="1827"/>
      <c r="I227" s="1828"/>
      <c r="J227" s="1829"/>
      <c r="K227" s="1828"/>
      <c r="L227" s="1829"/>
      <c r="M227" s="1830"/>
      <c r="N227" s="1831"/>
      <c r="O227" s="1806"/>
      <c r="P227" s="1806"/>
      <c r="Q227" s="1806"/>
      <c r="R227" s="1806"/>
      <c r="S227" s="1806"/>
      <c r="T227" s="1806"/>
      <c r="U227" s="1806"/>
      <c r="V227" s="1806"/>
      <c r="W227" s="1806"/>
      <c r="X227" s="1806"/>
      <c r="Y227" s="1807"/>
      <c r="Z227" s="286" t="s">
        <v>649</v>
      </c>
      <c r="AA227" s="288" t="s">
        <v>650</v>
      </c>
      <c r="AB227" s="289" t="s">
        <v>465</v>
      </c>
      <c r="AC227" s="285"/>
    </row>
    <row r="228" spans="2:29" ht="21" customHeight="1">
      <c r="B228" s="1838"/>
      <c r="C228" s="1822"/>
      <c r="D228" s="1822"/>
      <c r="E228" s="1823"/>
      <c r="F228" s="1818" t="s">
        <v>651</v>
      </c>
      <c r="G228" s="1833"/>
      <c r="H228" s="1834"/>
      <c r="I228" s="1835"/>
      <c r="J228" s="1836"/>
      <c r="K228" s="1835"/>
      <c r="L228" s="1836"/>
      <c r="M228" s="1837"/>
      <c r="N228" s="1831"/>
      <c r="O228" s="1806"/>
      <c r="P228" s="1806"/>
      <c r="Q228" s="1806"/>
      <c r="R228" s="1806"/>
      <c r="S228" s="1806"/>
      <c r="T228" s="1806"/>
      <c r="U228" s="1806"/>
      <c r="V228" s="1806"/>
      <c r="W228" s="1806"/>
      <c r="X228" s="1806"/>
      <c r="Y228" s="1807"/>
      <c r="Z228" s="1818" t="s">
        <v>652</v>
      </c>
      <c r="AA228" s="1819"/>
      <c r="AB228" s="1820"/>
      <c r="AC228"/>
    </row>
    <row r="229" spans="2:29" ht="21" customHeight="1">
      <c r="B229" s="1821"/>
      <c r="C229" s="1822"/>
      <c r="D229" s="1822"/>
      <c r="E229" s="1823"/>
      <c r="F229" s="286" t="s">
        <v>649</v>
      </c>
      <c r="G229" s="287" t="s">
        <v>464</v>
      </c>
      <c r="H229" s="1827"/>
      <c r="I229" s="1828"/>
      <c r="J229" s="1829"/>
      <c r="K229" s="1828"/>
      <c r="L229" s="1829"/>
      <c r="M229" s="1830"/>
      <c r="N229" s="1831"/>
      <c r="O229" s="1806"/>
      <c r="P229" s="1806"/>
      <c r="Q229" s="1806"/>
      <c r="R229" s="1806"/>
      <c r="S229" s="1806"/>
      <c r="T229" s="1806"/>
      <c r="U229" s="1806"/>
      <c r="V229" s="1806"/>
      <c r="W229" s="1806"/>
      <c r="X229" s="1806"/>
      <c r="Y229" s="1807"/>
      <c r="Z229" s="286" t="s">
        <v>649</v>
      </c>
      <c r="AA229" s="288" t="s">
        <v>650</v>
      </c>
      <c r="AB229" s="289" t="s">
        <v>465</v>
      </c>
      <c r="AC229" s="285"/>
    </row>
    <row r="230" spans="2:29" ht="21" customHeight="1">
      <c r="B230" s="1838"/>
      <c r="C230" s="1822"/>
      <c r="D230" s="1822"/>
      <c r="E230" s="1823"/>
      <c r="F230" s="1818" t="s">
        <v>651</v>
      </c>
      <c r="G230" s="1833"/>
      <c r="H230" s="1834"/>
      <c r="I230" s="1835"/>
      <c r="J230" s="1836"/>
      <c r="K230" s="1835"/>
      <c r="L230" s="1836"/>
      <c r="M230" s="1837"/>
      <c r="N230" s="1831"/>
      <c r="O230" s="1806"/>
      <c r="P230" s="1806"/>
      <c r="Q230" s="1806"/>
      <c r="R230" s="1806"/>
      <c r="S230" s="1806"/>
      <c r="T230" s="1806"/>
      <c r="U230" s="1806"/>
      <c r="V230" s="1806"/>
      <c r="W230" s="1806"/>
      <c r="X230" s="1806"/>
      <c r="Y230" s="1807"/>
      <c r="Z230" s="1818" t="s">
        <v>652</v>
      </c>
      <c r="AA230" s="1819"/>
      <c r="AB230" s="1820"/>
      <c r="AC230"/>
    </row>
    <row r="231" spans="2:29" ht="21" customHeight="1">
      <c r="B231" s="1821"/>
      <c r="C231" s="1822"/>
      <c r="D231" s="1822"/>
      <c r="E231" s="1823"/>
      <c r="F231" s="286" t="s">
        <v>649</v>
      </c>
      <c r="G231" s="287" t="s">
        <v>464</v>
      </c>
      <c r="H231" s="1827"/>
      <c r="I231" s="1828"/>
      <c r="J231" s="1829"/>
      <c r="K231" s="1828"/>
      <c r="L231" s="1829"/>
      <c r="M231" s="1830"/>
      <c r="N231" s="1831"/>
      <c r="O231" s="1806"/>
      <c r="P231" s="1806"/>
      <c r="Q231" s="1806"/>
      <c r="R231" s="1806"/>
      <c r="S231" s="1806"/>
      <c r="T231" s="1806"/>
      <c r="U231" s="1806"/>
      <c r="V231" s="1806"/>
      <c r="W231" s="1806"/>
      <c r="X231" s="1806"/>
      <c r="Y231" s="1807"/>
      <c r="Z231" s="286" t="s">
        <v>649</v>
      </c>
      <c r="AA231" s="288" t="s">
        <v>650</v>
      </c>
      <c r="AB231" s="289" t="s">
        <v>465</v>
      </c>
      <c r="AC231" s="285"/>
    </row>
    <row r="232" spans="2:29" ht="21" customHeight="1" thickBot="1">
      <c r="B232" s="1824"/>
      <c r="C232" s="1825"/>
      <c r="D232" s="1825"/>
      <c r="E232" s="1826"/>
      <c r="F232" s="1841" t="s">
        <v>651</v>
      </c>
      <c r="G232" s="1886"/>
      <c r="H232" s="1812"/>
      <c r="I232" s="1813"/>
      <c r="J232" s="1814"/>
      <c r="K232" s="1813"/>
      <c r="L232" s="1814"/>
      <c r="M232" s="1815"/>
      <c r="N232" s="1832"/>
      <c r="O232" s="1808"/>
      <c r="P232" s="1808"/>
      <c r="Q232" s="1808"/>
      <c r="R232" s="1808"/>
      <c r="S232" s="1808"/>
      <c r="T232" s="1808"/>
      <c r="U232" s="1808"/>
      <c r="V232" s="1808"/>
      <c r="W232" s="1808"/>
      <c r="X232" s="1808"/>
      <c r="Y232" s="1809"/>
      <c r="Z232" s="1810" t="s">
        <v>652</v>
      </c>
      <c r="AA232" s="1816"/>
      <c r="AB232" s="1817"/>
      <c r="AC232"/>
    </row>
    <row r="233" spans="2:29" ht="21" customHeight="1">
      <c r="B233" s="1878"/>
      <c r="C233" s="1879"/>
      <c r="D233" s="1879"/>
      <c r="E233" s="1880"/>
      <c r="F233" s="281" t="s">
        <v>649</v>
      </c>
      <c r="G233" s="282" t="s">
        <v>464</v>
      </c>
      <c r="H233" s="1881"/>
      <c r="I233" s="1882"/>
      <c r="J233" s="1883"/>
      <c r="K233" s="1882"/>
      <c r="L233" s="1883"/>
      <c r="M233" s="1884"/>
      <c r="N233" s="1885"/>
      <c r="O233" s="1876"/>
      <c r="P233" s="1876"/>
      <c r="Q233" s="1876"/>
      <c r="R233" s="1876"/>
      <c r="S233" s="1876"/>
      <c r="T233" s="1876"/>
      <c r="U233" s="1876"/>
      <c r="V233" s="1876"/>
      <c r="W233" s="1876"/>
      <c r="X233" s="1876"/>
      <c r="Y233" s="1877"/>
      <c r="Z233" s="281" t="s">
        <v>649</v>
      </c>
      <c r="AA233" s="283" t="s">
        <v>650</v>
      </c>
      <c r="AB233" s="284" t="s">
        <v>465</v>
      </c>
      <c r="AC233" s="285"/>
    </row>
    <row r="234" spans="2:29" ht="21" customHeight="1">
      <c r="B234" s="1872"/>
      <c r="C234" s="1873"/>
      <c r="D234" s="1873"/>
      <c r="E234" s="1874"/>
      <c r="F234" s="1818" t="s">
        <v>651</v>
      </c>
      <c r="G234" s="1833"/>
      <c r="H234" s="1834"/>
      <c r="I234" s="1835"/>
      <c r="J234" s="1836"/>
      <c r="K234" s="1835"/>
      <c r="L234" s="1836"/>
      <c r="M234" s="1837"/>
      <c r="N234" s="1875"/>
      <c r="O234" s="1870"/>
      <c r="P234" s="1870"/>
      <c r="Q234" s="1870"/>
      <c r="R234" s="1870"/>
      <c r="S234" s="1870"/>
      <c r="T234" s="1870"/>
      <c r="U234" s="1870"/>
      <c r="V234" s="1870"/>
      <c r="W234" s="1870"/>
      <c r="X234" s="1870"/>
      <c r="Y234" s="1871"/>
      <c r="Z234" s="1818" t="s">
        <v>652</v>
      </c>
      <c r="AA234" s="1819"/>
      <c r="AB234" s="1861"/>
      <c r="AC234" s="285"/>
    </row>
    <row r="235" spans="2:29" ht="21" customHeight="1">
      <c r="B235" s="1862"/>
      <c r="C235" s="1863"/>
      <c r="D235" s="1863"/>
      <c r="E235" s="1864"/>
      <c r="F235" s="286" t="s">
        <v>649</v>
      </c>
      <c r="G235" s="287" t="s">
        <v>464</v>
      </c>
      <c r="H235" s="1827"/>
      <c r="I235" s="1828"/>
      <c r="J235" s="1829"/>
      <c r="K235" s="1828"/>
      <c r="L235" s="1829"/>
      <c r="M235" s="1830"/>
      <c r="N235" s="1868"/>
      <c r="O235" s="1852"/>
      <c r="P235" s="1852"/>
      <c r="Q235" s="1852"/>
      <c r="R235" s="1852"/>
      <c r="S235" s="1852"/>
      <c r="T235" s="1852"/>
      <c r="U235" s="1852"/>
      <c r="V235" s="1852"/>
      <c r="W235" s="1852"/>
      <c r="X235" s="1852"/>
      <c r="Y235" s="1853"/>
      <c r="Z235" s="286" t="s">
        <v>649</v>
      </c>
      <c r="AA235" s="288" t="s">
        <v>650</v>
      </c>
      <c r="AB235" s="289" t="s">
        <v>465</v>
      </c>
      <c r="AC235" s="285"/>
    </row>
    <row r="236" spans="2:29" ht="21" customHeight="1">
      <c r="B236" s="1872"/>
      <c r="C236" s="1873"/>
      <c r="D236" s="1873"/>
      <c r="E236" s="1874"/>
      <c r="F236" s="1818" t="s">
        <v>651</v>
      </c>
      <c r="G236" s="1833"/>
      <c r="H236" s="1834"/>
      <c r="I236" s="1835"/>
      <c r="J236" s="1836"/>
      <c r="K236" s="1835"/>
      <c r="L236" s="1836"/>
      <c r="M236" s="1837"/>
      <c r="N236" s="1875"/>
      <c r="O236" s="1870"/>
      <c r="P236" s="1870"/>
      <c r="Q236" s="1870"/>
      <c r="R236" s="1870"/>
      <c r="S236" s="1870"/>
      <c r="T236" s="1870"/>
      <c r="U236" s="1870"/>
      <c r="V236" s="1870"/>
      <c r="W236" s="1870"/>
      <c r="X236" s="1870"/>
      <c r="Y236" s="1871"/>
      <c r="Z236" s="1818" t="s">
        <v>652</v>
      </c>
      <c r="AA236" s="1819"/>
      <c r="AB236" s="1861"/>
      <c r="AC236" s="285"/>
    </row>
    <row r="237" spans="2:29" ht="21" customHeight="1">
      <c r="B237" s="1862"/>
      <c r="C237" s="1863"/>
      <c r="D237" s="1863"/>
      <c r="E237" s="1864"/>
      <c r="F237" s="286" t="s">
        <v>649</v>
      </c>
      <c r="G237" s="287" t="s">
        <v>464</v>
      </c>
      <c r="H237" s="1827"/>
      <c r="I237" s="1828"/>
      <c r="J237" s="1829"/>
      <c r="K237" s="1828"/>
      <c r="L237" s="1829"/>
      <c r="M237" s="1830"/>
      <c r="N237" s="1868"/>
      <c r="O237" s="1852"/>
      <c r="P237" s="1852"/>
      <c r="Q237" s="1852"/>
      <c r="R237" s="1852"/>
      <c r="S237" s="1852"/>
      <c r="T237" s="1852"/>
      <c r="U237" s="1852"/>
      <c r="V237" s="1852"/>
      <c r="W237" s="1852"/>
      <c r="X237" s="1852"/>
      <c r="Y237" s="1853"/>
      <c r="Z237" s="286" t="s">
        <v>649</v>
      </c>
      <c r="AA237" s="288" t="s">
        <v>650</v>
      </c>
      <c r="AB237" s="289" t="s">
        <v>465</v>
      </c>
      <c r="AC237" s="285"/>
    </row>
    <row r="238" spans="2:29" ht="21" customHeight="1">
      <c r="B238" s="1872"/>
      <c r="C238" s="1873"/>
      <c r="D238" s="1873"/>
      <c r="E238" s="1874"/>
      <c r="F238" s="1818" t="s">
        <v>651</v>
      </c>
      <c r="G238" s="1833"/>
      <c r="H238" s="1834"/>
      <c r="I238" s="1835"/>
      <c r="J238" s="1836"/>
      <c r="K238" s="1835"/>
      <c r="L238" s="1836"/>
      <c r="M238" s="1837"/>
      <c r="N238" s="1875"/>
      <c r="O238" s="1870"/>
      <c r="P238" s="1870"/>
      <c r="Q238" s="1870"/>
      <c r="R238" s="1870"/>
      <c r="S238" s="1870"/>
      <c r="T238" s="1870"/>
      <c r="U238" s="1870"/>
      <c r="V238" s="1870"/>
      <c r="W238" s="1870"/>
      <c r="X238" s="1870"/>
      <c r="Y238" s="1871"/>
      <c r="Z238" s="1818" t="s">
        <v>652</v>
      </c>
      <c r="AA238" s="1819"/>
      <c r="AB238" s="1861"/>
      <c r="AC238" s="285"/>
    </row>
    <row r="239" spans="2:29" ht="21" customHeight="1">
      <c r="B239" s="1862"/>
      <c r="C239" s="1863"/>
      <c r="D239" s="1863"/>
      <c r="E239" s="1864"/>
      <c r="F239" s="286" t="s">
        <v>649</v>
      </c>
      <c r="G239" s="287" t="s">
        <v>464</v>
      </c>
      <c r="H239" s="1827"/>
      <c r="I239" s="1828"/>
      <c r="J239" s="1829"/>
      <c r="K239" s="1828"/>
      <c r="L239" s="1829"/>
      <c r="M239" s="1830"/>
      <c r="N239" s="1868"/>
      <c r="O239" s="1852"/>
      <c r="P239" s="1852"/>
      <c r="Q239" s="1852"/>
      <c r="R239" s="1852"/>
      <c r="S239" s="1852"/>
      <c r="T239" s="1852"/>
      <c r="U239" s="1852"/>
      <c r="V239" s="1852"/>
      <c r="W239" s="1852"/>
      <c r="X239" s="1852"/>
      <c r="Y239" s="1853"/>
      <c r="Z239" s="286" t="s">
        <v>649</v>
      </c>
      <c r="AA239" s="288" t="s">
        <v>650</v>
      </c>
      <c r="AB239" s="289" t="s">
        <v>465</v>
      </c>
      <c r="AC239" s="285"/>
    </row>
    <row r="240" spans="2:29" ht="21" customHeight="1">
      <c r="B240" s="1872"/>
      <c r="C240" s="1873"/>
      <c r="D240" s="1873"/>
      <c r="E240" s="1874"/>
      <c r="F240" s="1818" t="s">
        <v>651</v>
      </c>
      <c r="G240" s="1833"/>
      <c r="H240" s="1834"/>
      <c r="I240" s="1835"/>
      <c r="J240" s="1836"/>
      <c r="K240" s="1835"/>
      <c r="L240" s="1836"/>
      <c r="M240" s="1837"/>
      <c r="N240" s="1875"/>
      <c r="O240" s="1870"/>
      <c r="P240" s="1870"/>
      <c r="Q240" s="1870"/>
      <c r="R240" s="1870"/>
      <c r="S240" s="1870"/>
      <c r="T240" s="1870"/>
      <c r="U240" s="1870"/>
      <c r="V240" s="1870"/>
      <c r="W240" s="1870"/>
      <c r="X240" s="1870"/>
      <c r="Y240" s="1871"/>
      <c r="Z240" s="1818" t="s">
        <v>652</v>
      </c>
      <c r="AA240" s="1819"/>
      <c r="AB240" s="1861"/>
      <c r="AC240" s="285"/>
    </row>
    <row r="241" spans="2:29" ht="21" customHeight="1">
      <c r="B241" s="1862"/>
      <c r="C241" s="1863"/>
      <c r="D241" s="1863"/>
      <c r="E241" s="1864"/>
      <c r="F241" s="286" t="s">
        <v>649</v>
      </c>
      <c r="G241" s="287" t="s">
        <v>464</v>
      </c>
      <c r="H241" s="1827"/>
      <c r="I241" s="1828"/>
      <c r="J241" s="1829"/>
      <c r="K241" s="1828"/>
      <c r="L241" s="1829"/>
      <c r="M241" s="1830"/>
      <c r="N241" s="1868"/>
      <c r="O241" s="1852"/>
      <c r="P241" s="1852"/>
      <c r="Q241" s="1852"/>
      <c r="R241" s="1852"/>
      <c r="S241" s="1852"/>
      <c r="T241" s="1852"/>
      <c r="U241" s="1852"/>
      <c r="V241" s="1852"/>
      <c r="W241" s="1852"/>
      <c r="X241" s="1852"/>
      <c r="Y241" s="1853"/>
      <c r="Z241" s="286" t="s">
        <v>649</v>
      </c>
      <c r="AA241" s="288" t="s">
        <v>650</v>
      </c>
      <c r="AB241" s="289" t="s">
        <v>465</v>
      </c>
      <c r="AC241" s="285"/>
    </row>
    <row r="242" spans="2:29" ht="21" customHeight="1" thickBot="1">
      <c r="B242" s="1865"/>
      <c r="C242" s="1866"/>
      <c r="D242" s="1866"/>
      <c r="E242" s="1867"/>
      <c r="F242" s="1810" t="s">
        <v>651</v>
      </c>
      <c r="G242" s="1811"/>
      <c r="H242" s="1856"/>
      <c r="I242" s="1857"/>
      <c r="J242" s="1858"/>
      <c r="K242" s="1857"/>
      <c r="L242" s="1858"/>
      <c r="M242" s="1859"/>
      <c r="N242" s="1869"/>
      <c r="O242" s="1854"/>
      <c r="P242" s="1854"/>
      <c r="Q242" s="1854"/>
      <c r="R242" s="1854"/>
      <c r="S242" s="1854"/>
      <c r="T242" s="1854"/>
      <c r="U242" s="1854"/>
      <c r="V242" s="1854"/>
      <c r="W242" s="1854"/>
      <c r="X242" s="1854"/>
      <c r="Y242" s="1855"/>
      <c r="Z242" s="1810" t="s">
        <v>652</v>
      </c>
      <c r="AA242" s="1816"/>
      <c r="AB242" s="1860"/>
      <c r="AC242" s="285"/>
    </row>
    <row r="243" spans="2:29" ht="21" customHeight="1">
      <c r="B243" s="1844"/>
      <c r="C243" s="1845"/>
      <c r="D243" s="1845"/>
      <c r="E243" s="1846"/>
      <c r="F243" s="292" t="s">
        <v>649</v>
      </c>
      <c r="G243" s="293" t="s">
        <v>464</v>
      </c>
      <c r="H243" s="1847"/>
      <c r="I243" s="1848"/>
      <c r="J243" s="1849"/>
      <c r="K243" s="1848"/>
      <c r="L243" s="1849"/>
      <c r="M243" s="1850"/>
      <c r="N243" s="1851"/>
      <c r="O243" s="1839"/>
      <c r="P243" s="1839"/>
      <c r="Q243" s="1839"/>
      <c r="R243" s="1839"/>
      <c r="S243" s="1839"/>
      <c r="T243" s="1839"/>
      <c r="U243" s="1839"/>
      <c r="V243" s="1839"/>
      <c r="W243" s="1839"/>
      <c r="X243" s="1839"/>
      <c r="Y243" s="1840"/>
      <c r="Z243" s="281" t="s">
        <v>649</v>
      </c>
      <c r="AA243" s="283" t="s">
        <v>650</v>
      </c>
      <c r="AB243" s="284" t="s">
        <v>465</v>
      </c>
      <c r="AC243" s="285"/>
    </row>
    <row r="244" spans="2:29" ht="21" customHeight="1">
      <c r="B244" s="1838"/>
      <c r="C244" s="1822"/>
      <c r="D244" s="1822"/>
      <c r="E244" s="1823"/>
      <c r="F244" s="1818" t="s">
        <v>651</v>
      </c>
      <c r="G244" s="1833"/>
      <c r="H244" s="1834"/>
      <c r="I244" s="1835"/>
      <c r="J244" s="1836"/>
      <c r="K244" s="1835"/>
      <c r="L244" s="1836"/>
      <c r="M244" s="1837"/>
      <c r="N244" s="1831"/>
      <c r="O244" s="1806"/>
      <c r="P244" s="1806"/>
      <c r="Q244" s="1806"/>
      <c r="R244" s="1806"/>
      <c r="S244" s="1806"/>
      <c r="T244" s="1806"/>
      <c r="U244" s="1806"/>
      <c r="V244" s="1806"/>
      <c r="W244" s="1806"/>
      <c r="X244" s="1806"/>
      <c r="Y244" s="1807"/>
      <c r="Z244" s="1818" t="s">
        <v>652</v>
      </c>
      <c r="AA244" s="1819"/>
      <c r="AB244" s="1820"/>
      <c r="AC244"/>
    </row>
    <row r="245" spans="2:29" ht="21" customHeight="1">
      <c r="B245" s="1821"/>
      <c r="C245" s="1822"/>
      <c r="D245" s="1822"/>
      <c r="E245" s="1823"/>
      <c r="F245" s="286" t="s">
        <v>649</v>
      </c>
      <c r="G245" s="287" t="s">
        <v>464</v>
      </c>
      <c r="H245" s="1827"/>
      <c r="I245" s="1828"/>
      <c r="J245" s="1829"/>
      <c r="K245" s="1828"/>
      <c r="L245" s="1829"/>
      <c r="M245" s="1830"/>
      <c r="N245" s="1831"/>
      <c r="O245" s="1806"/>
      <c r="P245" s="1806"/>
      <c r="Q245" s="1806"/>
      <c r="R245" s="1806"/>
      <c r="S245" s="1806"/>
      <c r="T245" s="1806"/>
      <c r="U245" s="1806"/>
      <c r="V245" s="1806"/>
      <c r="W245" s="1806"/>
      <c r="X245" s="1806"/>
      <c r="Y245" s="1807"/>
      <c r="Z245" s="286" t="s">
        <v>649</v>
      </c>
      <c r="AA245" s="288" t="s">
        <v>650</v>
      </c>
      <c r="AB245" s="289" t="s">
        <v>465</v>
      </c>
      <c r="AC245" s="285"/>
    </row>
    <row r="246" spans="2:29" ht="21" customHeight="1">
      <c r="B246" s="1838"/>
      <c r="C246" s="1822"/>
      <c r="D246" s="1822"/>
      <c r="E246" s="1823"/>
      <c r="F246" s="1818" t="s">
        <v>651</v>
      </c>
      <c r="G246" s="1833"/>
      <c r="H246" s="1834"/>
      <c r="I246" s="1835"/>
      <c r="J246" s="1836"/>
      <c r="K246" s="1835"/>
      <c r="L246" s="1836"/>
      <c r="M246" s="1837"/>
      <c r="N246" s="1831"/>
      <c r="O246" s="1806"/>
      <c r="P246" s="1806"/>
      <c r="Q246" s="1806"/>
      <c r="R246" s="1806"/>
      <c r="S246" s="1806"/>
      <c r="T246" s="1806"/>
      <c r="U246" s="1806"/>
      <c r="V246" s="1806"/>
      <c r="W246" s="1806"/>
      <c r="X246" s="1806"/>
      <c r="Y246" s="1807"/>
      <c r="Z246" s="1818" t="s">
        <v>652</v>
      </c>
      <c r="AA246" s="1819"/>
      <c r="AB246" s="1820"/>
      <c r="AC246"/>
    </row>
    <row r="247" spans="2:29" ht="21" customHeight="1">
      <c r="B247" s="1821"/>
      <c r="C247" s="1822"/>
      <c r="D247" s="1822"/>
      <c r="E247" s="1823"/>
      <c r="F247" s="286" t="s">
        <v>649</v>
      </c>
      <c r="G247" s="287" t="s">
        <v>464</v>
      </c>
      <c r="H247" s="1827"/>
      <c r="I247" s="1828"/>
      <c r="J247" s="1829"/>
      <c r="K247" s="1828"/>
      <c r="L247" s="1829"/>
      <c r="M247" s="1830"/>
      <c r="N247" s="1831"/>
      <c r="O247" s="1806"/>
      <c r="P247" s="1806"/>
      <c r="Q247" s="1806"/>
      <c r="R247" s="1806"/>
      <c r="S247" s="1806"/>
      <c r="T247" s="1806"/>
      <c r="U247" s="1806"/>
      <c r="V247" s="1806"/>
      <c r="W247" s="1806"/>
      <c r="X247" s="1806"/>
      <c r="Y247" s="1807"/>
      <c r="Z247" s="286" t="s">
        <v>649</v>
      </c>
      <c r="AA247" s="288" t="s">
        <v>650</v>
      </c>
      <c r="AB247" s="289" t="s">
        <v>465</v>
      </c>
      <c r="AC247" s="285"/>
    </row>
    <row r="248" spans="2:29" ht="21" customHeight="1">
      <c r="B248" s="1838"/>
      <c r="C248" s="1822"/>
      <c r="D248" s="1822"/>
      <c r="E248" s="1823"/>
      <c r="F248" s="1818" t="s">
        <v>651</v>
      </c>
      <c r="G248" s="1833"/>
      <c r="H248" s="1834"/>
      <c r="I248" s="1835"/>
      <c r="J248" s="1836"/>
      <c r="K248" s="1835"/>
      <c r="L248" s="1836"/>
      <c r="M248" s="1837"/>
      <c r="N248" s="1831"/>
      <c r="O248" s="1806"/>
      <c r="P248" s="1806"/>
      <c r="Q248" s="1806"/>
      <c r="R248" s="1806"/>
      <c r="S248" s="1806"/>
      <c r="T248" s="1806"/>
      <c r="U248" s="1806"/>
      <c r="V248" s="1806"/>
      <c r="W248" s="1806"/>
      <c r="X248" s="1806"/>
      <c r="Y248" s="1807"/>
      <c r="Z248" s="1818" t="s">
        <v>652</v>
      </c>
      <c r="AA248" s="1819"/>
      <c r="AB248" s="1820"/>
      <c r="AC248"/>
    </row>
    <row r="249" spans="2:29" ht="21" customHeight="1">
      <c r="B249" s="1821"/>
      <c r="C249" s="1822"/>
      <c r="D249" s="1822"/>
      <c r="E249" s="1823"/>
      <c r="F249" s="286" t="s">
        <v>649</v>
      </c>
      <c r="G249" s="287" t="s">
        <v>464</v>
      </c>
      <c r="H249" s="1827"/>
      <c r="I249" s="1828"/>
      <c r="J249" s="1829"/>
      <c r="K249" s="1828"/>
      <c r="L249" s="1829"/>
      <c r="M249" s="1830"/>
      <c r="N249" s="1831"/>
      <c r="O249" s="1806"/>
      <c r="P249" s="1806"/>
      <c r="Q249" s="1806"/>
      <c r="R249" s="1806"/>
      <c r="S249" s="1806"/>
      <c r="T249" s="1806"/>
      <c r="U249" s="1806"/>
      <c r="V249" s="1806"/>
      <c r="W249" s="1806"/>
      <c r="X249" s="1806"/>
      <c r="Y249" s="1807"/>
      <c r="Z249" s="286" t="s">
        <v>649</v>
      </c>
      <c r="AA249" s="288" t="s">
        <v>650</v>
      </c>
      <c r="AB249" s="289" t="s">
        <v>465</v>
      </c>
      <c r="AC249" s="285"/>
    </row>
    <row r="250" spans="2:29" ht="21" customHeight="1">
      <c r="B250" s="1838"/>
      <c r="C250" s="1822"/>
      <c r="D250" s="1822"/>
      <c r="E250" s="1823"/>
      <c r="F250" s="1818" t="s">
        <v>651</v>
      </c>
      <c r="G250" s="1833"/>
      <c r="H250" s="1834"/>
      <c r="I250" s="1835"/>
      <c r="J250" s="1836"/>
      <c r="K250" s="1835"/>
      <c r="L250" s="1836"/>
      <c r="M250" s="1837"/>
      <c r="N250" s="1831"/>
      <c r="O250" s="1806"/>
      <c r="P250" s="1806"/>
      <c r="Q250" s="1806"/>
      <c r="R250" s="1806"/>
      <c r="S250" s="1806"/>
      <c r="T250" s="1806"/>
      <c r="U250" s="1806"/>
      <c r="V250" s="1806"/>
      <c r="W250" s="1806"/>
      <c r="X250" s="1806"/>
      <c r="Y250" s="1807"/>
      <c r="Z250" s="1818" t="s">
        <v>652</v>
      </c>
      <c r="AA250" s="1819"/>
      <c r="AB250" s="1820"/>
      <c r="AC250"/>
    </row>
    <row r="251" spans="2:29" ht="21" customHeight="1">
      <c r="B251" s="1821"/>
      <c r="C251" s="1822"/>
      <c r="D251" s="1822"/>
      <c r="E251" s="1823"/>
      <c r="F251" s="286" t="s">
        <v>649</v>
      </c>
      <c r="G251" s="287" t="s">
        <v>464</v>
      </c>
      <c r="H251" s="1827"/>
      <c r="I251" s="1828"/>
      <c r="J251" s="1829"/>
      <c r="K251" s="1828"/>
      <c r="L251" s="1829"/>
      <c r="M251" s="1830"/>
      <c r="N251" s="1831"/>
      <c r="O251" s="1806"/>
      <c r="P251" s="1806"/>
      <c r="Q251" s="1806"/>
      <c r="R251" s="1806"/>
      <c r="S251" s="1806"/>
      <c r="T251" s="1806"/>
      <c r="U251" s="1806"/>
      <c r="V251" s="1806"/>
      <c r="W251" s="1806"/>
      <c r="X251" s="1806"/>
      <c r="Y251" s="1807"/>
      <c r="Z251" s="286" t="s">
        <v>649</v>
      </c>
      <c r="AA251" s="288" t="s">
        <v>650</v>
      </c>
      <c r="AB251" s="289" t="s">
        <v>465</v>
      </c>
      <c r="AC251" s="285"/>
    </row>
    <row r="252" spans="2:29" ht="21" customHeight="1" thickBot="1">
      <c r="B252" s="1824"/>
      <c r="C252" s="1825"/>
      <c r="D252" s="1825"/>
      <c r="E252" s="1826"/>
      <c r="F252" s="1810" t="s">
        <v>651</v>
      </c>
      <c r="G252" s="1811"/>
      <c r="H252" s="1812"/>
      <c r="I252" s="1813"/>
      <c r="J252" s="1814"/>
      <c r="K252" s="1813"/>
      <c r="L252" s="1814"/>
      <c r="M252" s="1815"/>
      <c r="N252" s="1832"/>
      <c r="O252" s="1808"/>
      <c r="P252" s="1808"/>
      <c r="Q252" s="1808"/>
      <c r="R252" s="1808"/>
      <c r="S252" s="1808"/>
      <c r="T252" s="1808"/>
      <c r="U252" s="1808"/>
      <c r="V252" s="1808"/>
      <c r="W252" s="1808"/>
      <c r="X252" s="1808"/>
      <c r="Y252" s="1809"/>
      <c r="Z252" s="1841" t="s">
        <v>652</v>
      </c>
      <c r="AA252" s="1842"/>
      <c r="AB252" s="1843"/>
      <c r="AC252"/>
    </row>
    <row r="253" spans="2:29" ht="21" customHeight="1">
      <c r="B253" s="1844"/>
      <c r="C253" s="1845"/>
      <c r="D253" s="1845"/>
      <c r="E253" s="1846"/>
      <c r="F253" s="292" t="s">
        <v>649</v>
      </c>
      <c r="G253" s="293" t="s">
        <v>464</v>
      </c>
      <c r="H253" s="1847"/>
      <c r="I253" s="1848"/>
      <c r="J253" s="1849"/>
      <c r="K253" s="1848"/>
      <c r="L253" s="1849"/>
      <c r="M253" s="1850"/>
      <c r="N253" s="1851"/>
      <c r="O253" s="1839"/>
      <c r="P253" s="1839"/>
      <c r="Q253" s="1839"/>
      <c r="R253" s="1839"/>
      <c r="S253" s="1839"/>
      <c r="T253" s="1839"/>
      <c r="U253" s="1839"/>
      <c r="V253" s="1839"/>
      <c r="W253" s="1839"/>
      <c r="X253" s="1839"/>
      <c r="Y253" s="1840"/>
      <c r="Z253" s="281" t="s">
        <v>649</v>
      </c>
      <c r="AA253" s="283" t="s">
        <v>650</v>
      </c>
      <c r="AB253" s="284" t="s">
        <v>465</v>
      </c>
      <c r="AC253" s="285"/>
    </row>
    <row r="254" spans="2:29" ht="21" customHeight="1">
      <c r="B254" s="1838"/>
      <c r="C254" s="1822"/>
      <c r="D254" s="1822"/>
      <c r="E254" s="1823"/>
      <c r="F254" s="1818" t="s">
        <v>651</v>
      </c>
      <c r="G254" s="1833"/>
      <c r="H254" s="1834"/>
      <c r="I254" s="1835"/>
      <c r="J254" s="1836"/>
      <c r="K254" s="1835"/>
      <c r="L254" s="1836"/>
      <c r="M254" s="1837"/>
      <c r="N254" s="1831"/>
      <c r="O254" s="1806"/>
      <c r="P254" s="1806"/>
      <c r="Q254" s="1806"/>
      <c r="R254" s="1806"/>
      <c r="S254" s="1806"/>
      <c r="T254" s="1806"/>
      <c r="U254" s="1806"/>
      <c r="V254" s="1806"/>
      <c r="W254" s="1806"/>
      <c r="X254" s="1806"/>
      <c r="Y254" s="1807"/>
      <c r="Z254" s="1818" t="s">
        <v>652</v>
      </c>
      <c r="AA254" s="1819"/>
      <c r="AB254" s="1820"/>
      <c r="AC254"/>
    </row>
    <row r="255" spans="2:29" ht="21" customHeight="1">
      <c r="B255" s="1821"/>
      <c r="C255" s="1822"/>
      <c r="D255" s="1822"/>
      <c r="E255" s="1823"/>
      <c r="F255" s="286" t="s">
        <v>649</v>
      </c>
      <c r="G255" s="287" t="s">
        <v>464</v>
      </c>
      <c r="H255" s="1827"/>
      <c r="I255" s="1828"/>
      <c r="J255" s="1829"/>
      <c r="K255" s="1828"/>
      <c r="L255" s="1829"/>
      <c r="M255" s="1830"/>
      <c r="N255" s="1831"/>
      <c r="O255" s="1806"/>
      <c r="P255" s="1806"/>
      <c r="Q255" s="1806"/>
      <c r="R255" s="1806"/>
      <c r="S255" s="1806"/>
      <c r="T255" s="1806"/>
      <c r="U255" s="1806"/>
      <c r="V255" s="1806"/>
      <c r="W255" s="1806"/>
      <c r="X255" s="1806"/>
      <c r="Y255" s="1807"/>
      <c r="Z255" s="286" t="s">
        <v>649</v>
      </c>
      <c r="AA255" s="288" t="s">
        <v>650</v>
      </c>
      <c r="AB255" s="289" t="s">
        <v>465</v>
      </c>
      <c r="AC255" s="285"/>
    </row>
    <row r="256" spans="2:29" ht="21" customHeight="1">
      <c r="B256" s="1838"/>
      <c r="C256" s="1822"/>
      <c r="D256" s="1822"/>
      <c r="E256" s="1823"/>
      <c r="F256" s="1818" t="s">
        <v>651</v>
      </c>
      <c r="G256" s="1833"/>
      <c r="H256" s="1834"/>
      <c r="I256" s="1835"/>
      <c r="J256" s="1836"/>
      <c r="K256" s="1835"/>
      <c r="L256" s="1836"/>
      <c r="M256" s="1837"/>
      <c r="N256" s="1831"/>
      <c r="O256" s="1806"/>
      <c r="P256" s="1806"/>
      <c r="Q256" s="1806"/>
      <c r="R256" s="1806"/>
      <c r="S256" s="1806"/>
      <c r="T256" s="1806"/>
      <c r="U256" s="1806"/>
      <c r="V256" s="1806"/>
      <c r="W256" s="1806"/>
      <c r="X256" s="1806"/>
      <c r="Y256" s="1807"/>
      <c r="Z256" s="1818" t="s">
        <v>652</v>
      </c>
      <c r="AA256" s="1819"/>
      <c r="AB256" s="1820"/>
      <c r="AC256"/>
    </row>
    <row r="257" spans="2:40" ht="21" customHeight="1">
      <c r="B257" s="1821"/>
      <c r="C257" s="1822"/>
      <c r="D257" s="1822"/>
      <c r="E257" s="1823"/>
      <c r="F257" s="286" t="s">
        <v>649</v>
      </c>
      <c r="G257" s="287" t="s">
        <v>464</v>
      </c>
      <c r="H257" s="1827"/>
      <c r="I257" s="1828"/>
      <c r="J257" s="1829"/>
      <c r="K257" s="1828"/>
      <c r="L257" s="1829"/>
      <c r="M257" s="1830"/>
      <c r="N257" s="1831"/>
      <c r="O257" s="1806"/>
      <c r="P257" s="1806"/>
      <c r="Q257" s="1806"/>
      <c r="R257" s="1806"/>
      <c r="S257" s="1806"/>
      <c r="T257" s="1806"/>
      <c r="U257" s="1806"/>
      <c r="V257" s="1806"/>
      <c r="W257" s="1806"/>
      <c r="X257" s="1806"/>
      <c r="Y257" s="1807"/>
      <c r="Z257" s="286" t="s">
        <v>649</v>
      </c>
      <c r="AA257" s="288" t="s">
        <v>650</v>
      </c>
      <c r="AB257" s="289" t="s">
        <v>465</v>
      </c>
      <c r="AC257" s="285"/>
    </row>
    <row r="258" spans="2:40" ht="21" customHeight="1">
      <c r="B258" s="1838"/>
      <c r="C258" s="1822"/>
      <c r="D258" s="1822"/>
      <c r="E258" s="1823"/>
      <c r="F258" s="1818" t="s">
        <v>651</v>
      </c>
      <c r="G258" s="1833"/>
      <c r="H258" s="1834"/>
      <c r="I258" s="1835"/>
      <c r="J258" s="1836"/>
      <c r="K258" s="1835"/>
      <c r="L258" s="1836"/>
      <c r="M258" s="1837"/>
      <c r="N258" s="1831"/>
      <c r="O258" s="1806"/>
      <c r="P258" s="1806"/>
      <c r="Q258" s="1806"/>
      <c r="R258" s="1806"/>
      <c r="S258" s="1806"/>
      <c r="T258" s="1806"/>
      <c r="U258" s="1806"/>
      <c r="V258" s="1806"/>
      <c r="W258" s="1806"/>
      <c r="X258" s="1806"/>
      <c r="Y258" s="1807"/>
      <c r="Z258" s="1818" t="s">
        <v>652</v>
      </c>
      <c r="AA258" s="1819"/>
      <c r="AB258" s="1820"/>
      <c r="AC258"/>
    </row>
    <row r="259" spans="2:40" ht="21" customHeight="1">
      <c r="B259" s="1821"/>
      <c r="C259" s="1822"/>
      <c r="D259" s="1822"/>
      <c r="E259" s="1823"/>
      <c r="F259" s="286" t="s">
        <v>649</v>
      </c>
      <c r="G259" s="287" t="s">
        <v>464</v>
      </c>
      <c r="H259" s="1827"/>
      <c r="I259" s="1828"/>
      <c r="J259" s="1829"/>
      <c r="K259" s="1828"/>
      <c r="L259" s="1829"/>
      <c r="M259" s="1830"/>
      <c r="N259" s="1831"/>
      <c r="O259" s="1806"/>
      <c r="P259" s="1806"/>
      <c r="Q259" s="1806"/>
      <c r="R259" s="1806"/>
      <c r="S259" s="1806"/>
      <c r="T259" s="1806"/>
      <c r="U259" s="1806"/>
      <c r="V259" s="1806"/>
      <c r="W259" s="1806"/>
      <c r="X259" s="1806"/>
      <c r="Y259" s="1807"/>
      <c r="Z259" s="286" t="s">
        <v>649</v>
      </c>
      <c r="AA259" s="288" t="s">
        <v>650</v>
      </c>
      <c r="AB259" s="289" t="s">
        <v>465</v>
      </c>
      <c r="AC259" s="285"/>
    </row>
    <row r="260" spans="2:40" ht="21" customHeight="1">
      <c r="B260" s="1838"/>
      <c r="C260" s="1822"/>
      <c r="D260" s="1822"/>
      <c r="E260" s="1823"/>
      <c r="F260" s="1818" t="s">
        <v>651</v>
      </c>
      <c r="G260" s="1833"/>
      <c r="H260" s="1834"/>
      <c r="I260" s="1835"/>
      <c r="J260" s="1836"/>
      <c r="K260" s="1835"/>
      <c r="L260" s="1836"/>
      <c r="M260" s="1837"/>
      <c r="N260" s="1831"/>
      <c r="O260" s="1806"/>
      <c r="P260" s="1806"/>
      <c r="Q260" s="1806"/>
      <c r="R260" s="1806"/>
      <c r="S260" s="1806"/>
      <c r="T260" s="1806"/>
      <c r="U260" s="1806"/>
      <c r="V260" s="1806"/>
      <c r="W260" s="1806"/>
      <c r="X260" s="1806"/>
      <c r="Y260" s="1807"/>
      <c r="Z260" s="1818" t="s">
        <v>652</v>
      </c>
      <c r="AA260" s="1819"/>
      <c r="AB260" s="1820"/>
      <c r="AC260"/>
    </row>
    <row r="261" spans="2:40" ht="21" customHeight="1">
      <c r="B261" s="1821"/>
      <c r="C261" s="1822"/>
      <c r="D261" s="1822"/>
      <c r="E261" s="1823"/>
      <c r="F261" s="286" t="s">
        <v>649</v>
      </c>
      <c r="G261" s="287" t="s">
        <v>464</v>
      </c>
      <c r="H261" s="1827"/>
      <c r="I261" s="1828"/>
      <c r="J261" s="1829"/>
      <c r="K261" s="1828"/>
      <c r="L261" s="1829"/>
      <c r="M261" s="1830"/>
      <c r="N261" s="1831"/>
      <c r="O261" s="1806"/>
      <c r="P261" s="1806"/>
      <c r="Q261" s="1806"/>
      <c r="R261" s="1806"/>
      <c r="S261" s="1806"/>
      <c r="T261" s="1806"/>
      <c r="U261" s="1806"/>
      <c r="V261" s="1806"/>
      <c r="W261" s="1806"/>
      <c r="X261" s="1806"/>
      <c r="Y261" s="1807"/>
      <c r="Z261" s="286" t="s">
        <v>649</v>
      </c>
      <c r="AA261" s="288" t="s">
        <v>650</v>
      </c>
      <c r="AB261" s="289" t="s">
        <v>465</v>
      </c>
      <c r="AC261" s="285"/>
    </row>
    <row r="262" spans="2:40" ht="21" customHeight="1" thickBot="1">
      <c r="B262" s="1824"/>
      <c r="C262" s="1825"/>
      <c r="D262" s="1825"/>
      <c r="E262" s="1826"/>
      <c r="F262" s="1810" t="s">
        <v>651</v>
      </c>
      <c r="G262" s="1811"/>
      <c r="H262" s="1812"/>
      <c r="I262" s="1813"/>
      <c r="J262" s="1814"/>
      <c r="K262" s="1813"/>
      <c r="L262" s="1814"/>
      <c r="M262" s="1815"/>
      <c r="N262" s="1832"/>
      <c r="O262" s="1808"/>
      <c r="P262" s="1808"/>
      <c r="Q262" s="1808"/>
      <c r="R262" s="1808"/>
      <c r="S262" s="1808"/>
      <c r="T262" s="1808"/>
      <c r="U262" s="1808"/>
      <c r="V262" s="1808"/>
      <c r="W262" s="1808"/>
      <c r="X262" s="1808"/>
      <c r="Y262" s="1809"/>
      <c r="Z262" s="1810" t="s">
        <v>652</v>
      </c>
      <c r="AA262" s="1816"/>
      <c r="AB262" s="1817"/>
      <c r="AC262"/>
    </row>
    <row r="263" spans="2:40" ht="33.75" customHeight="1">
      <c r="B263" s="1794" t="s">
        <v>653</v>
      </c>
      <c r="C263" s="870"/>
      <c r="D263" s="870"/>
      <c r="E263" s="870"/>
      <c r="F263" s="870"/>
      <c r="G263" s="870"/>
      <c r="H263" s="870"/>
      <c r="I263" s="870"/>
      <c r="J263" s="870"/>
      <c r="K263" s="1795"/>
      <c r="L263" s="1800" t="s">
        <v>36</v>
      </c>
      <c r="M263" s="1080"/>
      <c r="N263" s="1801" t="str">
        <f>IF(COUNTIF(N223:O262,1)=0,"",COUNTIF(N223:O262,1))</f>
        <v/>
      </c>
      <c r="O263" s="1802"/>
      <c r="P263" s="1775" t="str">
        <f t="shared" ref="P263" si="111">IF(COUNTIF(P223:Q262,1)=0,"",COUNTIF(P223:Q262,1))</f>
        <v/>
      </c>
      <c r="Q263" s="1776"/>
      <c r="R263" s="1775" t="str">
        <f>IF(COUNTIF(R223:S262,1)=0,"",COUNTIF(R223:S262,1))</f>
        <v/>
      </c>
      <c r="S263" s="1776"/>
      <c r="T263" s="1775" t="str">
        <f t="shared" ref="T263" si="112">IF(COUNTIF(T223:U262,1)=0,"",COUNTIF(T223:U262,1))</f>
        <v/>
      </c>
      <c r="U263" s="1776"/>
      <c r="V263" s="1775" t="str">
        <f t="shared" ref="V263" si="113">IF(COUNTIF(V223:W262,1)=0,"",COUNTIF(V223:W262,1))</f>
        <v/>
      </c>
      <c r="W263" s="1776"/>
      <c r="X263" s="1775" t="str">
        <f t="shared" ref="X263" si="114">IF(COUNTIF(X223:Y262,1)=0,"",COUNTIF(X223:Y262,1))</f>
        <v/>
      </c>
      <c r="Y263" s="1777"/>
      <c r="Z263" s="1778"/>
      <c r="AA263" s="1779"/>
      <c r="AB263" s="1780"/>
      <c r="AC263" s="297"/>
      <c r="AD263">
        <f>IF(N263="",0, N263)</f>
        <v>0</v>
      </c>
      <c r="AE263"/>
      <c r="AF263">
        <f t="shared" ref="AF263:AF265" si="115">IF(P263="",0, P263)</f>
        <v>0</v>
      </c>
      <c r="AG263"/>
      <c r="AH263">
        <f t="shared" ref="AH263:AH265" si="116">IF(R263="",0, R263)</f>
        <v>0</v>
      </c>
      <c r="AI263"/>
      <c r="AJ263">
        <f t="shared" ref="AJ263:AJ265" si="117">IF(T263="",0, T263)</f>
        <v>0</v>
      </c>
      <c r="AL263">
        <f t="shared" ref="AL263:AL265" si="118">IF(V263="",0, V263)</f>
        <v>0</v>
      </c>
      <c r="AN263">
        <f t="shared" ref="AN263:AN265" si="119">IF(X263="",0, X263)</f>
        <v>0</v>
      </c>
    </row>
    <row r="264" spans="2:40" ht="33.75" customHeight="1">
      <c r="B264" s="1796"/>
      <c r="C264" s="870"/>
      <c r="D264" s="870"/>
      <c r="E264" s="870"/>
      <c r="F264" s="870"/>
      <c r="G264" s="870"/>
      <c r="H264" s="870"/>
      <c r="I264" s="870"/>
      <c r="J264" s="870"/>
      <c r="K264" s="1795"/>
      <c r="L264" s="1787" t="s">
        <v>37</v>
      </c>
      <c r="M264" s="1788"/>
      <c r="N264" s="1789" t="str">
        <f>IF(COUNTIF(N223:O262,2)=0,"",COUNTIF(N223:O262,2))</f>
        <v/>
      </c>
      <c r="O264" s="1790"/>
      <c r="P264" s="1791" t="str">
        <f t="shared" ref="P264" si="120">IF(COUNTIF(P223:Q262,2)=0,"",COUNTIF(P223:Q262,2))</f>
        <v/>
      </c>
      <c r="Q264" s="1792"/>
      <c r="R264" s="1791" t="str">
        <f t="shared" ref="R264" si="121">IF(COUNTIF(R223:S262,2)=0,"",COUNTIF(R223:S262,2))</f>
        <v/>
      </c>
      <c r="S264" s="1792"/>
      <c r="T264" s="1791" t="str">
        <f t="shared" ref="T264" si="122">IF(COUNTIF(T223:U262,2)=0,"",COUNTIF(T223:U262,2))</f>
        <v/>
      </c>
      <c r="U264" s="1792"/>
      <c r="V264" s="1791" t="str">
        <f t="shared" ref="V264" si="123">IF(COUNTIF(V223:W262,2)=0,"",COUNTIF(V223:W262,2))</f>
        <v/>
      </c>
      <c r="W264" s="1792"/>
      <c r="X264" s="1791" t="str">
        <f t="shared" ref="X264" si="124">IF(COUNTIF(X223:Y262,2)=0,"",COUNTIF(X223:Y262,2))</f>
        <v/>
      </c>
      <c r="Y264" s="1793"/>
      <c r="Z264" s="1781"/>
      <c r="AA264" s="1782"/>
      <c r="AB264" s="1783"/>
      <c r="AC264" s="297"/>
      <c r="AD264">
        <f t="shared" ref="AD264:AD265" si="125">IF(N264="",0, N264)</f>
        <v>0</v>
      </c>
      <c r="AE264"/>
      <c r="AF264">
        <f t="shared" si="115"/>
        <v>0</v>
      </c>
      <c r="AG264"/>
      <c r="AH264">
        <f t="shared" si="116"/>
        <v>0</v>
      </c>
      <c r="AI264"/>
      <c r="AJ264">
        <f t="shared" si="117"/>
        <v>0</v>
      </c>
      <c r="AL264">
        <f t="shared" si="118"/>
        <v>0</v>
      </c>
      <c r="AN264">
        <f t="shared" si="119"/>
        <v>0</v>
      </c>
    </row>
    <row r="265" spans="2:40" ht="33.75" customHeight="1" thickBot="1">
      <c r="B265" s="1797"/>
      <c r="C265" s="1798"/>
      <c r="D265" s="1798"/>
      <c r="E265" s="1798"/>
      <c r="F265" s="1798"/>
      <c r="G265" s="1798"/>
      <c r="H265" s="1798"/>
      <c r="I265" s="1798"/>
      <c r="J265" s="1798"/>
      <c r="K265" s="1799"/>
      <c r="L265" s="1803" t="s">
        <v>38</v>
      </c>
      <c r="M265" s="1081"/>
      <c r="N265" s="1804" t="str">
        <f>IF(COUNTIF(N223:O262,3)=0,"",COUNTIF(N223:O262,3))</f>
        <v/>
      </c>
      <c r="O265" s="1805"/>
      <c r="P265" s="1772" t="str">
        <f t="shared" ref="P265" si="126">IF(COUNTIF(P223:Q262,3)=0,"",COUNTIF(P223:Q262,3))</f>
        <v/>
      </c>
      <c r="Q265" s="1773"/>
      <c r="R265" s="1772" t="str">
        <f t="shared" ref="R265" si="127">IF(COUNTIF(R223:S262,3)=0,"",COUNTIF(R223:S262,3))</f>
        <v/>
      </c>
      <c r="S265" s="1773"/>
      <c r="T265" s="1772" t="str">
        <f t="shared" ref="T265" si="128">IF(COUNTIF(T223:U262,3)=0,"",COUNTIF(T223:U262,3))</f>
        <v/>
      </c>
      <c r="U265" s="1773"/>
      <c r="V265" s="1772" t="str">
        <f t="shared" ref="V265" si="129">IF(COUNTIF(V223:W262,3)=0,"",COUNTIF(V223:W262,3))</f>
        <v/>
      </c>
      <c r="W265" s="1773"/>
      <c r="X265" s="1772" t="str">
        <f t="shared" ref="X265" si="130">IF(COUNTIF(X223:Y262,3)=0,"",COUNTIF(X223:Y262,3))</f>
        <v/>
      </c>
      <c r="Y265" s="1774"/>
      <c r="Z265" s="1784"/>
      <c r="AA265" s="1785"/>
      <c r="AB265" s="1786"/>
      <c r="AC265" s="297"/>
      <c r="AD265">
        <f t="shared" si="125"/>
        <v>0</v>
      </c>
      <c r="AE265"/>
      <c r="AF265">
        <f t="shared" si="115"/>
        <v>0</v>
      </c>
      <c r="AG265"/>
      <c r="AH265">
        <f t="shared" si="116"/>
        <v>0</v>
      </c>
      <c r="AI265"/>
      <c r="AJ265">
        <f t="shared" si="117"/>
        <v>0</v>
      </c>
      <c r="AL265">
        <f t="shared" si="118"/>
        <v>0</v>
      </c>
      <c r="AN265">
        <f t="shared" si="119"/>
        <v>0</v>
      </c>
    </row>
    <row r="270" spans="2:40" ht="13.75" thickBot="1">
      <c r="B270" s="16" t="s">
        <v>640</v>
      </c>
      <c r="Y270" s="1932" t="s">
        <v>641</v>
      </c>
      <c r="Z270" s="1932"/>
      <c r="AA270" s="1932"/>
      <c r="AB270" s="1932"/>
      <c r="AC270" s="271"/>
    </row>
    <row r="271" spans="2:40" ht="18.75" customHeight="1">
      <c r="B271" s="272"/>
      <c r="P271" s="1933" t="s">
        <v>131</v>
      </c>
      <c r="Q271" s="1934"/>
      <c r="R271" s="1934"/>
      <c r="S271" s="1934"/>
      <c r="T271" s="1934"/>
      <c r="U271" s="1935"/>
      <c r="V271" s="1936" t="s">
        <v>20</v>
      </c>
      <c r="W271" s="1937"/>
      <c r="X271" s="1937"/>
      <c r="Y271" s="1937"/>
      <c r="Z271" s="1937"/>
      <c r="AA271" s="1937"/>
      <c r="AB271" s="1938"/>
      <c r="AC271" s="273"/>
    </row>
    <row r="272" spans="2:40" ht="27.75" customHeight="1" thickBot="1">
      <c r="P272" s="1894" t="str">
        <f>IF(P218="","",P218)</f>
        <v/>
      </c>
      <c r="Q272" s="1895"/>
      <c r="R272" s="1895"/>
      <c r="S272" s="1895"/>
      <c r="T272" s="1895"/>
      <c r="U272" s="1896"/>
      <c r="V272" s="1897" t="str">
        <f>IF(V218="","",V218)</f>
        <v/>
      </c>
      <c r="W272" s="1898"/>
      <c r="X272" s="1898"/>
      <c r="Y272" s="1898"/>
      <c r="Z272" s="1898"/>
      <c r="AA272" s="1898"/>
      <c r="AB272" s="1899"/>
      <c r="AC272" s="311"/>
    </row>
    <row r="273" spans="1:31" ht="27" customHeight="1" thickBot="1">
      <c r="B273" s="1900" t="s">
        <v>642</v>
      </c>
      <c r="C273" s="1900"/>
      <c r="D273" s="1900"/>
      <c r="E273" s="1900"/>
      <c r="F273" s="1900"/>
      <c r="G273" s="1900"/>
      <c r="H273" s="1900"/>
      <c r="I273" s="1900"/>
      <c r="J273" s="1900"/>
      <c r="K273" s="1900"/>
      <c r="L273" s="1900"/>
      <c r="M273" s="1900"/>
      <c r="N273" s="1900"/>
      <c r="O273" s="1900"/>
      <c r="P273" s="1900"/>
      <c r="Q273" s="1900"/>
      <c r="R273" s="1900"/>
      <c r="S273" s="1900"/>
      <c r="T273" s="1900"/>
      <c r="U273" s="1900"/>
      <c r="V273" s="1900"/>
      <c r="W273" s="1900"/>
      <c r="X273" s="1900"/>
      <c r="Y273" s="1900"/>
      <c r="Z273" s="1900"/>
      <c r="AA273" s="1900"/>
      <c r="AB273" s="1900"/>
      <c r="AC273" s="275"/>
      <c r="AD273" s="276"/>
    </row>
    <row r="274" spans="1:31" ht="37.5" customHeight="1">
      <c r="B274" s="1901" t="s">
        <v>643</v>
      </c>
      <c r="C274" s="1902"/>
      <c r="D274" s="1902"/>
      <c r="E274" s="1903"/>
      <c r="F274" s="1910" t="s">
        <v>644</v>
      </c>
      <c r="G274" s="1911"/>
      <c r="H274" s="1916" t="s">
        <v>645</v>
      </c>
      <c r="I274" s="1902"/>
      <c r="J274" s="1902"/>
      <c r="K274" s="1902"/>
      <c r="L274" s="1902"/>
      <c r="M274" s="1903"/>
      <c r="N274" s="1919" t="s">
        <v>646</v>
      </c>
      <c r="O274" s="1920"/>
      <c r="P274" s="1920"/>
      <c r="Q274" s="1920"/>
      <c r="R274" s="1920"/>
      <c r="S274" s="1920"/>
      <c r="T274" s="1920"/>
      <c r="U274" s="1920"/>
      <c r="V274" s="1920"/>
      <c r="W274" s="1920"/>
      <c r="X274" s="1920"/>
      <c r="Y274" s="1921"/>
      <c r="Z274" s="1922" t="s">
        <v>647</v>
      </c>
      <c r="AA274" s="1923"/>
      <c r="AB274" s="1924"/>
      <c r="AC274"/>
    </row>
    <row r="275" spans="1:31" ht="25" customHeight="1">
      <c r="B275" s="1904"/>
      <c r="C275" s="1905"/>
      <c r="D275" s="1905"/>
      <c r="E275" s="1906"/>
      <c r="F275" s="1912"/>
      <c r="G275" s="1913"/>
      <c r="H275" s="1917"/>
      <c r="I275" s="1905"/>
      <c r="J275" s="1905"/>
      <c r="K275" s="1905"/>
      <c r="L275" s="1905"/>
      <c r="M275" s="1906"/>
      <c r="N275" s="1931" t="s">
        <v>648</v>
      </c>
      <c r="O275" s="1887"/>
      <c r="P275" s="1887" t="s">
        <v>648</v>
      </c>
      <c r="Q275" s="1887"/>
      <c r="R275" s="1887" t="s">
        <v>648</v>
      </c>
      <c r="S275" s="1887"/>
      <c r="T275" s="1887" t="s">
        <v>648</v>
      </c>
      <c r="U275" s="1887"/>
      <c r="V275" s="1887" t="s">
        <v>648</v>
      </c>
      <c r="W275" s="1887"/>
      <c r="X275" s="1887" t="s">
        <v>648</v>
      </c>
      <c r="Y275" s="1888"/>
      <c r="Z275" s="1925"/>
      <c r="AA275" s="1926"/>
      <c r="AB275" s="1927"/>
      <c r="AC275"/>
    </row>
    <row r="276" spans="1:31" ht="25" customHeight="1" thickBot="1">
      <c r="B276" s="1907"/>
      <c r="C276" s="1908"/>
      <c r="D276" s="1908"/>
      <c r="E276" s="1909"/>
      <c r="F276" s="1914"/>
      <c r="G276" s="1915"/>
      <c r="H276" s="1918"/>
      <c r="I276" s="1908"/>
      <c r="J276" s="1908"/>
      <c r="K276" s="1908"/>
      <c r="L276" s="1908"/>
      <c r="M276" s="1909"/>
      <c r="N276" s="1889" t="str">
        <f>IF(N222="","",N222)</f>
        <v/>
      </c>
      <c r="O276" s="1890"/>
      <c r="P276" s="1891" t="str">
        <f t="shared" ref="P276" si="131">IF(P222="","",P222)</f>
        <v/>
      </c>
      <c r="Q276" s="1892"/>
      <c r="R276" s="1891" t="str">
        <f t="shared" ref="R276" si="132">IF(R222="","",R222)</f>
        <v/>
      </c>
      <c r="S276" s="1892"/>
      <c r="T276" s="1891" t="str">
        <f t="shared" ref="T276" si="133">IF(T222="","",T222)</f>
        <v/>
      </c>
      <c r="U276" s="1892"/>
      <c r="V276" s="1891" t="str">
        <f t="shared" ref="V276" si="134">IF(V222="","",V222)</f>
        <v/>
      </c>
      <c r="W276" s="1892"/>
      <c r="X276" s="1891" t="str">
        <f t="shared" ref="X276" si="135">IF(X222="","",X222)</f>
        <v/>
      </c>
      <c r="Y276" s="1893"/>
      <c r="Z276" s="1928"/>
      <c r="AA276" s="1929"/>
      <c r="AB276" s="1930"/>
      <c r="AC276"/>
    </row>
    <row r="277" spans="1:31" ht="21" customHeight="1">
      <c r="A277" s="280"/>
      <c r="B277" s="1844"/>
      <c r="C277" s="1845"/>
      <c r="D277" s="1845"/>
      <c r="E277" s="1846"/>
      <c r="F277" s="281" t="s">
        <v>649</v>
      </c>
      <c r="G277" s="282" t="s">
        <v>464</v>
      </c>
      <c r="H277" s="1847"/>
      <c r="I277" s="1848"/>
      <c r="J277" s="1849"/>
      <c r="K277" s="1848"/>
      <c r="L277" s="1849"/>
      <c r="M277" s="1850"/>
      <c r="N277" s="1851"/>
      <c r="O277" s="1839"/>
      <c r="P277" s="1839"/>
      <c r="Q277" s="1839"/>
      <c r="R277" s="1839"/>
      <c r="S277" s="1839"/>
      <c r="T277" s="1839"/>
      <c r="U277" s="1839"/>
      <c r="V277" s="1839"/>
      <c r="W277" s="1839"/>
      <c r="X277" s="1839"/>
      <c r="Y277" s="1840"/>
      <c r="Z277" s="281" t="s">
        <v>649</v>
      </c>
      <c r="AA277" s="283" t="s">
        <v>650</v>
      </c>
      <c r="AB277" s="284" t="s">
        <v>465</v>
      </c>
      <c r="AC277" s="285"/>
      <c r="AE277" s="16"/>
    </row>
    <row r="278" spans="1:31" ht="21" customHeight="1">
      <c r="B278" s="1838"/>
      <c r="C278" s="1822"/>
      <c r="D278" s="1822"/>
      <c r="E278" s="1823"/>
      <c r="F278" s="1818" t="s">
        <v>651</v>
      </c>
      <c r="G278" s="1833"/>
      <c r="H278" s="1834"/>
      <c r="I278" s="1835"/>
      <c r="J278" s="1836"/>
      <c r="K278" s="1835"/>
      <c r="L278" s="1836"/>
      <c r="M278" s="1837"/>
      <c r="N278" s="1831"/>
      <c r="O278" s="1806"/>
      <c r="P278" s="1806"/>
      <c r="Q278" s="1806"/>
      <c r="R278" s="1806"/>
      <c r="S278" s="1806"/>
      <c r="T278" s="1806"/>
      <c r="U278" s="1806"/>
      <c r="V278" s="1806"/>
      <c r="W278" s="1806"/>
      <c r="X278" s="1806"/>
      <c r="Y278" s="1807"/>
      <c r="Z278" s="1818" t="s">
        <v>652</v>
      </c>
      <c r="AA278" s="1819"/>
      <c r="AB278" s="1820"/>
      <c r="AC278"/>
      <c r="AE278" s="16"/>
    </row>
    <row r="279" spans="1:31" ht="21" customHeight="1">
      <c r="B279" s="1821"/>
      <c r="C279" s="1822"/>
      <c r="D279" s="1822"/>
      <c r="E279" s="1823"/>
      <c r="F279" s="286" t="s">
        <v>649</v>
      </c>
      <c r="G279" s="287" t="s">
        <v>464</v>
      </c>
      <c r="H279" s="1827"/>
      <c r="I279" s="1828"/>
      <c r="J279" s="1829"/>
      <c r="K279" s="1828"/>
      <c r="L279" s="1829"/>
      <c r="M279" s="1830"/>
      <c r="N279" s="1831"/>
      <c r="O279" s="1806"/>
      <c r="P279" s="1806"/>
      <c r="Q279" s="1806"/>
      <c r="R279" s="1806"/>
      <c r="S279" s="1806"/>
      <c r="T279" s="1806"/>
      <c r="U279" s="1806"/>
      <c r="V279" s="1806"/>
      <c r="W279" s="1806"/>
      <c r="X279" s="1806"/>
      <c r="Y279" s="1807"/>
      <c r="Z279" s="286" t="s">
        <v>649</v>
      </c>
      <c r="AA279" s="288" t="s">
        <v>650</v>
      </c>
      <c r="AB279" s="289" t="s">
        <v>465</v>
      </c>
      <c r="AC279" s="285"/>
    </row>
    <row r="280" spans="1:31" ht="21" customHeight="1">
      <c r="B280" s="1838"/>
      <c r="C280" s="1822"/>
      <c r="D280" s="1822"/>
      <c r="E280" s="1823"/>
      <c r="F280" s="1818" t="s">
        <v>651</v>
      </c>
      <c r="G280" s="1833"/>
      <c r="H280" s="1834"/>
      <c r="I280" s="1835"/>
      <c r="J280" s="1836"/>
      <c r="K280" s="1835"/>
      <c r="L280" s="1836"/>
      <c r="M280" s="1837"/>
      <c r="N280" s="1831"/>
      <c r="O280" s="1806"/>
      <c r="P280" s="1806"/>
      <c r="Q280" s="1806"/>
      <c r="R280" s="1806"/>
      <c r="S280" s="1806"/>
      <c r="T280" s="1806"/>
      <c r="U280" s="1806"/>
      <c r="V280" s="1806"/>
      <c r="W280" s="1806"/>
      <c r="X280" s="1806"/>
      <c r="Y280" s="1807"/>
      <c r="Z280" s="1818" t="s">
        <v>652</v>
      </c>
      <c r="AA280" s="1819"/>
      <c r="AB280" s="1820"/>
      <c r="AC280"/>
    </row>
    <row r="281" spans="1:31" ht="21" customHeight="1">
      <c r="B281" s="1821"/>
      <c r="C281" s="1822"/>
      <c r="D281" s="1822"/>
      <c r="E281" s="1823"/>
      <c r="F281" s="286" t="s">
        <v>649</v>
      </c>
      <c r="G281" s="287" t="s">
        <v>464</v>
      </c>
      <c r="H281" s="1827"/>
      <c r="I281" s="1828"/>
      <c r="J281" s="1829"/>
      <c r="K281" s="1828"/>
      <c r="L281" s="1829"/>
      <c r="M281" s="1830"/>
      <c r="N281" s="1831"/>
      <c r="O281" s="1806"/>
      <c r="P281" s="1806"/>
      <c r="Q281" s="1806"/>
      <c r="R281" s="1806"/>
      <c r="S281" s="1806"/>
      <c r="T281" s="1806"/>
      <c r="U281" s="1806"/>
      <c r="V281" s="1806"/>
      <c r="W281" s="1806"/>
      <c r="X281" s="1806"/>
      <c r="Y281" s="1807"/>
      <c r="Z281" s="286" t="s">
        <v>649</v>
      </c>
      <c r="AA281" s="288" t="s">
        <v>650</v>
      </c>
      <c r="AB281" s="289" t="s">
        <v>465</v>
      </c>
      <c r="AC281" s="285"/>
    </row>
    <row r="282" spans="1:31" ht="21" customHeight="1">
      <c r="B282" s="1838"/>
      <c r="C282" s="1822"/>
      <c r="D282" s="1822"/>
      <c r="E282" s="1823"/>
      <c r="F282" s="1818" t="s">
        <v>651</v>
      </c>
      <c r="G282" s="1833"/>
      <c r="H282" s="1834"/>
      <c r="I282" s="1835"/>
      <c r="J282" s="1836"/>
      <c r="K282" s="1835"/>
      <c r="L282" s="1836"/>
      <c r="M282" s="1837"/>
      <c r="N282" s="1831"/>
      <c r="O282" s="1806"/>
      <c r="P282" s="1806"/>
      <c r="Q282" s="1806"/>
      <c r="R282" s="1806"/>
      <c r="S282" s="1806"/>
      <c r="T282" s="1806"/>
      <c r="U282" s="1806"/>
      <c r="V282" s="1806"/>
      <c r="W282" s="1806"/>
      <c r="X282" s="1806"/>
      <c r="Y282" s="1807"/>
      <c r="Z282" s="1818" t="s">
        <v>652</v>
      </c>
      <c r="AA282" s="1819"/>
      <c r="AB282" s="1820"/>
      <c r="AC282"/>
    </row>
    <row r="283" spans="1:31" ht="21" customHeight="1">
      <c r="B283" s="1821"/>
      <c r="C283" s="1822"/>
      <c r="D283" s="1822"/>
      <c r="E283" s="1823"/>
      <c r="F283" s="286" t="s">
        <v>649</v>
      </c>
      <c r="G283" s="287" t="s">
        <v>464</v>
      </c>
      <c r="H283" s="1827"/>
      <c r="I283" s="1828"/>
      <c r="J283" s="1829"/>
      <c r="K283" s="1828"/>
      <c r="L283" s="1829"/>
      <c r="M283" s="1830"/>
      <c r="N283" s="1831"/>
      <c r="O283" s="1806"/>
      <c r="P283" s="1806"/>
      <c r="Q283" s="1806"/>
      <c r="R283" s="1806"/>
      <c r="S283" s="1806"/>
      <c r="T283" s="1806"/>
      <c r="U283" s="1806"/>
      <c r="V283" s="1806"/>
      <c r="W283" s="1806"/>
      <c r="X283" s="1806"/>
      <c r="Y283" s="1807"/>
      <c r="Z283" s="286" t="s">
        <v>649</v>
      </c>
      <c r="AA283" s="288" t="s">
        <v>650</v>
      </c>
      <c r="AB283" s="289" t="s">
        <v>465</v>
      </c>
      <c r="AC283" s="285"/>
    </row>
    <row r="284" spans="1:31" ht="21" customHeight="1">
      <c r="B284" s="1838"/>
      <c r="C284" s="1822"/>
      <c r="D284" s="1822"/>
      <c r="E284" s="1823"/>
      <c r="F284" s="1818" t="s">
        <v>651</v>
      </c>
      <c r="G284" s="1833"/>
      <c r="H284" s="1834"/>
      <c r="I284" s="1835"/>
      <c r="J284" s="1836"/>
      <c r="K284" s="1835"/>
      <c r="L284" s="1836"/>
      <c r="M284" s="1837"/>
      <c r="N284" s="1831"/>
      <c r="O284" s="1806"/>
      <c r="P284" s="1806"/>
      <c r="Q284" s="1806"/>
      <c r="R284" s="1806"/>
      <c r="S284" s="1806"/>
      <c r="T284" s="1806"/>
      <c r="U284" s="1806"/>
      <c r="V284" s="1806"/>
      <c r="W284" s="1806"/>
      <c r="X284" s="1806"/>
      <c r="Y284" s="1807"/>
      <c r="Z284" s="1818" t="s">
        <v>652</v>
      </c>
      <c r="AA284" s="1819"/>
      <c r="AB284" s="1820"/>
      <c r="AC284"/>
    </row>
    <row r="285" spans="1:31" ht="21" customHeight="1">
      <c r="B285" s="1821"/>
      <c r="C285" s="1822"/>
      <c r="D285" s="1822"/>
      <c r="E285" s="1823"/>
      <c r="F285" s="286" t="s">
        <v>649</v>
      </c>
      <c r="G285" s="287" t="s">
        <v>464</v>
      </c>
      <c r="H285" s="1827"/>
      <c r="I285" s="1828"/>
      <c r="J285" s="1829"/>
      <c r="K285" s="1828"/>
      <c r="L285" s="1829"/>
      <c r="M285" s="1830"/>
      <c r="N285" s="1831"/>
      <c r="O285" s="1806"/>
      <c r="P285" s="1806"/>
      <c r="Q285" s="1806"/>
      <c r="R285" s="1806"/>
      <c r="S285" s="1806"/>
      <c r="T285" s="1806"/>
      <c r="U285" s="1806"/>
      <c r="V285" s="1806"/>
      <c r="W285" s="1806"/>
      <c r="X285" s="1806"/>
      <c r="Y285" s="1807"/>
      <c r="Z285" s="286" t="s">
        <v>649</v>
      </c>
      <c r="AA285" s="288" t="s">
        <v>650</v>
      </c>
      <c r="AB285" s="289" t="s">
        <v>465</v>
      </c>
      <c r="AC285" s="285"/>
    </row>
    <row r="286" spans="1:31" ht="21" customHeight="1" thickBot="1">
      <c r="B286" s="1824"/>
      <c r="C286" s="1825"/>
      <c r="D286" s="1825"/>
      <c r="E286" s="1826"/>
      <c r="F286" s="1841" t="s">
        <v>651</v>
      </c>
      <c r="G286" s="1886"/>
      <c r="H286" s="1812"/>
      <c r="I286" s="1813"/>
      <c r="J286" s="1814"/>
      <c r="K286" s="1813"/>
      <c r="L286" s="1814"/>
      <c r="M286" s="1815"/>
      <c r="N286" s="1832"/>
      <c r="O286" s="1808"/>
      <c r="P286" s="1808"/>
      <c r="Q286" s="1808"/>
      <c r="R286" s="1808"/>
      <c r="S286" s="1808"/>
      <c r="T286" s="1808"/>
      <c r="U286" s="1808"/>
      <c r="V286" s="1808"/>
      <c r="W286" s="1808"/>
      <c r="X286" s="1808"/>
      <c r="Y286" s="1809"/>
      <c r="Z286" s="1810" t="s">
        <v>652</v>
      </c>
      <c r="AA286" s="1816"/>
      <c r="AB286" s="1817"/>
      <c r="AC286"/>
    </row>
    <row r="287" spans="1:31" ht="21" customHeight="1">
      <c r="B287" s="1878"/>
      <c r="C287" s="1879"/>
      <c r="D287" s="1879"/>
      <c r="E287" s="1880"/>
      <c r="F287" s="281" t="s">
        <v>649</v>
      </c>
      <c r="G287" s="282" t="s">
        <v>464</v>
      </c>
      <c r="H287" s="1881"/>
      <c r="I287" s="1882"/>
      <c r="J287" s="1883"/>
      <c r="K287" s="1882"/>
      <c r="L287" s="1883"/>
      <c r="M287" s="1884"/>
      <c r="N287" s="1885"/>
      <c r="O287" s="1876"/>
      <c r="P287" s="1876"/>
      <c r="Q287" s="1876"/>
      <c r="R287" s="1876"/>
      <c r="S287" s="1876"/>
      <c r="T287" s="1876"/>
      <c r="U287" s="1876"/>
      <c r="V287" s="1876"/>
      <c r="W287" s="1876"/>
      <c r="X287" s="1876"/>
      <c r="Y287" s="1877"/>
      <c r="Z287" s="281" t="s">
        <v>649</v>
      </c>
      <c r="AA287" s="283" t="s">
        <v>650</v>
      </c>
      <c r="AB287" s="284" t="s">
        <v>465</v>
      </c>
      <c r="AC287" s="285"/>
    </row>
    <row r="288" spans="1:31" ht="21" customHeight="1">
      <c r="B288" s="1872"/>
      <c r="C288" s="1873"/>
      <c r="D288" s="1873"/>
      <c r="E288" s="1874"/>
      <c r="F288" s="1818" t="s">
        <v>651</v>
      </c>
      <c r="G288" s="1833"/>
      <c r="H288" s="1834"/>
      <c r="I288" s="1835"/>
      <c r="J288" s="1836"/>
      <c r="K288" s="1835"/>
      <c r="L288" s="1836"/>
      <c r="M288" s="1837"/>
      <c r="N288" s="1875"/>
      <c r="O288" s="1870"/>
      <c r="P288" s="1870"/>
      <c r="Q288" s="1870"/>
      <c r="R288" s="1870"/>
      <c r="S288" s="1870"/>
      <c r="T288" s="1870"/>
      <c r="U288" s="1870"/>
      <c r="V288" s="1870"/>
      <c r="W288" s="1870"/>
      <c r="X288" s="1870"/>
      <c r="Y288" s="1871"/>
      <c r="Z288" s="1818" t="s">
        <v>652</v>
      </c>
      <c r="AA288" s="1819"/>
      <c r="AB288" s="1861"/>
      <c r="AC288" s="285"/>
    </row>
    <row r="289" spans="2:29" ht="21" customHeight="1">
      <c r="B289" s="1862"/>
      <c r="C289" s="1863"/>
      <c r="D289" s="1863"/>
      <c r="E289" s="1864"/>
      <c r="F289" s="286" t="s">
        <v>649</v>
      </c>
      <c r="G289" s="287" t="s">
        <v>464</v>
      </c>
      <c r="H289" s="1827"/>
      <c r="I289" s="1828"/>
      <c r="J289" s="1829"/>
      <c r="K289" s="1828"/>
      <c r="L289" s="1829"/>
      <c r="M289" s="1830"/>
      <c r="N289" s="1868"/>
      <c r="O289" s="1852"/>
      <c r="P289" s="1852"/>
      <c r="Q289" s="1852"/>
      <c r="R289" s="1852"/>
      <c r="S289" s="1852"/>
      <c r="T289" s="1852"/>
      <c r="U289" s="1852"/>
      <c r="V289" s="1852"/>
      <c r="W289" s="1852"/>
      <c r="X289" s="1852"/>
      <c r="Y289" s="1853"/>
      <c r="Z289" s="286" t="s">
        <v>649</v>
      </c>
      <c r="AA289" s="288" t="s">
        <v>650</v>
      </c>
      <c r="AB289" s="289" t="s">
        <v>465</v>
      </c>
      <c r="AC289" s="285"/>
    </row>
    <row r="290" spans="2:29" ht="21" customHeight="1">
      <c r="B290" s="1872"/>
      <c r="C290" s="1873"/>
      <c r="D290" s="1873"/>
      <c r="E290" s="1874"/>
      <c r="F290" s="1818" t="s">
        <v>651</v>
      </c>
      <c r="G290" s="1833"/>
      <c r="H290" s="1834"/>
      <c r="I290" s="1835"/>
      <c r="J290" s="1836"/>
      <c r="K290" s="1835"/>
      <c r="L290" s="1836"/>
      <c r="M290" s="1837"/>
      <c r="N290" s="1875"/>
      <c r="O290" s="1870"/>
      <c r="P290" s="1870"/>
      <c r="Q290" s="1870"/>
      <c r="R290" s="1870"/>
      <c r="S290" s="1870"/>
      <c r="T290" s="1870"/>
      <c r="U290" s="1870"/>
      <c r="V290" s="1870"/>
      <c r="W290" s="1870"/>
      <c r="X290" s="1870"/>
      <c r="Y290" s="1871"/>
      <c r="Z290" s="1818" t="s">
        <v>652</v>
      </c>
      <c r="AA290" s="1819"/>
      <c r="AB290" s="1861"/>
      <c r="AC290" s="285"/>
    </row>
    <row r="291" spans="2:29" ht="21" customHeight="1">
      <c r="B291" s="1862"/>
      <c r="C291" s="1863"/>
      <c r="D291" s="1863"/>
      <c r="E291" s="1864"/>
      <c r="F291" s="286" t="s">
        <v>649</v>
      </c>
      <c r="G291" s="287" t="s">
        <v>464</v>
      </c>
      <c r="H291" s="1827"/>
      <c r="I291" s="1828"/>
      <c r="J291" s="1829"/>
      <c r="K291" s="1828"/>
      <c r="L291" s="1829"/>
      <c r="M291" s="1830"/>
      <c r="N291" s="1868"/>
      <c r="O291" s="1852"/>
      <c r="P291" s="1852"/>
      <c r="Q291" s="1852"/>
      <c r="R291" s="1852"/>
      <c r="S291" s="1852"/>
      <c r="T291" s="1852"/>
      <c r="U291" s="1852"/>
      <c r="V291" s="1852"/>
      <c r="W291" s="1852"/>
      <c r="X291" s="1852"/>
      <c r="Y291" s="1853"/>
      <c r="Z291" s="286" t="s">
        <v>649</v>
      </c>
      <c r="AA291" s="288" t="s">
        <v>650</v>
      </c>
      <c r="AB291" s="289" t="s">
        <v>465</v>
      </c>
      <c r="AC291" s="285"/>
    </row>
    <row r="292" spans="2:29" ht="21" customHeight="1">
      <c r="B292" s="1872"/>
      <c r="C292" s="1873"/>
      <c r="D292" s="1873"/>
      <c r="E292" s="1874"/>
      <c r="F292" s="1818" t="s">
        <v>651</v>
      </c>
      <c r="G292" s="1833"/>
      <c r="H292" s="1834"/>
      <c r="I292" s="1835"/>
      <c r="J292" s="1836"/>
      <c r="K292" s="1835"/>
      <c r="L292" s="1836"/>
      <c r="M292" s="1837"/>
      <c r="N292" s="1875"/>
      <c r="O292" s="1870"/>
      <c r="P292" s="1870"/>
      <c r="Q292" s="1870"/>
      <c r="R292" s="1870"/>
      <c r="S292" s="1870"/>
      <c r="T292" s="1870"/>
      <c r="U292" s="1870"/>
      <c r="V292" s="1870"/>
      <c r="W292" s="1870"/>
      <c r="X292" s="1870"/>
      <c r="Y292" s="1871"/>
      <c r="Z292" s="1818" t="s">
        <v>652</v>
      </c>
      <c r="AA292" s="1819"/>
      <c r="AB292" s="1861"/>
      <c r="AC292" s="285"/>
    </row>
    <row r="293" spans="2:29" ht="21" customHeight="1">
      <c r="B293" s="1862"/>
      <c r="C293" s="1863"/>
      <c r="D293" s="1863"/>
      <c r="E293" s="1864"/>
      <c r="F293" s="286" t="s">
        <v>649</v>
      </c>
      <c r="G293" s="287" t="s">
        <v>464</v>
      </c>
      <c r="H293" s="1827"/>
      <c r="I293" s="1828"/>
      <c r="J293" s="1829"/>
      <c r="K293" s="1828"/>
      <c r="L293" s="1829"/>
      <c r="M293" s="1830"/>
      <c r="N293" s="1868"/>
      <c r="O293" s="1852"/>
      <c r="P293" s="1852"/>
      <c r="Q293" s="1852"/>
      <c r="R293" s="1852"/>
      <c r="S293" s="1852"/>
      <c r="T293" s="1852"/>
      <c r="U293" s="1852"/>
      <c r="V293" s="1852"/>
      <c r="W293" s="1852"/>
      <c r="X293" s="1852"/>
      <c r="Y293" s="1853"/>
      <c r="Z293" s="286" t="s">
        <v>649</v>
      </c>
      <c r="AA293" s="288" t="s">
        <v>650</v>
      </c>
      <c r="AB293" s="289" t="s">
        <v>465</v>
      </c>
      <c r="AC293" s="285"/>
    </row>
    <row r="294" spans="2:29" ht="21" customHeight="1">
      <c r="B294" s="1872"/>
      <c r="C294" s="1873"/>
      <c r="D294" s="1873"/>
      <c r="E294" s="1874"/>
      <c r="F294" s="1818" t="s">
        <v>651</v>
      </c>
      <c r="G294" s="1833"/>
      <c r="H294" s="1834"/>
      <c r="I294" s="1835"/>
      <c r="J294" s="1836"/>
      <c r="K294" s="1835"/>
      <c r="L294" s="1836"/>
      <c r="M294" s="1837"/>
      <c r="N294" s="1875"/>
      <c r="O294" s="1870"/>
      <c r="P294" s="1870"/>
      <c r="Q294" s="1870"/>
      <c r="R294" s="1870"/>
      <c r="S294" s="1870"/>
      <c r="T294" s="1870"/>
      <c r="U294" s="1870"/>
      <c r="V294" s="1870"/>
      <c r="W294" s="1870"/>
      <c r="X294" s="1870"/>
      <c r="Y294" s="1871"/>
      <c r="Z294" s="1818" t="s">
        <v>652</v>
      </c>
      <c r="AA294" s="1819"/>
      <c r="AB294" s="1861"/>
      <c r="AC294" s="285"/>
    </row>
    <row r="295" spans="2:29" ht="21" customHeight="1">
      <c r="B295" s="1862"/>
      <c r="C295" s="1863"/>
      <c r="D295" s="1863"/>
      <c r="E295" s="1864"/>
      <c r="F295" s="286" t="s">
        <v>649</v>
      </c>
      <c r="G295" s="287" t="s">
        <v>464</v>
      </c>
      <c r="H295" s="1827"/>
      <c r="I295" s="1828"/>
      <c r="J295" s="1829"/>
      <c r="K295" s="1828"/>
      <c r="L295" s="1829"/>
      <c r="M295" s="1830"/>
      <c r="N295" s="1868"/>
      <c r="O295" s="1852"/>
      <c r="P295" s="1852"/>
      <c r="Q295" s="1852"/>
      <c r="R295" s="1852"/>
      <c r="S295" s="1852"/>
      <c r="T295" s="1852"/>
      <c r="U295" s="1852"/>
      <c r="V295" s="1852"/>
      <c r="W295" s="1852"/>
      <c r="X295" s="1852"/>
      <c r="Y295" s="1853"/>
      <c r="Z295" s="286" t="s">
        <v>649</v>
      </c>
      <c r="AA295" s="288" t="s">
        <v>650</v>
      </c>
      <c r="AB295" s="289" t="s">
        <v>465</v>
      </c>
      <c r="AC295" s="285"/>
    </row>
    <row r="296" spans="2:29" ht="21" customHeight="1" thickBot="1">
      <c r="B296" s="1865"/>
      <c r="C296" s="1866"/>
      <c r="D296" s="1866"/>
      <c r="E296" s="1867"/>
      <c r="F296" s="1810" t="s">
        <v>651</v>
      </c>
      <c r="G296" s="1811"/>
      <c r="H296" s="1856"/>
      <c r="I296" s="1857"/>
      <c r="J296" s="1858"/>
      <c r="K296" s="1857"/>
      <c r="L296" s="1858"/>
      <c r="M296" s="1859"/>
      <c r="N296" s="1869"/>
      <c r="O296" s="1854"/>
      <c r="P296" s="1854"/>
      <c r="Q296" s="1854"/>
      <c r="R296" s="1854"/>
      <c r="S296" s="1854"/>
      <c r="T296" s="1854"/>
      <c r="U296" s="1854"/>
      <c r="V296" s="1854"/>
      <c r="W296" s="1854"/>
      <c r="X296" s="1854"/>
      <c r="Y296" s="1855"/>
      <c r="Z296" s="1810" t="s">
        <v>652</v>
      </c>
      <c r="AA296" s="1816"/>
      <c r="AB296" s="1860"/>
      <c r="AC296" s="285"/>
    </row>
    <row r="297" spans="2:29" ht="21" customHeight="1">
      <c r="B297" s="1844"/>
      <c r="C297" s="1845"/>
      <c r="D297" s="1845"/>
      <c r="E297" s="1846"/>
      <c r="F297" s="292" t="s">
        <v>649</v>
      </c>
      <c r="G297" s="293" t="s">
        <v>464</v>
      </c>
      <c r="H297" s="1847"/>
      <c r="I297" s="1848"/>
      <c r="J297" s="1849"/>
      <c r="K297" s="1848"/>
      <c r="L297" s="1849"/>
      <c r="M297" s="1850"/>
      <c r="N297" s="1851"/>
      <c r="O297" s="1839"/>
      <c r="P297" s="1839"/>
      <c r="Q297" s="1839"/>
      <c r="R297" s="1839"/>
      <c r="S297" s="1839"/>
      <c r="T297" s="1839"/>
      <c r="U297" s="1839"/>
      <c r="V297" s="1839"/>
      <c r="W297" s="1839"/>
      <c r="X297" s="1839"/>
      <c r="Y297" s="1840"/>
      <c r="Z297" s="281" t="s">
        <v>649</v>
      </c>
      <c r="AA297" s="283" t="s">
        <v>650</v>
      </c>
      <c r="AB297" s="284" t="s">
        <v>465</v>
      </c>
      <c r="AC297" s="285"/>
    </row>
    <row r="298" spans="2:29" ht="21" customHeight="1">
      <c r="B298" s="1838"/>
      <c r="C298" s="1822"/>
      <c r="D298" s="1822"/>
      <c r="E298" s="1823"/>
      <c r="F298" s="1818" t="s">
        <v>651</v>
      </c>
      <c r="G298" s="1833"/>
      <c r="H298" s="1834"/>
      <c r="I298" s="1835"/>
      <c r="J298" s="1836"/>
      <c r="K298" s="1835"/>
      <c r="L298" s="1836"/>
      <c r="M298" s="1837"/>
      <c r="N298" s="1831"/>
      <c r="O298" s="1806"/>
      <c r="P298" s="1806"/>
      <c r="Q298" s="1806"/>
      <c r="R298" s="1806"/>
      <c r="S298" s="1806"/>
      <c r="T298" s="1806"/>
      <c r="U298" s="1806"/>
      <c r="V298" s="1806"/>
      <c r="W298" s="1806"/>
      <c r="X298" s="1806"/>
      <c r="Y298" s="1807"/>
      <c r="Z298" s="1818" t="s">
        <v>652</v>
      </c>
      <c r="AA298" s="1819"/>
      <c r="AB298" s="1820"/>
      <c r="AC298"/>
    </row>
    <row r="299" spans="2:29" ht="21" customHeight="1">
      <c r="B299" s="1821"/>
      <c r="C299" s="1822"/>
      <c r="D299" s="1822"/>
      <c r="E299" s="1823"/>
      <c r="F299" s="286" t="s">
        <v>649</v>
      </c>
      <c r="G299" s="287" t="s">
        <v>464</v>
      </c>
      <c r="H299" s="1827"/>
      <c r="I299" s="1828"/>
      <c r="J299" s="1829"/>
      <c r="K299" s="1828"/>
      <c r="L299" s="1829"/>
      <c r="M299" s="1830"/>
      <c r="N299" s="1831"/>
      <c r="O299" s="1806"/>
      <c r="P299" s="1806"/>
      <c r="Q299" s="1806"/>
      <c r="R299" s="1806"/>
      <c r="S299" s="1806"/>
      <c r="T299" s="1806"/>
      <c r="U299" s="1806"/>
      <c r="V299" s="1806"/>
      <c r="W299" s="1806"/>
      <c r="X299" s="1806"/>
      <c r="Y299" s="1807"/>
      <c r="Z299" s="286" t="s">
        <v>649</v>
      </c>
      <c r="AA299" s="288" t="s">
        <v>650</v>
      </c>
      <c r="AB299" s="289" t="s">
        <v>465</v>
      </c>
      <c r="AC299" s="285"/>
    </row>
    <row r="300" spans="2:29" ht="21" customHeight="1">
      <c r="B300" s="1838"/>
      <c r="C300" s="1822"/>
      <c r="D300" s="1822"/>
      <c r="E300" s="1823"/>
      <c r="F300" s="1818" t="s">
        <v>651</v>
      </c>
      <c r="G300" s="1833"/>
      <c r="H300" s="1834"/>
      <c r="I300" s="1835"/>
      <c r="J300" s="1836"/>
      <c r="K300" s="1835"/>
      <c r="L300" s="1836"/>
      <c r="M300" s="1837"/>
      <c r="N300" s="1831"/>
      <c r="O300" s="1806"/>
      <c r="P300" s="1806"/>
      <c r="Q300" s="1806"/>
      <c r="R300" s="1806"/>
      <c r="S300" s="1806"/>
      <c r="T300" s="1806"/>
      <c r="U300" s="1806"/>
      <c r="V300" s="1806"/>
      <c r="W300" s="1806"/>
      <c r="X300" s="1806"/>
      <c r="Y300" s="1807"/>
      <c r="Z300" s="1818" t="s">
        <v>652</v>
      </c>
      <c r="AA300" s="1819"/>
      <c r="AB300" s="1820"/>
      <c r="AC300"/>
    </row>
    <row r="301" spans="2:29" ht="21" customHeight="1">
      <c r="B301" s="1821"/>
      <c r="C301" s="1822"/>
      <c r="D301" s="1822"/>
      <c r="E301" s="1823"/>
      <c r="F301" s="286" t="s">
        <v>649</v>
      </c>
      <c r="G301" s="287" t="s">
        <v>464</v>
      </c>
      <c r="H301" s="1827"/>
      <c r="I301" s="1828"/>
      <c r="J301" s="1829"/>
      <c r="K301" s="1828"/>
      <c r="L301" s="1829"/>
      <c r="M301" s="1830"/>
      <c r="N301" s="1831"/>
      <c r="O301" s="1806"/>
      <c r="P301" s="1806"/>
      <c r="Q301" s="1806"/>
      <c r="R301" s="1806"/>
      <c r="S301" s="1806"/>
      <c r="T301" s="1806"/>
      <c r="U301" s="1806"/>
      <c r="V301" s="1806"/>
      <c r="W301" s="1806"/>
      <c r="X301" s="1806"/>
      <c r="Y301" s="1807"/>
      <c r="Z301" s="286" t="s">
        <v>649</v>
      </c>
      <c r="AA301" s="288" t="s">
        <v>650</v>
      </c>
      <c r="AB301" s="289" t="s">
        <v>465</v>
      </c>
      <c r="AC301" s="285"/>
    </row>
    <row r="302" spans="2:29" ht="21" customHeight="1">
      <c r="B302" s="1838"/>
      <c r="C302" s="1822"/>
      <c r="D302" s="1822"/>
      <c r="E302" s="1823"/>
      <c r="F302" s="1818" t="s">
        <v>651</v>
      </c>
      <c r="G302" s="1833"/>
      <c r="H302" s="1834"/>
      <c r="I302" s="1835"/>
      <c r="J302" s="1836"/>
      <c r="K302" s="1835"/>
      <c r="L302" s="1836"/>
      <c r="M302" s="1837"/>
      <c r="N302" s="1831"/>
      <c r="O302" s="1806"/>
      <c r="P302" s="1806"/>
      <c r="Q302" s="1806"/>
      <c r="R302" s="1806"/>
      <c r="S302" s="1806"/>
      <c r="T302" s="1806"/>
      <c r="U302" s="1806"/>
      <c r="V302" s="1806"/>
      <c r="W302" s="1806"/>
      <c r="X302" s="1806"/>
      <c r="Y302" s="1807"/>
      <c r="Z302" s="1818" t="s">
        <v>652</v>
      </c>
      <c r="AA302" s="1819"/>
      <c r="AB302" s="1820"/>
      <c r="AC302"/>
    </row>
    <row r="303" spans="2:29" ht="21" customHeight="1">
      <c r="B303" s="1821"/>
      <c r="C303" s="1822"/>
      <c r="D303" s="1822"/>
      <c r="E303" s="1823"/>
      <c r="F303" s="286" t="s">
        <v>649</v>
      </c>
      <c r="G303" s="287" t="s">
        <v>464</v>
      </c>
      <c r="H303" s="1827"/>
      <c r="I303" s="1828"/>
      <c r="J303" s="1829"/>
      <c r="K303" s="1828"/>
      <c r="L303" s="1829"/>
      <c r="M303" s="1830"/>
      <c r="N303" s="1831"/>
      <c r="O303" s="1806"/>
      <c r="P303" s="1806"/>
      <c r="Q303" s="1806"/>
      <c r="R303" s="1806"/>
      <c r="S303" s="1806"/>
      <c r="T303" s="1806"/>
      <c r="U303" s="1806"/>
      <c r="V303" s="1806"/>
      <c r="W303" s="1806"/>
      <c r="X303" s="1806"/>
      <c r="Y303" s="1807"/>
      <c r="Z303" s="286" t="s">
        <v>649</v>
      </c>
      <c r="AA303" s="288" t="s">
        <v>650</v>
      </c>
      <c r="AB303" s="289" t="s">
        <v>465</v>
      </c>
      <c r="AC303" s="285"/>
    </row>
    <row r="304" spans="2:29" ht="21" customHeight="1">
      <c r="B304" s="1838"/>
      <c r="C304" s="1822"/>
      <c r="D304" s="1822"/>
      <c r="E304" s="1823"/>
      <c r="F304" s="1818" t="s">
        <v>651</v>
      </c>
      <c r="G304" s="1833"/>
      <c r="H304" s="1834"/>
      <c r="I304" s="1835"/>
      <c r="J304" s="1836"/>
      <c r="K304" s="1835"/>
      <c r="L304" s="1836"/>
      <c r="M304" s="1837"/>
      <c r="N304" s="1831"/>
      <c r="O304" s="1806"/>
      <c r="P304" s="1806"/>
      <c r="Q304" s="1806"/>
      <c r="R304" s="1806"/>
      <c r="S304" s="1806"/>
      <c r="T304" s="1806"/>
      <c r="U304" s="1806"/>
      <c r="V304" s="1806"/>
      <c r="W304" s="1806"/>
      <c r="X304" s="1806"/>
      <c r="Y304" s="1807"/>
      <c r="Z304" s="1818" t="s">
        <v>652</v>
      </c>
      <c r="AA304" s="1819"/>
      <c r="AB304" s="1820"/>
      <c r="AC304"/>
    </row>
    <row r="305" spans="2:40" ht="21" customHeight="1">
      <c r="B305" s="1821"/>
      <c r="C305" s="1822"/>
      <c r="D305" s="1822"/>
      <c r="E305" s="1823"/>
      <c r="F305" s="286" t="s">
        <v>649</v>
      </c>
      <c r="G305" s="287" t="s">
        <v>464</v>
      </c>
      <c r="H305" s="1827"/>
      <c r="I305" s="1828"/>
      <c r="J305" s="1829"/>
      <c r="K305" s="1828"/>
      <c r="L305" s="1829"/>
      <c r="M305" s="1830"/>
      <c r="N305" s="1831"/>
      <c r="O305" s="1806"/>
      <c r="P305" s="1806"/>
      <c r="Q305" s="1806"/>
      <c r="R305" s="1806"/>
      <c r="S305" s="1806"/>
      <c r="T305" s="1806"/>
      <c r="U305" s="1806"/>
      <c r="V305" s="1806"/>
      <c r="W305" s="1806"/>
      <c r="X305" s="1806"/>
      <c r="Y305" s="1807"/>
      <c r="Z305" s="286" t="s">
        <v>649</v>
      </c>
      <c r="AA305" s="288" t="s">
        <v>650</v>
      </c>
      <c r="AB305" s="289" t="s">
        <v>465</v>
      </c>
      <c r="AC305" s="285"/>
    </row>
    <row r="306" spans="2:40" ht="21" customHeight="1" thickBot="1">
      <c r="B306" s="1824"/>
      <c r="C306" s="1825"/>
      <c r="D306" s="1825"/>
      <c r="E306" s="1826"/>
      <c r="F306" s="1810" t="s">
        <v>651</v>
      </c>
      <c r="G306" s="1811"/>
      <c r="H306" s="1812"/>
      <c r="I306" s="1813"/>
      <c r="J306" s="1814"/>
      <c r="K306" s="1813"/>
      <c r="L306" s="1814"/>
      <c r="M306" s="1815"/>
      <c r="N306" s="1832"/>
      <c r="O306" s="1808"/>
      <c r="P306" s="1808"/>
      <c r="Q306" s="1808"/>
      <c r="R306" s="1808"/>
      <c r="S306" s="1808"/>
      <c r="T306" s="1808"/>
      <c r="U306" s="1808"/>
      <c r="V306" s="1808"/>
      <c r="W306" s="1808"/>
      <c r="X306" s="1808"/>
      <c r="Y306" s="1809"/>
      <c r="Z306" s="1841" t="s">
        <v>652</v>
      </c>
      <c r="AA306" s="1842"/>
      <c r="AB306" s="1843"/>
      <c r="AC306"/>
    </row>
    <row r="307" spans="2:40" ht="21" customHeight="1">
      <c r="B307" s="1844"/>
      <c r="C307" s="1845"/>
      <c r="D307" s="1845"/>
      <c r="E307" s="1846"/>
      <c r="F307" s="292" t="s">
        <v>649</v>
      </c>
      <c r="G307" s="293" t="s">
        <v>464</v>
      </c>
      <c r="H307" s="1847"/>
      <c r="I307" s="1848"/>
      <c r="J307" s="1849"/>
      <c r="K307" s="1848"/>
      <c r="L307" s="1849"/>
      <c r="M307" s="1850"/>
      <c r="N307" s="1851"/>
      <c r="O307" s="1839"/>
      <c r="P307" s="1839"/>
      <c r="Q307" s="1839"/>
      <c r="R307" s="1839"/>
      <c r="S307" s="1839"/>
      <c r="T307" s="1839"/>
      <c r="U307" s="1839"/>
      <c r="V307" s="1839"/>
      <c r="W307" s="1839"/>
      <c r="X307" s="1839"/>
      <c r="Y307" s="1840"/>
      <c r="Z307" s="281" t="s">
        <v>649</v>
      </c>
      <c r="AA307" s="283" t="s">
        <v>650</v>
      </c>
      <c r="AB307" s="284" t="s">
        <v>465</v>
      </c>
      <c r="AC307" s="285"/>
    </row>
    <row r="308" spans="2:40" ht="21" customHeight="1">
      <c r="B308" s="1838"/>
      <c r="C308" s="1822"/>
      <c r="D308" s="1822"/>
      <c r="E308" s="1823"/>
      <c r="F308" s="1818" t="s">
        <v>651</v>
      </c>
      <c r="G308" s="1833"/>
      <c r="H308" s="1834"/>
      <c r="I308" s="1835"/>
      <c r="J308" s="1836"/>
      <c r="K308" s="1835"/>
      <c r="L308" s="1836"/>
      <c r="M308" s="1837"/>
      <c r="N308" s="1831"/>
      <c r="O308" s="1806"/>
      <c r="P308" s="1806"/>
      <c r="Q308" s="1806"/>
      <c r="R308" s="1806"/>
      <c r="S308" s="1806"/>
      <c r="T308" s="1806"/>
      <c r="U308" s="1806"/>
      <c r="V308" s="1806"/>
      <c r="W308" s="1806"/>
      <c r="X308" s="1806"/>
      <c r="Y308" s="1807"/>
      <c r="Z308" s="1818" t="s">
        <v>652</v>
      </c>
      <c r="AA308" s="1819"/>
      <c r="AB308" s="1820"/>
      <c r="AC308"/>
    </row>
    <row r="309" spans="2:40" ht="21" customHeight="1">
      <c r="B309" s="1821"/>
      <c r="C309" s="1822"/>
      <c r="D309" s="1822"/>
      <c r="E309" s="1823"/>
      <c r="F309" s="286" t="s">
        <v>649</v>
      </c>
      <c r="G309" s="287" t="s">
        <v>464</v>
      </c>
      <c r="H309" s="1827"/>
      <c r="I309" s="1828"/>
      <c r="J309" s="1829"/>
      <c r="K309" s="1828"/>
      <c r="L309" s="1829"/>
      <c r="M309" s="1830"/>
      <c r="N309" s="1831"/>
      <c r="O309" s="1806"/>
      <c r="P309" s="1806"/>
      <c r="Q309" s="1806"/>
      <c r="R309" s="1806"/>
      <c r="S309" s="1806"/>
      <c r="T309" s="1806"/>
      <c r="U309" s="1806"/>
      <c r="V309" s="1806"/>
      <c r="W309" s="1806"/>
      <c r="X309" s="1806"/>
      <c r="Y309" s="1807"/>
      <c r="Z309" s="286" t="s">
        <v>649</v>
      </c>
      <c r="AA309" s="288" t="s">
        <v>650</v>
      </c>
      <c r="AB309" s="289" t="s">
        <v>465</v>
      </c>
      <c r="AC309" s="285"/>
    </row>
    <row r="310" spans="2:40" ht="21" customHeight="1">
      <c r="B310" s="1838"/>
      <c r="C310" s="1822"/>
      <c r="D310" s="1822"/>
      <c r="E310" s="1823"/>
      <c r="F310" s="1818" t="s">
        <v>651</v>
      </c>
      <c r="G310" s="1833"/>
      <c r="H310" s="1834"/>
      <c r="I310" s="1835"/>
      <c r="J310" s="1836"/>
      <c r="K310" s="1835"/>
      <c r="L310" s="1836"/>
      <c r="M310" s="1837"/>
      <c r="N310" s="1831"/>
      <c r="O310" s="1806"/>
      <c r="P310" s="1806"/>
      <c r="Q310" s="1806"/>
      <c r="R310" s="1806"/>
      <c r="S310" s="1806"/>
      <c r="T310" s="1806"/>
      <c r="U310" s="1806"/>
      <c r="V310" s="1806"/>
      <c r="W310" s="1806"/>
      <c r="X310" s="1806"/>
      <c r="Y310" s="1807"/>
      <c r="Z310" s="1818" t="s">
        <v>652</v>
      </c>
      <c r="AA310" s="1819"/>
      <c r="AB310" s="1820"/>
      <c r="AC310"/>
    </row>
    <row r="311" spans="2:40" ht="21" customHeight="1">
      <c r="B311" s="1821"/>
      <c r="C311" s="1822"/>
      <c r="D311" s="1822"/>
      <c r="E311" s="1823"/>
      <c r="F311" s="286" t="s">
        <v>649</v>
      </c>
      <c r="G311" s="287" t="s">
        <v>464</v>
      </c>
      <c r="H311" s="1827"/>
      <c r="I311" s="1828"/>
      <c r="J311" s="1829"/>
      <c r="K311" s="1828"/>
      <c r="L311" s="1829"/>
      <c r="M311" s="1830"/>
      <c r="N311" s="1831"/>
      <c r="O311" s="1806"/>
      <c r="P311" s="1806"/>
      <c r="Q311" s="1806"/>
      <c r="R311" s="1806"/>
      <c r="S311" s="1806"/>
      <c r="T311" s="1806"/>
      <c r="U311" s="1806"/>
      <c r="V311" s="1806"/>
      <c r="W311" s="1806"/>
      <c r="X311" s="1806"/>
      <c r="Y311" s="1807"/>
      <c r="Z311" s="286" t="s">
        <v>649</v>
      </c>
      <c r="AA311" s="288" t="s">
        <v>650</v>
      </c>
      <c r="AB311" s="289" t="s">
        <v>465</v>
      </c>
      <c r="AC311" s="285"/>
    </row>
    <row r="312" spans="2:40" ht="21" customHeight="1">
      <c r="B312" s="1838"/>
      <c r="C312" s="1822"/>
      <c r="D312" s="1822"/>
      <c r="E312" s="1823"/>
      <c r="F312" s="1818" t="s">
        <v>651</v>
      </c>
      <c r="G312" s="1833"/>
      <c r="H312" s="1834"/>
      <c r="I312" s="1835"/>
      <c r="J312" s="1836"/>
      <c r="K312" s="1835"/>
      <c r="L312" s="1836"/>
      <c r="M312" s="1837"/>
      <c r="N312" s="1831"/>
      <c r="O312" s="1806"/>
      <c r="P312" s="1806"/>
      <c r="Q312" s="1806"/>
      <c r="R312" s="1806"/>
      <c r="S312" s="1806"/>
      <c r="T312" s="1806"/>
      <c r="U312" s="1806"/>
      <c r="V312" s="1806"/>
      <c r="W312" s="1806"/>
      <c r="X312" s="1806"/>
      <c r="Y312" s="1807"/>
      <c r="Z312" s="1818" t="s">
        <v>652</v>
      </c>
      <c r="AA312" s="1819"/>
      <c r="AB312" s="1820"/>
      <c r="AC312"/>
    </row>
    <row r="313" spans="2:40" ht="21" customHeight="1">
      <c r="B313" s="1821"/>
      <c r="C313" s="1822"/>
      <c r="D313" s="1822"/>
      <c r="E313" s="1823"/>
      <c r="F313" s="286" t="s">
        <v>649</v>
      </c>
      <c r="G313" s="287" t="s">
        <v>464</v>
      </c>
      <c r="H313" s="1827"/>
      <c r="I313" s="1828"/>
      <c r="J313" s="1829"/>
      <c r="K313" s="1828"/>
      <c r="L313" s="1829"/>
      <c r="M313" s="1830"/>
      <c r="N313" s="1831"/>
      <c r="O313" s="1806"/>
      <c r="P313" s="1806"/>
      <c r="Q313" s="1806"/>
      <c r="R313" s="1806"/>
      <c r="S313" s="1806"/>
      <c r="T313" s="1806"/>
      <c r="U313" s="1806"/>
      <c r="V313" s="1806"/>
      <c r="W313" s="1806"/>
      <c r="X313" s="1806"/>
      <c r="Y313" s="1807"/>
      <c r="Z313" s="286" t="s">
        <v>649</v>
      </c>
      <c r="AA313" s="288" t="s">
        <v>650</v>
      </c>
      <c r="AB313" s="289" t="s">
        <v>465</v>
      </c>
      <c r="AC313" s="285"/>
    </row>
    <row r="314" spans="2:40" ht="21" customHeight="1">
      <c r="B314" s="1838"/>
      <c r="C314" s="1822"/>
      <c r="D314" s="1822"/>
      <c r="E314" s="1823"/>
      <c r="F314" s="1818" t="s">
        <v>651</v>
      </c>
      <c r="G314" s="1833"/>
      <c r="H314" s="1834"/>
      <c r="I314" s="1835"/>
      <c r="J314" s="1836"/>
      <c r="K314" s="1835"/>
      <c r="L314" s="1836"/>
      <c r="M314" s="1837"/>
      <c r="N314" s="1831"/>
      <c r="O314" s="1806"/>
      <c r="P314" s="1806"/>
      <c r="Q314" s="1806"/>
      <c r="R314" s="1806"/>
      <c r="S314" s="1806"/>
      <c r="T314" s="1806"/>
      <c r="U314" s="1806"/>
      <c r="V314" s="1806"/>
      <c r="W314" s="1806"/>
      <c r="X314" s="1806"/>
      <c r="Y314" s="1807"/>
      <c r="Z314" s="1818" t="s">
        <v>652</v>
      </c>
      <c r="AA314" s="1819"/>
      <c r="AB314" s="1820"/>
      <c r="AC314"/>
    </row>
    <row r="315" spans="2:40" ht="21" customHeight="1">
      <c r="B315" s="1821"/>
      <c r="C315" s="1822"/>
      <c r="D315" s="1822"/>
      <c r="E315" s="1823"/>
      <c r="F315" s="286" t="s">
        <v>649</v>
      </c>
      <c r="G315" s="287" t="s">
        <v>464</v>
      </c>
      <c r="H315" s="1827"/>
      <c r="I315" s="1828"/>
      <c r="J315" s="1829"/>
      <c r="K315" s="1828"/>
      <c r="L315" s="1829"/>
      <c r="M315" s="1830"/>
      <c r="N315" s="1831"/>
      <c r="O315" s="1806"/>
      <c r="P315" s="1806"/>
      <c r="Q315" s="1806"/>
      <c r="R315" s="1806"/>
      <c r="S315" s="1806"/>
      <c r="T315" s="1806"/>
      <c r="U315" s="1806"/>
      <c r="V315" s="1806"/>
      <c r="W315" s="1806"/>
      <c r="X315" s="1806"/>
      <c r="Y315" s="1807"/>
      <c r="Z315" s="286" t="s">
        <v>649</v>
      </c>
      <c r="AA315" s="288" t="s">
        <v>650</v>
      </c>
      <c r="AB315" s="289" t="s">
        <v>465</v>
      </c>
      <c r="AC315" s="285"/>
    </row>
    <row r="316" spans="2:40" ht="21" customHeight="1" thickBot="1">
      <c r="B316" s="1824"/>
      <c r="C316" s="1825"/>
      <c r="D316" s="1825"/>
      <c r="E316" s="1826"/>
      <c r="F316" s="1810" t="s">
        <v>651</v>
      </c>
      <c r="G316" s="1811"/>
      <c r="H316" s="1812"/>
      <c r="I316" s="1813"/>
      <c r="J316" s="1814"/>
      <c r="K316" s="1813"/>
      <c r="L316" s="1814"/>
      <c r="M316" s="1815"/>
      <c r="N316" s="1832"/>
      <c r="O316" s="1808"/>
      <c r="P316" s="1808"/>
      <c r="Q316" s="1808"/>
      <c r="R316" s="1808"/>
      <c r="S316" s="1808"/>
      <c r="T316" s="1808"/>
      <c r="U316" s="1808"/>
      <c r="V316" s="1808"/>
      <c r="W316" s="1808"/>
      <c r="X316" s="1808"/>
      <c r="Y316" s="1809"/>
      <c r="Z316" s="1810" t="s">
        <v>652</v>
      </c>
      <c r="AA316" s="1816"/>
      <c r="AB316" s="1817"/>
      <c r="AC316"/>
    </row>
    <row r="317" spans="2:40" ht="33.75" customHeight="1">
      <c r="B317" s="1794" t="s">
        <v>653</v>
      </c>
      <c r="C317" s="870"/>
      <c r="D317" s="870"/>
      <c r="E317" s="870"/>
      <c r="F317" s="870"/>
      <c r="G317" s="870"/>
      <c r="H317" s="870"/>
      <c r="I317" s="870"/>
      <c r="J317" s="870"/>
      <c r="K317" s="1795"/>
      <c r="L317" s="1800" t="s">
        <v>36</v>
      </c>
      <c r="M317" s="1080"/>
      <c r="N317" s="1801" t="str">
        <f>IF(COUNTIF(N277:O316,1)=0,"",COUNTIF(N277:O316,1))</f>
        <v/>
      </c>
      <c r="O317" s="1802"/>
      <c r="P317" s="1775" t="str">
        <f t="shared" ref="P317" si="136">IF(COUNTIF(P277:Q316,1)=0,"",COUNTIF(P277:Q316,1))</f>
        <v/>
      </c>
      <c r="Q317" s="1776"/>
      <c r="R317" s="1775" t="str">
        <f>IF(COUNTIF(R277:S316,1)=0,"",COUNTIF(R277:S316,1))</f>
        <v/>
      </c>
      <c r="S317" s="1776"/>
      <c r="T317" s="1775" t="str">
        <f t="shared" ref="T317" si="137">IF(COUNTIF(T277:U316,1)=0,"",COUNTIF(T277:U316,1))</f>
        <v/>
      </c>
      <c r="U317" s="1776"/>
      <c r="V317" s="1775" t="str">
        <f t="shared" ref="V317" si="138">IF(COUNTIF(V277:W316,1)=0,"",COUNTIF(V277:W316,1))</f>
        <v/>
      </c>
      <c r="W317" s="1776"/>
      <c r="X317" s="1775" t="str">
        <f t="shared" ref="X317" si="139">IF(COUNTIF(X277:Y316,1)=0,"",COUNTIF(X277:Y316,1))</f>
        <v/>
      </c>
      <c r="Y317" s="1777"/>
      <c r="Z317" s="1778"/>
      <c r="AA317" s="1779"/>
      <c r="AB317" s="1780"/>
      <c r="AC317" s="297"/>
      <c r="AD317">
        <f>IF(N317="",0, N317)</f>
        <v>0</v>
      </c>
      <c r="AE317"/>
      <c r="AF317">
        <f t="shared" ref="AF317:AF319" si="140">IF(P317="",0, P317)</f>
        <v>0</v>
      </c>
      <c r="AG317"/>
      <c r="AH317">
        <f t="shared" ref="AH317:AH319" si="141">IF(R317="",0, R317)</f>
        <v>0</v>
      </c>
      <c r="AI317"/>
      <c r="AJ317">
        <f t="shared" ref="AJ317:AJ319" si="142">IF(T317="",0, T317)</f>
        <v>0</v>
      </c>
      <c r="AL317">
        <f t="shared" ref="AL317:AL319" si="143">IF(V317="",0, V317)</f>
        <v>0</v>
      </c>
      <c r="AN317">
        <f t="shared" ref="AN317:AN319" si="144">IF(X317="",0, X317)</f>
        <v>0</v>
      </c>
    </row>
    <row r="318" spans="2:40" ht="33.75" customHeight="1">
      <c r="B318" s="1796"/>
      <c r="C318" s="870"/>
      <c r="D318" s="870"/>
      <c r="E318" s="870"/>
      <c r="F318" s="870"/>
      <c r="G318" s="870"/>
      <c r="H318" s="870"/>
      <c r="I318" s="870"/>
      <c r="J318" s="870"/>
      <c r="K318" s="1795"/>
      <c r="L318" s="1787" t="s">
        <v>37</v>
      </c>
      <c r="M318" s="1788"/>
      <c r="N318" s="1789" t="str">
        <f>IF(COUNTIF(N277:O316,2)=0,"",COUNTIF(N277:O316,2))</f>
        <v/>
      </c>
      <c r="O318" s="1790"/>
      <c r="P318" s="1791" t="str">
        <f t="shared" ref="P318" si="145">IF(COUNTIF(P277:Q316,2)=0,"",COUNTIF(P277:Q316,2))</f>
        <v/>
      </c>
      <c r="Q318" s="1792"/>
      <c r="R318" s="1791" t="str">
        <f t="shared" ref="R318" si="146">IF(COUNTIF(R277:S316,2)=0,"",COUNTIF(R277:S316,2))</f>
        <v/>
      </c>
      <c r="S318" s="1792"/>
      <c r="T318" s="1791" t="str">
        <f t="shared" ref="T318" si="147">IF(COUNTIF(T277:U316,2)=0,"",COUNTIF(T277:U316,2))</f>
        <v/>
      </c>
      <c r="U318" s="1792"/>
      <c r="V318" s="1791" t="str">
        <f t="shared" ref="V318" si="148">IF(COUNTIF(V277:W316,2)=0,"",COUNTIF(V277:W316,2))</f>
        <v/>
      </c>
      <c r="W318" s="1792"/>
      <c r="X318" s="1791" t="str">
        <f t="shared" ref="X318" si="149">IF(COUNTIF(X277:Y316,2)=0,"",COUNTIF(X277:Y316,2))</f>
        <v/>
      </c>
      <c r="Y318" s="1793"/>
      <c r="Z318" s="1781"/>
      <c r="AA318" s="1782"/>
      <c r="AB318" s="1783"/>
      <c r="AC318" s="297"/>
      <c r="AD318">
        <f t="shared" ref="AD318:AD319" si="150">IF(N318="",0, N318)</f>
        <v>0</v>
      </c>
      <c r="AE318"/>
      <c r="AF318">
        <f t="shared" si="140"/>
        <v>0</v>
      </c>
      <c r="AG318"/>
      <c r="AH318">
        <f t="shared" si="141"/>
        <v>0</v>
      </c>
      <c r="AI318"/>
      <c r="AJ318">
        <f t="shared" si="142"/>
        <v>0</v>
      </c>
      <c r="AL318">
        <f t="shared" si="143"/>
        <v>0</v>
      </c>
      <c r="AN318">
        <f t="shared" si="144"/>
        <v>0</v>
      </c>
    </row>
    <row r="319" spans="2:40" ht="33.75" customHeight="1" thickBot="1">
      <c r="B319" s="1797"/>
      <c r="C319" s="1798"/>
      <c r="D319" s="1798"/>
      <c r="E319" s="1798"/>
      <c r="F319" s="1798"/>
      <c r="G319" s="1798"/>
      <c r="H319" s="1798"/>
      <c r="I319" s="1798"/>
      <c r="J319" s="1798"/>
      <c r="K319" s="1799"/>
      <c r="L319" s="1803" t="s">
        <v>38</v>
      </c>
      <c r="M319" s="1081"/>
      <c r="N319" s="1804" t="str">
        <f>IF(COUNTIF(N277:O316,3)=0,"",COUNTIF(N277:O316,3))</f>
        <v/>
      </c>
      <c r="O319" s="1805"/>
      <c r="P319" s="1772" t="str">
        <f t="shared" ref="P319" si="151">IF(COUNTIF(P277:Q316,3)=0,"",COUNTIF(P277:Q316,3))</f>
        <v/>
      </c>
      <c r="Q319" s="1773"/>
      <c r="R319" s="1772" t="str">
        <f t="shared" ref="R319" si="152">IF(COUNTIF(R277:S316,3)=0,"",COUNTIF(R277:S316,3))</f>
        <v/>
      </c>
      <c r="S319" s="1773"/>
      <c r="T319" s="1772" t="str">
        <f t="shared" ref="T319" si="153">IF(COUNTIF(T277:U316,3)=0,"",COUNTIF(T277:U316,3))</f>
        <v/>
      </c>
      <c r="U319" s="1773"/>
      <c r="V319" s="1772" t="str">
        <f t="shared" ref="V319" si="154">IF(COUNTIF(V277:W316,3)=0,"",COUNTIF(V277:W316,3))</f>
        <v/>
      </c>
      <c r="W319" s="1773"/>
      <c r="X319" s="1772" t="str">
        <f t="shared" ref="X319" si="155">IF(COUNTIF(X277:Y316,3)=0,"",COUNTIF(X277:Y316,3))</f>
        <v/>
      </c>
      <c r="Y319" s="1774"/>
      <c r="Z319" s="1784"/>
      <c r="AA319" s="1785"/>
      <c r="AB319" s="1786"/>
      <c r="AC319" s="297"/>
      <c r="AD319">
        <f t="shared" si="150"/>
        <v>0</v>
      </c>
      <c r="AE319"/>
      <c r="AF319">
        <f t="shared" si="140"/>
        <v>0</v>
      </c>
      <c r="AG319"/>
      <c r="AH319">
        <f t="shared" si="141"/>
        <v>0</v>
      </c>
      <c r="AI319"/>
      <c r="AJ319">
        <f t="shared" si="142"/>
        <v>0</v>
      </c>
      <c r="AL319">
        <f t="shared" si="143"/>
        <v>0</v>
      </c>
      <c r="AN319">
        <f t="shared" si="144"/>
        <v>0</v>
      </c>
    </row>
    <row r="324" spans="1:31" ht="13.75" thickBot="1">
      <c r="B324" s="16" t="s">
        <v>640</v>
      </c>
      <c r="Y324" s="1932" t="s">
        <v>641</v>
      </c>
      <c r="Z324" s="1932"/>
      <c r="AA324" s="1932"/>
      <c r="AB324" s="1932"/>
      <c r="AC324" s="271"/>
    </row>
    <row r="325" spans="1:31" ht="18.75" customHeight="1">
      <c r="B325" s="272"/>
      <c r="P325" s="1933" t="s">
        <v>131</v>
      </c>
      <c r="Q325" s="1934"/>
      <c r="R325" s="1934"/>
      <c r="S325" s="1934"/>
      <c r="T325" s="1934"/>
      <c r="U325" s="1935"/>
      <c r="V325" s="1936" t="s">
        <v>20</v>
      </c>
      <c r="W325" s="1937"/>
      <c r="X325" s="1937"/>
      <c r="Y325" s="1937"/>
      <c r="Z325" s="1937"/>
      <c r="AA325" s="1937"/>
      <c r="AB325" s="1938"/>
      <c r="AC325" s="273"/>
    </row>
    <row r="326" spans="1:31" ht="27.75" customHeight="1" thickBot="1">
      <c r="P326" s="1894" t="str">
        <f>IF(P272="","",P272)</f>
        <v/>
      </c>
      <c r="Q326" s="1895"/>
      <c r="R326" s="1895"/>
      <c r="S326" s="1895"/>
      <c r="T326" s="1895"/>
      <c r="U326" s="1896"/>
      <c r="V326" s="1897" t="str">
        <f>IF(V272="","",V272)</f>
        <v/>
      </c>
      <c r="W326" s="1898"/>
      <c r="X326" s="1898"/>
      <c r="Y326" s="1898"/>
      <c r="Z326" s="1898"/>
      <c r="AA326" s="1898"/>
      <c r="AB326" s="1899"/>
      <c r="AC326" s="311"/>
    </row>
    <row r="327" spans="1:31" ht="27" customHeight="1" thickBot="1">
      <c r="B327" s="1900" t="s">
        <v>642</v>
      </c>
      <c r="C327" s="1900"/>
      <c r="D327" s="1900"/>
      <c r="E327" s="1900"/>
      <c r="F327" s="1900"/>
      <c r="G327" s="1900"/>
      <c r="H327" s="1900"/>
      <c r="I327" s="1900"/>
      <c r="J327" s="1900"/>
      <c r="K327" s="1900"/>
      <c r="L327" s="1900"/>
      <c r="M327" s="1900"/>
      <c r="N327" s="1900"/>
      <c r="O327" s="1900"/>
      <c r="P327" s="1900"/>
      <c r="Q327" s="1900"/>
      <c r="R327" s="1900"/>
      <c r="S327" s="1900"/>
      <c r="T327" s="1900"/>
      <c r="U327" s="1900"/>
      <c r="V327" s="1900"/>
      <c r="W327" s="1900"/>
      <c r="X327" s="1900"/>
      <c r="Y327" s="1900"/>
      <c r="Z327" s="1900"/>
      <c r="AA327" s="1900"/>
      <c r="AB327" s="1900"/>
      <c r="AC327" s="275"/>
      <c r="AD327" s="276"/>
    </row>
    <row r="328" spans="1:31" ht="37.5" customHeight="1">
      <c r="B328" s="1901" t="s">
        <v>643</v>
      </c>
      <c r="C328" s="1902"/>
      <c r="D328" s="1902"/>
      <c r="E328" s="1903"/>
      <c r="F328" s="1910" t="s">
        <v>644</v>
      </c>
      <c r="G328" s="1911"/>
      <c r="H328" s="1916" t="s">
        <v>645</v>
      </c>
      <c r="I328" s="1902"/>
      <c r="J328" s="1902"/>
      <c r="K328" s="1902"/>
      <c r="L328" s="1902"/>
      <c r="M328" s="1903"/>
      <c r="N328" s="1919" t="s">
        <v>646</v>
      </c>
      <c r="O328" s="1920"/>
      <c r="P328" s="1920"/>
      <c r="Q328" s="1920"/>
      <c r="R328" s="1920"/>
      <c r="S328" s="1920"/>
      <c r="T328" s="1920"/>
      <c r="U328" s="1920"/>
      <c r="V328" s="1920"/>
      <c r="W328" s="1920"/>
      <c r="X328" s="1920"/>
      <c r="Y328" s="1921"/>
      <c r="Z328" s="1922" t="s">
        <v>647</v>
      </c>
      <c r="AA328" s="1923"/>
      <c r="AB328" s="1924"/>
      <c r="AC328"/>
    </row>
    <row r="329" spans="1:31" ht="25" customHeight="1">
      <c r="B329" s="1904"/>
      <c r="C329" s="1905"/>
      <c r="D329" s="1905"/>
      <c r="E329" s="1906"/>
      <c r="F329" s="1912"/>
      <c r="G329" s="1913"/>
      <c r="H329" s="1917"/>
      <c r="I329" s="1905"/>
      <c r="J329" s="1905"/>
      <c r="K329" s="1905"/>
      <c r="L329" s="1905"/>
      <c r="M329" s="1906"/>
      <c r="N329" s="1931" t="s">
        <v>648</v>
      </c>
      <c r="O329" s="1887"/>
      <c r="P329" s="1887" t="s">
        <v>648</v>
      </c>
      <c r="Q329" s="1887"/>
      <c r="R329" s="1887" t="s">
        <v>648</v>
      </c>
      <c r="S329" s="1887"/>
      <c r="T329" s="1887" t="s">
        <v>648</v>
      </c>
      <c r="U329" s="1887"/>
      <c r="V329" s="1887" t="s">
        <v>648</v>
      </c>
      <c r="W329" s="1887"/>
      <c r="X329" s="1887" t="s">
        <v>648</v>
      </c>
      <c r="Y329" s="1888"/>
      <c r="Z329" s="1925"/>
      <c r="AA329" s="1926"/>
      <c r="AB329" s="1927"/>
      <c r="AC329"/>
    </row>
    <row r="330" spans="1:31" ht="25" customHeight="1" thickBot="1">
      <c r="B330" s="1907"/>
      <c r="C330" s="1908"/>
      <c r="D330" s="1908"/>
      <c r="E330" s="1909"/>
      <c r="F330" s="1914"/>
      <c r="G330" s="1915"/>
      <c r="H330" s="1918"/>
      <c r="I330" s="1908"/>
      <c r="J330" s="1908"/>
      <c r="K330" s="1908"/>
      <c r="L330" s="1908"/>
      <c r="M330" s="1909"/>
      <c r="N330" s="1889" t="str">
        <f>IF(N276="","",N276)</f>
        <v/>
      </c>
      <c r="O330" s="1890"/>
      <c r="P330" s="1891" t="str">
        <f t="shared" ref="P330" si="156">IF(P276="","",P276)</f>
        <v/>
      </c>
      <c r="Q330" s="1892"/>
      <c r="R330" s="1891" t="str">
        <f t="shared" ref="R330" si="157">IF(R276="","",R276)</f>
        <v/>
      </c>
      <c r="S330" s="1892"/>
      <c r="T330" s="1891" t="str">
        <f t="shared" ref="T330" si="158">IF(T276="","",T276)</f>
        <v/>
      </c>
      <c r="U330" s="1892"/>
      <c r="V330" s="1891" t="str">
        <f t="shared" ref="V330" si="159">IF(V276="","",V276)</f>
        <v/>
      </c>
      <c r="W330" s="1892"/>
      <c r="X330" s="1891" t="str">
        <f t="shared" ref="X330" si="160">IF(X276="","",X276)</f>
        <v/>
      </c>
      <c r="Y330" s="1893"/>
      <c r="Z330" s="1928"/>
      <c r="AA330" s="1929"/>
      <c r="AB330" s="1930"/>
      <c r="AC330"/>
    </row>
    <row r="331" spans="1:31" ht="21" customHeight="1">
      <c r="A331" s="280"/>
      <c r="B331" s="1844"/>
      <c r="C331" s="1845"/>
      <c r="D331" s="1845"/>
      <c r="E331" s="1846"/>
      <c r="F331" s="281" t="s">
        <v>649</v>
      </c>
      <c r="G331" s="282" t="s">
        <v>464</v>
      </c>
      <c r="H331" s="1847"/>
      <c r="I331" s="1848"/>
      <c r="J331" s="1849"/>
      <c r="K331" s="1848"/>
      <c r="L331" s="1849"/>
      <c r="M331" s="1850"/>
      <c r="N331" s="1851"/>
      <c r="O331" s="1839"/>
      <c r="P331" s="1839"/>
      <c r="Q331" s="1839"/>
      <c r="R331" s="1839"/>
      <c r="S331" s="1839"/>
      <c r="T331" s="1839"/>
      <c r="U331" s="1839"/>
      <c r="V331" s="1839"/>
      <c r="W331" s="1839"/>
      <c r="X331" s="1839"/>
      <c r="Y331" s="1840"/>
      <c r="Z331" s="281" t="s">
        <v>649</v>
      </c>
      <c r="AA331" s="283" t="s">
        <v>650</v>
      </c>
      <c r="AB331" s="284" t="s">
        <v>465</v>
      </c>
      <c r="AC331" s="285"/>
      <c r="AE331" s="16"/>
    </row>
    <row r="332" spans="1:31" ht="21" customHeight="1">
      <c r="B332" s="1838"/>
      <c r="C332" s="1822"/>
      <c r="D332" s="1822"/>
      <c r="E332" s="1823"/>
      <c r="F332" s="1818" t="s">
        <v>651</v>
      </c>
      <c r="G332" s="1833"/>
      <c r="H332" s="1834"/>
      <c r="I332" s="1835"/>
      <c r="J332" s="1836"/>
      <c r="K332" s="1835"/>
      <c r="L332" s="1836"/>
      <c r="M332" s="1837"/>
      <c r="N332" s="1831"/>
      <c r="O332" s="1806"/>
      <c r="P332" s="1806"/>
      <c r="Q332" s="1806"/>
      <c r="R332" s="1806"/>
      <c r="S332" s="1806"/>
      <c r="T332" s="1806"/>
      <c r="U332" s="1806"/>
      <c r="V332" s="1806"/>
      <c r="W332" s="1806"/>
      <c r="X332" s="1806"/>
      <c r="Y332" s="1807"/>
      <c r="Z332" s="1818" t="s">
        <v>652</v>
      </c>
      <c r="AA332" s="1819"/>
      <c r="AB332" s="1820"/>
      <c r="AC332"/>
      <c r="AE332" s="16"/>
    </row>
    <row r="333" spans="1:31" ht="21" customHeight="1">
      <c r="B333" s="1821"/>
      <c r="C333" s="1822"/>
      <c r="D333" s="1822"/>
      <c r="E333" s="1823"/>
      <c r="F333" s="286" t="s">
        <v>649</v>
      </c>
      <c r="G333" s="287" t="s">
        <v>464</v>
      </c>
      <c r="H333" s="1827"/>
      <c r="I333" s="1828"/>
      <c r="J333" s="1829"/>
      <c r="K333" s="1828"/>
      <c r="L333" s="1829"/>
      <c r="M333" s="1830"/>
      <c r="N333" s="1831"/>
      <c r="O333" s="1806"/>
      <c r="P333" s="1806"/>
      <c r="Q333" s="1806"/>
      <c r="R333" s="1806"/>
      <c r="S333" s="1806"/>
      <c r="T333" s="1806"/>
      <c r="U333" s="1806"/>
      <c r="V333" s="1806"/>
      <c r="W333" s="1806"/>
      <c r="X333" s="1806"/>
      <c r="Y333" s="1807"/>
      <c r="Z333" s="286" t="s">
        <v>649</v>
      </c>
      <c r="AA333" s="288" t="s">
        <v>650</v>
      </c>
      <c r="AB333" s="289" t="s">
        <v>465</v>
      </c>
      <c r="AC333" s="285"/>
    </row>
    <row r="334" spans="1:31" ht="21" customHeight="1">
      <c r="B334" s="1838"/>
      <c r="C334" s="1822"/>
      <c r="D334" s="1822"/>
      <c r="E334" s="1823"/>
      <c r="F334" s="1818" t="s">
        <v>651</v>
      </c>
      <c r="G334" s="1833"/>
      <c r="H334" s="1834"/>
      <c r="I334" s="1835"/>
      <c r="J334" s="1836"/>
      <c r="K334" s="1835"/>
      <c r="L334" s="1836"/>
      <c r="M334" s="1837"/>
      <c r="N334" s="1831"/>
      <c r="O334" s="1806"/>
      <c r="P334" s="1806"/>
      <c r="Q334" s="1806"/>
      <c r="R334" s="1806"/>
      <c r="S334" s="1806"/>
      <c r="T334" s="1806"/>
      <c r="U334" s="1806"/>
      <c r="V334" s="1806"/>
      <c r="W334" s="1806"/>
      <c r="X334" s="1806"/>
      <c r="Y334" s="1807"/>
      <c r="Z334" s="1818" t="s">
        <v>652</v>
      </c>
      <c r="AA334" s="1819"/>
      <c r="AB334" s="1820"/>
      <c r="AC334"/>
    </row>
    <row r="335" spans="1:31" ht="21" customHeight="1">
      <c r="B335" s="1821"/>
      <c r="C335" s="1822"/>
      <c r="D335" s="1822"/>
      <c r="E335" s="1823"/>
      <c r="F335" s="286" t="s">
        <v>649</v>
      </c>
      <c r="G335" s="287" t="s">
        <v>464</v>
      </c>
      <c r="H335" s="1827"/>
      <c r="I335" s="1828"/>
      <c r="J335" s="1829"/>
      <c r="K335" s="1828"/>
      <c r="L335" s="1829"/>
      <c r="M335" s="1830"/>
      <c r="N335" s="1831"/>
      <c r="O335" s="1806"/>
      <c r="P335" s="1806"/>
      <c r="Q335" s="1806"/>
      <c r="R335" s="1806"/>
      <c r="S335" s="1806"/>
      <c r="T335" s="1806"/>
      <c r="U335" s="1806"/>
      <c r="V335" s="1806"/>
      <c r="W335" s="1806"/>
      <c r="X335" s="1806"/>
      <c r="Y335" s="1807"/>
      <c r="Z335" s="286" t="s">
        <v>649</v>
      </c>
      <c r="AA335" s="288" t="s">
        <v>650</v>
      </c>
      <c r="AB335" s="289" t="s">
        <v>465</v>
      </c>
      <c r="AC335" s="285"/>
    </row>
    <row r="336" spans="1:31" ht="21" customHeight="1">
      <c r="B336" s="1838"/>
      <c r="C336" s="1822"/>
      <c r="D336" s="1822"/>
      <c r="E336" s="1823"/>
      <c r="F336" s="1818" t="s">
        <v>651</v>
      </c>
      <c r="G336" s="1833"/>
      <c r="H336" s="1834"/>
      <c r="I336" s="1835"/>
      <c r="J336" s="1836"/>
      <c r="K336" s="1835"/>
      <c r="L336" s="1836"/>
      <c r="M336" s="1837"/>
      <c r="N336" s="1831"/>
      <c r="O336" s="1806"/>
      <c r="P336" s="1806"/>
      <c r="Q336" s="1806"/>
      <c r="R336" s="1806"/>
      <c r="S336" s="1806"/>
      <c r="T336" s="1806"/>
      <c r="U336" s="1806"/>
      <c r="V336" s="1806"/>
      <c r="W336" s="1806"/>
      <c r="X336" s="1806"/>
      <c r="Y336" s="1807"/>
      <c r="Z336" s="1818" t="s">
        <v>652</v>
      </c>
      <c r="AA336" s="1819"/>
      <c r="AB336" s="1820"/>
      <c r="AC336"/>
    </row>
    <row r="337" spans="2:29" ht="21" customHeight="1">
      <c r="B337" s="1821"/>
      <c r="C337" s="1822"/>
      <c r="D337" s="1822"/>
      <c r="E337" s="1823"/>
      <c r="F337" s="286" t="s">
        <v>649</v>
      </c>
      <c r="G337" s="287" t="s">
        <v>464</v>
      </c>
      <c r="H337" s="1827"/>
      <c r="I337" s="1828"/>
      <c r="J337" s="1829"/>
      <c r="K337" s="1828"/>
      <c r="L337" s="1829"/>
      <c r="M337" s="1830"/>
      <c r="N337" s="1831"/>
      <c r="O337" s="1806"/>
      <c r="P337" s="1806"/>
      <c r="Q337" s="1806"/>
      <c r="R337" s="1806"/>
      <c r="S337" s="1806"/>
      <c r="T337" s="1806"/>
      <c r="U337" s="1806"/>
      <c r="V337" s="1806"/>
      <c r="W337" s="1806"/>
      <c r="X337" s="1806"/>
      <c r="Y337" s="1807"/>
      <c r="Z337" s="286" t="s">
        <v>649</v>
      </c>
      <c r="AA337" s="288" t="s">
        <v>650</v>
      </c>
      <c r="AB337" s="289" t="s">
        <v>465</v>
      </c>
      <c r="AC337" s="285"/>
    </row>
    <row r="338" spans="2:29" ht="21" customHeight="1">
      <c r="B338" s="1838"/>
      <c r="C338" s="1822"/>
      <c r="D338" s="1822"/>
      <c r="E338" s="1823"/>
      <c r="F338" s="1818" t="s">
        <v>651</v>
      </c>
      <c r="G338" s="1833"/>
      <c r="H338" s="1834"/>
      <c r="I338" s="1835"/>
      <c r="J338" s="1836"/>
      <c r="K338" s="1835"/>
      <c r="L338" s="1836"/>
      <c r="M338" s="1837"/>
      <c r="N338" s="1831"/>
      <c r="O338" s="1806"/>
      <c r="P338" s="1806"/>
      <c r="Q338" s="1806"/>
      <c r="R338" s="1806"/>
      <c r="S338" s="1806"/>
      <c r="T338" s="1806"/>
      <c r="U338" s="1806"/>
      <c r="V338" s="1806"/>
      <c r="W338" s="1806"/>
      <c r="X338" s="1806"/>
      <c r="Y338" s="1807"/>
      <c r="Z338" s="1818" t="s">
        <v>652</v>
      </c>
      <c r="AA338" s="1819"/>
      <c r="AB338" s="1820"/>
      <c r="AC338"/>
    </row>
    <row r="339" spans="2:29" ht="21" customHeight="1">
      <c r="B339" s="1821"/>
      <c r="C339" s="1822"/>
      <c r="D339" s="1822"/>
      <c r="E339" s="1823"/>
      <c r="F339" s="286" t="s">
        <v>649</v>
      </c>
      <c r="G339" s="287" t="s">
        <v>464</v>
      </c>
      <c r="H339" s="1827"/>
      <c r="I339" s="1828"/>
      <c r="J339" s="1829"/>
      <c r="K339" s="1828"/>
      <c r="L339" s="1829"/>
      <c r="M339" s="1830"/>
      <c r="N339" s="1831"/>
      <c r="O339" s="1806"/>
      <c r="P339" s="1806"/>
      <c r="Q339" s="1806"/>
      <c r="R339" s="1806"/>
      <c r="S339" s="1806"/>
      <c r="T339" s="1806"/>
      <c r="U339" s="1806"/>
      <c r="V339" s="1806"/>
      <c r="W339" s="1806"/>
      <c r="X339" s="1806"/>
      <c r="Y339" s="1807"/>
      <c r="Z339" s="286" t="s">
        <v>649</v>
      </c>
      <c r="AA339" s="288" t="s">
        <v>650</v>
      </c>
      <c r="AB339" s="289" t="s">
        <v>465</v>
      </c>
      <c r="AC339" s="285"/>
    </row>
    <row r="340" spans="2:29" ht="21" customHeight="1" thickBot="1">
      <c r="B340" s="1824"/>
      <c r="C340" s="1825"/>
      <c r="D340" s="1825"/>
      <c r="E340" s="1826"/>
      <c r="F340" s="1841" t="s">
        <v>651</v>
      </c>
      <c r="G340" s="1886"/>
      <c r="H340" s="1812"/>
      <c r="I340" s="1813"/>
      <c r="J340" s="1814"/>
      <c r="K340" s="1813"/>
      <c r="L340" s="1814"/>
      <c r="M340" s="1815"/>
      <c r="N340" s="1832"/>
      <c r="O340" s="1808"/>
      <c r="P340" s="1808"/>
      <c r="Q340" s="1808"/>
      <c r="R340" s="1808"/>
      <c r="S340" s="1808"/>
      <c r="T340" s="1808"/>
      <c r="U340" s="1808"/>
      <c r="V340" s="1808"/>
      <c r="W340" s="1808"/>
      <c r="X340" s="1808"/>
      <c r="Y340" s="1809"/>
      <c r="Z340" s="1810" t="s">
        <v>652</v>
      </c>
      <c r="AA340" s="1816"/>
      <c r="AB340" s="1817"/>
      <c r="AC340"/>
    </row>
    <row r="341" spans="2:29" ht="21" customHeight="1">
      <c r="B341" s="1878"/>
      <c r="C341" s="1879"/>
      <c r="D341" s="1879"/>
      <c r="E341" s="1880"/>
      <c r="F341" s="281" t="s">
        <v>649</v>
      </c>
      <c r="G341" s="282" t="s">
        <v>464</v>
      </c>
      <c r="H341" s="1881"/>
      <c r="I341" s="1882"/>
      <c r="J341" s="1883"/>
      <c r="K341" s="1882"/>
      <c r="L341" s="1883"/>
      <c r="M341" s="1884"/>
      <c r="N341" s="1885"/>
      <c r="O341" s="1876"/>
      <c r="P341" s="1876"/>
      <c r="Q341" s="1876"/>
      <c r="R341" s="1876"/>
      <c r="S341" s="1876"/>
      <c r="T341" s="1876"/>
      <c r="U341" s="1876"/>
      <c r="V341" s="1876"/>
      <c r="W341" s="1876"/>
      <c r="X341" s="1876"/>
      <c r="Y341" s="1877"/>
      <c r="Z341" s="281" t="s">
        <v>649</v>
      </c>
      <c r="AA341" s="283" t="s">
        <v>650</v>
      </c>
      <c r="AB341" s="284" t="s">
        <v>465</v>
      </c>
      <c r="AC341" s="285"/>
    </row>
    <row r="342" spans="2:29" ht="21" customHeight="1">
      <c r="B342" s="1872"/>
      <c r="C342" s="1873"/>
      <c r="D342" s="1873"/>
      <c r="E342" s="1874"/>
      <c r="F342" s="1818" t="s">
        <v>651</v>
      </c>
      <c r="G342" s="1833"/>
      <c r="H342" s="1834"/>
      <c r="I342" s="1835"/>
      <c r="J342" s="1836"/>
      <c r="K342" s="1835"/>
      <c r="L342" s="1836"/>
      <c r="M342" s="1837"/>
      <c r="N342" s="1875"/>
      <c r="O342" s="1870"/>
      <c r="P342" s="1870"/>
      <c r="Q342" s="1870"/>
      <c r="R342" s="1870"/>
      <c r="S342" s="1870"/>
      <c r="T342" s="1870"/>
      <c r="U342" s="1870"/>
      <c r="V342" s="1870"/>
      <c r="W342" s="1870"/>
      <c r="X342" s="1870"/>
      <c r="Y342" s="1871"/>
      <c r="Z342" s="1818" t="s">
        <v>652</v>
      </c>
      <c r="AA342" s="1819"/>
      <c r="AB342" s="1861"/>
      <c r="AC342" s="285"/>
    </row>
    <row r="343" spans="2:29" ht="21" customHeight="1">
      <c r="B343" s="1862"/>
      <c r="C343" s="1863"/>
      <c r="D343" s="1863"/>
      <c r="E343" s="1864"/>
      <c r="F343" s="286" t="s">
        <v>649</v>
      </c>
      <c r="G343" s="287" t="s">
        <v>464</v>
      </c>
      <c r="H343" s="1827"/>
      <c r="I343" s="1828"/>
      <c r="J343" s="1829"/>
      <c r="K343" s="1828"/>
      <c r="L343" s="1829"/>
      <c r="M343" s="1830"/>
      <c r="N343" s="1868"/>
      <c r="O343" s="1852"/>
      <c r="P343" s="1852"/>
      <c r="Q343" s="1852"/>
      <c r="R343" s="1852"/>
      <c r="S343" s="1852"/>
      <c r="T343" s="1852"/>
      <c r="U343" s="1852"/>
      <c r="V343" s="1852"/>
      <c r="W343" s="1852"/>
      <c r="X343" s="1852"/>
      <c r="Y343" s="1853"/>
      <c r="Z343" s="286" t="s">
        <v>649</v>
      </c>
      <c r="AA343" s="288" t="s">
        <v>650</v>
      </c>
      <c r="AB343" s="289" t="s">
        <v>465</v>
      </c>
      <c r="AC343" s="285"/>
    </row>
    <row r="344" spans="2:29" ht="21" customHeight="1">
      <c r="B344" s="1872"/>
      <c r="C344" s="1873"/>
      <c r="D344" s="1873"/>
      <c r="E344" s="1874"/>
      <c r="F344" s="1818" t="s">
        <v>651</v>
      </c>
      <c r="G344" s="1833"/>
      <c r="H344" s="1834"/>
      <c r="I344" s="1835"/>
      <c r="J344" s="1836"/>
      <c r="K344" s="1835"/>
      <c r="L344" s="1836"/>
      <c r="M344" s="1837"/>
      <c r="N344" s="1875"/>
      <c r="O344" s="1870"/>
      <c r="P344" s="1870"/>
      <c r="Q344" s="1870"/>
      <c r="R344" s="1870"/>
      <c r="S344" s="1870"/>
      <c r="T344" s="1870"/>
      <c r="U344" s="1870"/>
      <c r="V344" s="1870"/>
      <c r="W344" s="1870"/>
      <c r="X344" s="1870"/>
      <c r="Y344" s="1871"/>
      <c r="Z344" s="1818" t="s">
        <v>652</v>
      </c>
      <c r="AA344" s="1819"/>
      <c r="AB344" s="1861"/>
      <c r="AC344" s="285"/>
    </row>
    <row r="345" spans="2:29" ht="21" customHeight="1">
      <c r="B345" s="1862"/>
      <c r="C345" s="1863"/>
      <c r="D345" s="1863"/>
      <c r="E345" s="1864"/>
      <c r="F345" s="286" t="s">
        <v>649</v>
      </c>
      <c r="G345" s="287" t="s">
        <v>464</v>
      </c>
      <c r="H345" s="1827"/>
      <c r="I345" s="1828"/>
      <c r="J345" s="1829"/>
      <c r="K345" s="1828"/>
      <c r="L345" s="1829"/>
      <c r="M345" s="1830"/>
      <c r="N345" s="1868"/>
      <c r="O345" s="1852"/>
      <c r="P345" s="1852"/>
      <c r="Q345" s="1852"/>
      <c r="R345" s="1852"/>
      <c r="S345" s="1852"/>
      <c r="T345" s="1852"/>
      <c r="U345" s="1852"/>
      <c r="V345" s="1852"/>
      <c r="W345" s="1852"/>
      <c r="X345" s="1852"/>
      <c r="Y345" s="1853"/>
      <c r="Z345" s="286" t="s">
        <v>649</v>
      </c>
      <c r="AA345" s="288" t="s">
        <v>650</v>
      </c>
      <c r="AB345" s="289" t="s">
        <v>465</v>
      </c>
      <c r="AC345" s="285"/>
    </row>
    <row r="346" spans="2:29" ht="21" customHeight="1">
      <c r="B346" s="1872"/>
      <c r="C346" s="1873"/>
      <c r="D346" s="1873"/>
      <c r="E346" s="1874"/>
      <c r="F346" s="1818" t="s">
        <v>651</v>
      </c>
      <c r="G346" s="1833"/>
      <c r="H346" s="1834"/>
      <c r="I346" s="1835"/>
      <c r="J346" s="1836"/>
      <c r="K346" s="1835"/>
      <c r="L346" s="1836"/>
      <c r="M346" s="1837"/>
      <c r="N346" s="1875"/>
      <c r="O346" s="1870"/>
      <c r="P346" s="1870"/>
      <c r="Q346" s="1870"/>
      <c r="R346" s="1870"/>
      <c r="S346" s="1870"/>
      <c r="T346" s="1870"/>
      <c r="U346" s="1870"/>
      <c r="V346" s="1870"/>
      <c r="W346" s="1870"/>
      <c r="X346" s="1870"/>
      <c r="Y346" s="1871"/>
      <c r="Z346" s="1818" t="s">
        <v>652</v>
      </c>
      <c r="AA346" s="1819"/>
      <c r="AB346" s="1861"/>
      <c r="AC346" s="285"/>
    </row>
    <row r="347" spans="2:29" ht="21" customHeight="1">
      <c r="B347" s="1862"/>
      <c r="C347" s="1863"/>
      <c r="D347" s="1863"/>
      <c r="E347" s="1864"/>
      <c r="F347" s="286" t="s">
        <v>649</v>
      </c>
      <c r="G347" s="287" t="s">
        <v>464</v>
      </c>
      <c r="H347" s="1827"/>
      <c r="I347" s="1828"/>
      <c r="J347" s="1829"/>
      <c r="K347" s="1828"/>
      <c r="L347" s="1829"/>
      <c r="M347" s="1830"/>
      <c r="N347" s="1868"/>
      <c r="O347" s="1852"/>
      <c r="P347" s="1852"/>
      <c r="Q347" s="1852"/>
      <c r="R347" s="1852"/>
      <c r="S347" s="1852"/>
      <c r="T347" s="1852"/>
      <c r="U347" s="1852"/>
      <c r="V347" s="1852"/>
      <c r="W347" s="1852"/>
      <c r="X347" s="1852"/>
      <c r="Y347" s="1853"/>
      <c r="Z347" s="286" t="s">
        <v>649</v>
      </c>
      <c r="AA347" s="288" t="s">
        <v>650</v>
      </c>
      <c r="AB347" s="289" t="s">
        <v>465</v>
      </c>
      <c r="AC347" s="285"/>
    </row>
    <row r="348" spans="2:29" ht="21" customHeight="1">
      <c r="B348" s="1872"/>
      <c r="C348" s="1873"/>
      <c r="D348" s="1873"/>
      <c r="E348" s="1874"/>
      <c r="F348" s="1818" t="s">
        <v>651</v>
      </c>
      <c r="G348" s="1833"/>
      <c r="H348" s="1834"/>
      <c r="I348" s="1835"/>
      <c r="J348" s="1836"/>
      <c r="K348" s="1835"/>
      <c r="L348" s="1836"/>
      <c r="M348" s="1837"/>
      <c r="N348" s="1875"/>
      <c r="O348" s="1870"/>
      <c r="P348" s="1870"/>
      <c r="Q348" s="1870"/>
      <c r="R348" s="1870"/>
      <c r="S348" s="1870"/>
      <c r="T348" s="1870"/>
      <c r="U348" s="1870"/>
      <c r="V348" s="1870"/>
      <c r="W348" s="1870"/>
      <c r="X348" s="1870"/>
      <c r="Y348" s="1871"/>
      <c r="Z348" s="1818" t="s">
        <v>652</v>
      </c>
      <c r="AA348" s="1819"/>
      <c r="AB348" s="1861"/>
      <c r="AC348" s="285"/>
    </row>
    <row r="349" spans="2:29" ht="21" customHeight="1">
      <c r="B349" s="1862"/>
      <c r="C349" s="1863"/>
      <c r="D349" s="1863"/>
      <c r="E349" s="1864"/>
      <c r="F349" s="286" t="s">
        <v>649</v>
      </c>
      <c r="G349" s="287" t="s">
        <v>464</v>
      </c>
      <c r="H349" s="1827"/>
      <c r="I349" s="1828"/>
      <c r="J349" s="1829"/>
      <c r="K349" s="1828"/>
      <c r="L349" s="1829"/>
      <c r="M349" s="1830"/>
      <c r="N349" s="1868"/>
      <c r="O349" s="1852"/>
      <c r="P349" s="1852"/>
      <c r="Q349" s="1852"/>
      <c r="R349" s="1852"/>
      <c r="S349" s="1852"/>
      <c r="T349" s="1852"/>
      <c r="U349" s="1852"/>
      <c r="V349" s="1852"/>
      <c r="W349" s="1852"/>
      <c r="X349" s="1852"/>
      <c r="Y349" s="1853"/>
      <c r="Z349" s="286" t="s">
        <v>649</v>
      </c>
      <c r="AA349" s="288" t="s">
        <v>650</v>
      </c>
      <c r="AB349" s="289" t="s">
        <v>465</v>
      </c>
      <c r="AC349" s="285"/>
    </row>
    <row r="350" spans="2:29" ht="21" customHeight="1" thickBot="1">
      <c r="B350" s="1865"/>
      <c r="C350" s="1866"/>
      <c r="D350" s="1866"/>
      <c r="E350" s="1867"/>
      <c r="F350" s="1810" t="s">
        <v>651</v>
      </c>
      <c r="G350" s="1811"/>
      <c r="H350" s="1856"/>
      <c r="I350" s="1857"/>
      <c r="J350" s="1858"/>
      <c r="K350" s="1857"/>
      <c r="L350" s="1858"/>
      <c r="M350" s="1859"/>
      <c r="N350" s="1869"/>
      <c r="O350" s="1854"/>
      <c r="P350" s="1854"/>
      <c r="Q350" s="1854"/>
      <c r="R350" s="1854"/>
      <c r="S350" s="1854"/>
      <c r="T350" s="1854"/>
      <c r="U350" s="1854"/>
      <c r="V350" s="1854"/>
      <c r="W350" s="1854"/>
      <c r="X350" s="1854"/>
      <c r="Y350" s="1855"/>
      <c r="Z350" s="1810" t="s">
        <v>652</v>
      </c>
      <c r="AA350" s="1816"/>
      <c r="AB350" s="1860"/>
      <c r="AC350" s="285"/>
    </row>
    <row r="351" spans="2:29" ht="21" customHeight="1">
      <c r="B351" s="1844"/>
      <c r="C351" s="1845"/>
      <c r="D351" s="1845"/>
      <c r="E351" s="1846"/>
      <c r="F351" s="292" t="s">
        <v>649</v>
      </c>
      <c r="G351" s="293" t="s">
        <v>464</v>
      </c>
      <c r="H351" s="1847"/>
      <c r="I351" s="1848"/>
      <c r="J351" s="1849"/>
      <c r="K351" s="1848"/>
      <c r="L351" s="1849"/>
      <c r="M351" s="1850"/>
      <c r="N351" s="1851"/>
      <c r="O351" s="1839"/>
      <c r="P351" s="1839"/>
      <c r="Q351" s="1839"/>
      <c r="R351" s="1839"/>
      <c r="S351" s="1839"/>
      <c r="T351" s="1839"/>
      <c r="U351" s="1839"/>
      <c r="V351" s="1839"/>
      <c r="W351" s="1839"/>
      <c r="X351" s="1839"/>
      <c r="Y351" s="1840"/>
      <c r="Z351" s="281" t="s">
        <v>649</v>
      </c>
      <c r="AA351" s="283" t="s">
        <v>650</v>
      </c>
      <c r="AB351" s="284" t="s">
        <v>465</v>
      </c>
      <c r="AC351" s="285"/>
    </row>
    <row r="352" spans="2:29" ht="21" customHeight="1">
      <c r="B352" s="1838"/>
      <c r="C352" s="1822"/>
      <c r="D352" s="1822"/>
      <c r="E352" s="1823"/>
      <c r="F352" s="1818" t="s">
        <v>651</v>
      </c>
      <c r="G352" s="1833"/>
      <c r="H352" s="1834"/>
      <c r="I352" s="1835"/>
      <c r="J352" s="1836"/>
      <c r="K352" s="1835"/>
      <c r="L352" s="1836"/>
      <c r="M352" s="1837"/>
      <c r="N352" s="1831"/>
      <c r="O352" s="1806"/>
      <c r="P352" s="1806"/>
      <c r="Q352" s="1806"/>
      <c r="R352" s="1806"/>
      <c r="S352" s="1806"/>
      <c r="T352" s="1806"/>
      <c r="U352" s="1806"/>
      <c r="V352" s="1806"/>
      <c r="W352" s="1806"/>
      <c r="X352" s="1806"/>
      <c r="Y352" s="1807"/>
      <c r="Z352" s="1818" t="s">
        <v>652</v>
      </c>
      <c r="AA352" s="1819"/>
      <c r="AB352" s="1820"/>
      <c r="AC352"/>
    </row>
    <row r="353" spans="2:29" ht="21" customHeight="1">
      <c r="B353" s="1821"/>
      <c r="C353" s="1822"/>
      <c r="D353" s="1822"/>
      <c r="E353" s="1823"/>
      <c r="F353" s="286" t="s">
        <v>649</v>
      </c>
      <c r="G353" s="287" t="s">
        <v>464</v>
      </c>
      <c r="H353" s="1827"/>
      <c r="I353" s="1828"/>
      <c r="J353" s="1829"/>
      <c r="K353" s="1828"/>
      <c r="L353" s="1829"/>
      <c r="M353" s="1830"/>
      <c r="N353" s="1831"/>
      <c r="O353" s="1806"/>
      <c r="P353" s="1806"/>
      <c r="Q353" s="1806"/>
      <c r="R353" s="1806"/>
      <c r="S353" s="1806"/>
      <c r="T353" s="1806"/>
      <c r="U353" s="1806"/>
      <c r="V353" s="1806"/>
      <c r="W353" s="1806"/>
      <c r="X353" s="1806"/>
      <c r="Y353" s="1807"/>
      <c r="Z353" s="286" t="s">
        <v>649</v>
      </c>
      <c r="AA353" s="288" t="s">
        <v>650</v>
      </c>
      <c r="AB353" s="289" t="s">
        <v>465</v>
      </c>
      <c r="AC353" s="285"/>
    </row>
    <row r="354" spans="2:29" ht="21" customHeight="1">
      <c r="B354" s="1838"/>
      <c r="C354" s="1822"/>
      <c r="D354" s="1822"/>
      <c r="E354" s="1823"/>
      <c r="F354" s="1818" t="s">
        <v>651</v>
      </c>
      <c r="G354" s="1833"/>
      <c r="H354" s="1834"/>
      <c r="I354" s="1835"/>
      <c r="J354" s="1836"/>
      <c r="K354" s="1835"/>
      <c r="L354" s="1836"/>
      <c r="M354" s="1837"/>
      <c r="N354" s="1831"/>
      <c r="O354" s="1806"/>
      <c r="P354" s="1806"/>
      <c r="Q354" s="1806"/>
      <c r="R354" s="1806"/>
      <c r="S354" s="1806"/>
      <c r="T354" s="1806"/>
      <c r="U354" s="1806"/>
      <c r="V354" s="1806"/>
      <c r="W354" s="1806"/>
      <c r="X354" s="1806"/>
      <c r="Y354" s="1807"/>
      <c r="Z354" s="1818" t="s">
        <v>652</v>
      </c>
      <c r="AA354" s="1819"/>
      <c r="AB354" s="1820"/>
      <c r="AC354"/>
    </row>
    <row r="355" spans="2:29" ht="21" customHeight="1">
      <c r="B355" s="1821"/>
      <c r="C355" s="1822"/>
      <c r="D355" s="1822"/>
      <c r="E355" s="1823"/>
      <c r="F355" s="286" t="s">
        <v>649</v>
      </c>
      <c r="G355" s="287" t="s">
        <v>464</v>
      </c>
      <c r="H355" s="1827"/>
      <c r="I355" s="1828"/>
      <c r="J355" s="1829"/>
      <c r="K355" s="1828"/>
      <c r="L355" s="1829"/>
      <c r="M355" s="1830"/>
      <c r="N355" s="1831"/>
      <c r="O355" s="1806"/>
      <c r="P355" s="1806"/>
      <c r="Q355" s="1806"/>
      <c r="R355" s="1806"/>
      <c r="S355" s="1806"/>
      <c r="T355" s="1806"/>
      <c r="U355" s="1806"/>
      <c r="V355" s="1806"/>
      <c r="W355" s="1806"/>
      <c r="X355" s="1806"/>
      <c r="Y355" s="1807"/>
      <c r="Z355" s="286" t="s">
        <v>649</v>
      </c>
      <c r="AA355" s="288" t="s">
        <v>650</v>
      </c>
      <c r="AB355" s="289" t="s">
        <v>465</v>
      </c>
      <c r="AC355" s="285"/>
    </row>
    <row r="356" spans="2:29" ht="21" customHeight="1">
      <c r="B356" s="1838"/>
      <c r="C356" s="1822"/>
      <c r="D356" s="1822"/>
      <c r="E356" s="1823"/>
      <c r="F356" s="1818" t="s">
        <v>651</v>
      </c>
      <c r="G356" s="1833"/>
      <c r="H356" s="1834"/>
      <c r="I356" s="1835"/>
      <c r="J356" s="1836"/>
      <c r="K356" s="1835"/>
      <c r="L356" s="1836"/>
      <c r="M356" s="1837"/>
      <c r="N356" s="1831"/>
      <c r="O356" s="1806"/>
      <c r="P356" s="1806"/>
      <c r="Q356" s="1806"/>
      <c r="R356" s="1806"/>
      <c r="S356" s="1806"/>
      <c r="T356" s="1806"/>
      <c r="U356" s="1806"/>
      <c r="V356" s="1806"/>
      <c r="W356" s="1806"/>
      <c r="X356" s="1806"/>
      <c r="Y356" s="1807"/>
      <c r="Z356" s="1818" t="s">
        <v>652</v>
      </c>
      <c r="AA356" s="1819"/>
      <c r="AB356" s="1820"/>
      <c r="AC356"/>
    </row>
    <row r="357" spans="2:29" ht="21" customHeight="1">
      <c r="B357" s="1821"/>
      <c r="C357" s="1822"/>
      <c r="D357" s="1822"/>
      <c r="E357" s="1823"/>
      <c r="F357" s="286" t="s">
        <v>649</v>
      </c>
      <c r="G357" s="287" t="s">
        <v>464</v>
      </c>
      <c r="H357" s="1827"/>
      <c r="I357" s="1828"/>
      <c r="J357" s="1829"/>
      <c r="K357" s="1828"/>
      <c r="L357" s="1829"/>
      <c r="M357" s="1830"/>
      <c r="N357" s="1831"/>
      <c r="O357" s="1806"/>
      <c r="P357" s="1806"/>
      <c r="Q357" s="1806"/>
      <c r="R357" s="1806"/>
      <c r="S357" s="1806"/>
      <c r="T357" s="1806"/>
      <c r="U357" s="1806"/>
      <c r="V357" s="1806"/>
      <c r="W357" s="1806"/>
      <c r="X357" s="1806"/>
      <c r="Y357" s="1807"/>
      <c r="Z357" s="286" t="s">
        <v>649</v>
      </c>
      <c r="AA357" s="288" t="s">
        <v>650</v>
      </c>
      <c r="AB357" s="289" t="s">
        <v>465</v>
      </c>
      <c r="AC357" s="285"/>
    </row>
    <row r="358" spans="2:29" ht="21" customHeight="1">
      <c r="B358" s="1838"/>
      <c r="C358" s="1822"/>
      <c r="D358" s="1822"/>
      <c r="E358" s="1823"/>
      <c r="F358" s="1818" t="s">
        <v>651</v>
      </c>
      <c r="G358" s="1833"/>
      <c r="H358" s="1834"/>
      <c r="I358" s="1835"/>
      <c r="J358" s="1836"/>
      <c r="K358" s="1835"/>
      <c r="L358" s="1836"/>
      <c r="M358" s="1837"/>
      <c r="N358" s="1831"/>
      <c r="O358" s="1806"/>
      <c r="P358" s="1806"/>
      <c r="Q358" s="1806"/>
      <c r="R358" s="1806"/>
      <c r="S358" s="1806"/>
      <c r="T358" s="1806"/>
      <c r="U358" s="1806"/>
      <c r="V358" s="1806"/>
      <c r="W358" s="1806"/>
      <c r="X358" s="1806"/>
      <c r="Y358" s="1807"/>
      <c r="Z358" s="1818" t="s">
        <v>652</v>
      </c>
      <c r="AA358" s="1819"/>
      <c r="AB358" s="1820"/>
      <c r="AC358"/>
    </row>
    <row r="359" spans="2:29" ht="21" customHeight="1">
      <c r="B359" s="1821"/>
      <c r="C359" s="1822"/>
      <c r="D359" s="1822"/>
      <c r="E359" s="1823"/>
      <c r="F359" s="286" t="s">
        <v>649</v>
      </c>
      <c r="G359" s="287" t="s">
        <v>464</v>
      </c>
      <c r="H359" s="1827"/>
      <c r="I359" s="1828"/>
      <c r="J359" s="1829"/>
      <c r="K359" s="1828"/>
      <c r="L359" s="1829"/>
      <c r="M359" s="1830"/>
      <c r="N359" s="1831"/>
      <c r="O359" s="1806"/>
      <c r="P359" s="1806"/>
      <c r="Q359" s="1806"/>
      <c r="R359" s="1806"/>
      <c r="S359" s="1806"/>
      <c r="T359" s="1806"/>
      <c r="U359" s="1806"/>
      <c r="V359" s="1806"/>
      <c r="W359" s="1806"/>
      <c r="X359" s="1806"/>
      <c r="Y359" s="1807"/>
      <c r="Z359" s="286" t="s">
        <v>649</v>
      </c>
      <c r="AA359" s="288" t="s">
        <v>650</v>
      </c>
      <c r="AB359" s="289" t="s">
        <v>465</v>
      </c>
      <c r="AC359" s="285"/>
    </row>
    <row r="360" spans="2:29" ht="21" customHeight="1" thickBot="1">
      <c r="B360" s="1824"/>
      <c r="C360" s="1825"/>
      <c r="D360" s="1825"/>
      <c r="E360" s="1826"/>
      <c r="F360" s="1810" t="s">
        <v>651</v>
      </c>
      <c r="G360" s="1811"/>
      <c r="H360" s="1812"/>
      <c r="I360" s="1813"/>
      <c r="J360" s="1814"/>
      <c r="K360" s="1813"/>
      <c r="L360" s="1814"/>
      <c r="M360" s="1815"/>
      <c r="N360" s="1832"/>
      <c r="O360" s="1808"/>
      <c r="P360" s="1808"/>
      <c r="Q360" s="1808"/>
      <c r="R360" s="1808"/>
      <c r="S360" s="1808"/>
      <c r="T360" s="1808"/>
      <c r="U360" s="1808"/>
      <c r="V360" s="1808"/>
      <c r="W360" s="1808"/>
      <c r="X360" s="1808"/>
      <c r="Y360" s="1809"/>
      <c r="Z360" s="1841" t="s">
        <v>652</v>
      </c>
      <c r="AA360" s="1842"/>
      <c r="AB360" s="1843"/>
      <c r="AC360"/>
    </row>
    <row r="361" spans="2:29" ht="21" customHeight="1">
      <c r="B361" s="1844"/>
      <c r="C361" s="1845"/>
      <c r="D361" s="1845"/>
      <c r="E361" s="1846"/>
      <c r="F361" s="292" t="s">
        <v>649</v>
      </c>
      <c r="G361" s="293" t="s">
        <v>464</v>
      </c>
      <c r="H361" s="1847"/>
      <c r="I361" s="1848"/>
      <c r="J361" s="1849"/>
      <c r="K361" s="1848"/>
      <c r="L361" s="1849"/>
      <c r="M361" s="1850"/>
      <c r="N361" s="1851"/>
      <c r="O361" s="1839"/>
      <c r="P361" s="1839"/>
      <c r="Q361" s="1839"/>
      <c r="R361" s="1839"/>
      <c r="S361" s="1839"/>
      <c r="T361" s="1839"/>
      <c r="U361" s="1839"/>
      <c r="V361" s="1839"/>
      <c r="W361" s="1839"/>
      <c r="X361" s="1839"/>
      <c r="Y361" s="1840"/>
      <c r="Z361" s="281" t="s">
        <v>649</v>
      </c>
      <c r="AA361" s="283" t="s">
        <v>650</v>
      </c>
      <c r="AB361" s="284" t="s">
        <v>465</v>
      </c>
      <c r="AC361" s="285"/>
    </row>
    <row r="362" spans="2:29" ht="21" customHeight="1">
      <c r="B362" s="1838"/>
      <c r="C362" s="1822"/>
      <c r="D362" s="1822"/>
      <c r="E362" s="1823"/>
      <c r="F362" s="1818" t="s">
        <v>651</v>
      </c>
      <c r="G362" s="1833"/>
      <c r="H362" s="1834"/>
      <c r="I362" s="1835"/>
      <c r="J362" s="1836"/>
      <c r="K362" s="1835"/>
      <c r="L362" s="1836"/>
      <c r="M362" s="1837"/>
      <c r="N362" s="1831"/>
      <c r="O362" s="1806"/>
      <c r="P362" s="1806"/>
      <c r="Q362" s="1806"/>
      <c r="R362" s="1806"/>
      <c r="S362" s="1806"/>
      <c r="T362" s="1806"/>
      <c r="U362" s="1806"/>
      <c r="V362" s="1806"/>
      <c r="W362" s="1806"/>
      <c r="X362" s="1806"/>
      <c r="Y362" s="1807"/>
      <c r="Z362" s="1818" t="s">
        <v>652</v>
      </c>
      <c r="AA362" s="1819"/>
      <c r="AB362" s="1820"/>
      <c r="AC362"/>
    </row>
    <row r="363" spans="2:29" ht="21" customHeight="1">
      <c r="B363" s="1821"/>
      <c r="C363" s="1822"/>
      <c r="D363" s="1822"/>
      <c r="E363" s="1823"/>
      <c r="F363" s="286" t="s">
        <v>649</v>
      </c>
      <c r="G363" s="287" t="s">
        <v>464</v>
      </c>
      <c r="H363" s="1827"/>
      <c r="I363" s="1828"/>
      <c r="J363" s="1829"/>
      <c r="K363" s="1828"/>
      <c r="L363" s="1829"/>
      <c r="M363" s="1830"/>
      <c r="N363" s="1831"/>
      <c r="O363" s="1806"/>
      <c r="P363" s="1806"/>
      <c r="Q363" s="1806"/>
      <c r="R363" s="1806"/>
      <c r="S363" s="1806"/>
      <c r="T363" s="1806"/>
      <c r="U363" s="1806"/>
      <c r="V363" s="1806"/>
      <c r="W363" s="1806"/>
      <c r="X363" s="1806"/>
      <c r="Y363" s="1807"/>
      <c r="Z363" s="286" t="s">
        <v>649</v>
      </c>
      <c r="AA363" s="288" t="s">
        <v>650</v>
      </c>
      <c r="AB363" s="289" t="s">
        <v>465</v>
      </c>
      <c r="AC363" s="285"/>
    </row>
    <row r="364" spans="2:29" ht="21" customHeight="1">
      <c r="B364" s="1838"/>
      <c r="C364" s="1822"/>
      <c r="D364" s="1822"/>
      <c r="E364" s="1823"/>
      <c r="F364" s="1818" t="s">
        <v>651</v>
      </c>
      <c r="G364" s="1833"/>
      <c r="H364" s="1834"/>
      <c r="I364" s="1835"/>
      <c r="J364" s="1836"/>
      <c r="K364" s="1835"/>
      <c r="L364" s="1836"/>
      <c r="M364" s="1837"/>
      <c r="N364" s="1831"/>
      <c r="O364" s="1806"/>
      <c r="P364" s="1806"/>
      <c r="Q364" s="1806"/>
      <c r="R364" s="1806"/>
      <c r="S364" s="1806"/>
      <c r="T364" s="1806"/>
      <c r="U364" s="1806"/>
      <c r="V364" s="1806"/>
      <c r="W364" s="1806"/>
      <c r="X364" s="1806"/>
      <c r="Y364" s="1807"/>
      <c r="Z364" s="1818" t="s">
        <v>652</v>
      </c>
      <c r="AA364" s="1819"/>
      <c r="AB364" s="1820"/>
      <c r="AC364"/>
    </row>
    <row r="365" spans="2:29" ht="21" customHeight="1">
      <c r="B365" s="1821"/>
      <c r="C365" s="1822"/>
      <c r="D365" s="1822"/>
      <c r="E365" s="1823"/>
      <c r="F365" s="286" t="s">
        <v>649</v>
      </c>
      <c r="G365" s="287" t="s">
        <v>464</v>
      </c>
      <c r="H365" s="1827"/>
      <c r="I365" s="1828"/>
      <c r="J365" s="1829"/>
      <c r="K365" s="1828"/>
      <c r="L365" s="1829"/>
      <c r="M365" s="1830"/>
      <c r="N365" s="1831"/>
      <c r="O365" s="1806"/>
      <c r="P365" s="1806"/>
      <c r="Q365" s="1806"/>
      <c r="R365" s="1806"/>
      <c r="S365" s="1806"/>
      <c r="T365" s="1806"/>
      <c r="U365" s="1806"/>
      <c r="V365" s="1806"/>
      <c r="W365" s="1806"/>
      <c r="X365" s="1806"/>
      <c r="Y365" s="1807"/>
      <c r="Z365" s="286" t="s">
        <v>649</v>
      </c>
      <c r="AA365" s="288" t="s">
        <v>650</v>
      </c>
      <c r="AB365" s="289" t="s">
        <v>465</v>
      </c>
      <c r="AC365" s="285"/>
    </row>
    <row r="366" spans="2:29" ht="21" customHeight="1">
      <c r="B366" s="1838"/>
      <c r="C366" s="1822"/>
      <c r="D366" s="1822"/>
      <c r="E366" s="1823"/>
      <c r="F366" s="1818" t="s">
        <v>651</v>
      </c>
      <c r="G366" s="1833"/>
      <c r="H366" s="1834"/>
      <c r="I366" s="1835"/>
      <c r="J366" s="1836"/>
      <c r="K366" s="1835"/>
      <c r="L366" s="1836"/>
      <c r="M366" s="1837"/>
      <c r="N366" s="1831"/>
      <c r="O366" s="1806"/>
      <c r="P366" s="1806"/>
      <c r="Q366" s="1806"/>
      <c r="R366" s="1806"/>
      <c r="S366" s="1806"/>
      <c r="T366" s="1806"/>
      <c r="U366" s="1806"/>
      <c r="V366" s="1806"/>
      <c r="W366" s="1806"/>
      <c r="X366" s="1806"/>
      <c r="Y366" s="1807"/>
      <c r="Z366" s="1818" t="s">
        <v>652</v>
      </c>
      <c r="AA366" s="1819"/>
      <c r="AB366" s="1820"/>
      <c r="AC366"/>
    </row>
    <row r="367" spans="2:29" ht="21" customHeight="1">
      <c r="B367" s="1821"/>
      <c r="C367" s="1822"/>
      <c r="D367" s="1822"/>
      <c r="E367" s="1823"/>
      <c r="F367" s="286" t="s">
        <v>649</v>
      </c>
      <c r="G367" s="287" t="s">
        <v>464</v>
      </c>
      <c r="H367" s="1827"/>
      <c r="I367" s="1828"/>
      <c r="J367" s="1829"/>
      <c r="K367" s="1828"/>
      <c r="L367" s="1829"/>
      <c r="M367" s="1830"/>
      <c r="N367" s="1831"/>
      <c r="O367" s="1806"/>
      <c r="P367" s="1806"/>
      <c r="Q367" s="1806"/>
      <c r="R367" s="1806"/>
      <c r="S367" s="1806"/>
      <c r="T367" s="1806"/>
      <c r="U367" s="1806"/>
      <c r="V367" s="1806"/>
      <c r="W367" s="1806"/>
      <c r="X367" s="1806"/>
      <c r="Y367" s="1807"/>
      <c r="Z367" s="286" t="s">
        <v>649</v>
      </c>
      <c r="AA367" s="288" t="s">
        <v>650</v>
      </c>
      <c r="AB367" s="289" t="s">
        <v>465</v>
      </c>
      <c r="AC367" s="285"/>
    </row>
    <row r="368" spans="2:29" ht="21" customHeight="1">
      <c r="B368" s="1838"/>
      <c r="C368" s="1822"/>
      <c r="D368" s="1822"/>
      <c r="E368" s="1823"/>
      <c r="F368" s="1818" t="s">
        <v>651</v>
      </c>
      <c r="G368" s="1833"/>
      <c r="H368" s="1834"/>
      <c r="I368" s="1835"/>
      <c r="J368" s="1836"/>
      <c r="K368" s="1835"/>
      <c r="L368" s="1836"/>
      <c r="M368" s="1837"/>
      <c r="N368" s="1831"/>
      <c r="O368" s="1806"/>
      <c r="P368" s="1806"/>
      <c r="Q368" s="1806"/>
      <c r="R368" s="1806"/>
      <c r="S368" s="1806"/>
      <c r="T368" s="1806"/>
      <c r="U368" s="1806"/>
      <c r="V368" s="1806"/>
      <c r="W368" s="1806"/>
      <c r="X368" s="1806"/>
      <c r="Y368" s="1807"/>
      <c r="Z368" s="1818" t="s">
        <v>652</v>
      </c>
      <c r="AA368" s="1819"/>
      <c r="AB368" s="1820"/>
      <c r="AC368"/>
    </row>
    <row r="369" spans="2:40" ht="21" customHeight="1">
      <c r="B369" s="1821"/>
      <c r="C369" s="1822"/>
      <c r="D369" s="1822"/>
      <c r="E369" s="1823"/>
      <c r="F369" s="286" t="s">
        <v>649</v>
      </c>
      <c r="G369" s="287" t="s">
        <v>464</v>
      </c>
      <c r="H369" s="1827"/>
      <c r="I369" s="1828"/>
      <c r="J369" s="1829"/>
      <c r="K369" s="1828"/>
      <c r="L369" s="1829"/>
      <c r="M369" s="1830"/>
      <c r="N369" s="1831"/>
      <c r="O369" s="1806"/>
      <c r="P369" s="1806"/>
      <c r="Q369" s="1806"/>
      <c r="R369" s="1806"/>
      <c r="S369" s="1806"/>
      <c r="T369" s="1806"/>
      <c r="U369" s="1806"/>
      <c r="V369" s="1806"/>
      <c r="W369" s="1806"/>
      <c r="X369" s="1806"/>
      <c r="Y369" s="1807"/>
      <c r="Z369" s="286" t="s">
        <v>649</v>
      </c>
      <c r="AA369" s="288" t="s">
        <v>650</v>
      </c>
      <c r="AB369" s="289" t="s">
        <v>465</v>
      </c>
      <c r="AC369" s="285"/>
    </row>
    <row r="370" spans="2:40" ht="21" customHeight="1" thickBot="1">
      <c r="B370" s="1824"/>
      <c r="C370" s="1825"/>
      <c r="D370" s="1825"/>
      <c r="E370" s="1826"/>
      <c r="F370" s="1810" t="s">
        <v>651</v>
      </c>
      <c r="G370" s="1811"/>
      <c r="H370" s="1812"/>
      <c r="I370" s="1813"/>
      <c r="J370" s="1814"/>
      <c r="K370" s="1813"/>
      <c r="L370" s="1814"/>
      <c r="M370" s="1815"/>
      <c r="N370" s="1832"/>
      <c r="O370" s="1808"/>
      <c r="P370" s="1808"/>
      <c r="Q370" s="1808"/>
      <c r="R370" s="1808"/>
      <c r="S370" s="1808"/>
      <c r="T370" s="1808"/>
      <c r="U370" s="1808"/>
      <c r="V370" s="1808"/>
      <c r="W370" s="1808"/>
      <c r="X370" s="1808"/>
      <c r="Y370" s="1809"/>
      <c r="Z370" s="1810" t="s">
        <v>652</v>
      </c>
      <c r="AA370" s="1816"/>
      <c r="AB370" s="1817"/>
      <c r="AC370"/>
    </row>
    <row r="371" spans="2:40" ht="33.75" customHeight="1">
      <c r="B371" s="1794" t="s">
        <v>653</v>
      </c>
      <c r="C371" s="870"/>
      <c r="D371" s="870"/>
      <c r="E371" s="870"/>
      <c r="F371" s="870"/>
      <c r="G371" s="870"/>
      <c r="H371" s="870"/>
      <c r="I371" s="870"/>
      <c r="J371" s="870"/>
      <c r="K371" s="1795"/>
      <c r="L371" s="1800" t="s">
        <v>36</v>
      </c>
      <c r="M371" s="1080"/>
      <c r="N371" s="1801" t="str">
        <f>IF(COUNTIF(N331:O370,1)=0,"",COUNTIF(N331:O370,1))</f>
        <v/>
      </c>
      <c r="O371" s="1802"/>
      <c r="P371" s="1775" t="str">
        <f t="shared" ref="P371" si="161">IF(COUNTIF(P331:Q370,1)=0,"",COUNTIF(P331:Q370,1))</f>
        <v/>
      </c>
      <c r="Q371" s="1776"/>
      <c r="R371" s="1775" t="str">
        <f>IF(COUNTIF(R331:S370,1)=0,"",COUNTIF(R331:S370,1))</f>
        <v/>
      </c>
      <c r="S371" s="1776"/>
      <c r="T371" s="1775" t="str">
        <f t="shared" ref="T371" si="162">IF(COUNTIF(T331:U370,1)=0,"",COUNTIF(T331:U370,1))</f>
        <v/>
      </c>
      <c r="U371" s="1776"/>
      <c r="V371" s="1775" t="str">
        <f t="shared" ref="V371" si="163">IF(COUNTIF(V331:W370,1)=0,"",COUNTIF(V331:W370,1))</f>
        <v/>
      </c>
      <c r="W371" s="1776"/>
      <c r="X371" s="1775" t="str">
        <f t="shared" ref="X371" si="164">IF(COUNTIF(X331:Y370,1)=0,"",COUNTIF(X331:Y370,1))</f>
        <v/>
      </c>
      <c r="Y371" s="1777"/>
      <c r="Z371" s="1778"/>
      <c r="AA371" s="1779"/>
      <c r="AB371" s="1780"/>
      <c r="AC371" s="297"/>
      <c r="AD371">
        <f>IF(N371="",0, N371)</f>
        <v>0</v>
      </c>
      <c r="AE371"/>
      <c r="AF371">
        <f t="shared" ref="AF371:AF373" si="165">IF(P371="",0, P371)</f>
        <v>0</v>
      </c>
      <c r="AG371"/>
      <c r="AH371">
        <f t="shared" ref="AH371:AH373" si="166">IF(R371="",0, R371)</f>
        <v>0</v>
      </c>
      <c r="AI371"/>
      <c r="AJ371">
        <f t="shared" ref="AJ371:AJ373" si="167">IF(T371="",0, T371)</f>
        <v>0</v>
      </c>
      <c r="AL371">
        <f t="shared" ref="AL371:AL373" si="168">IF(V371="",0, V371)</f>
        <v>0</v>
      </c>
      <c r="AN371">
        <f t="shared" ref="AN371:AN373" si="169">IF(X371="",0, X371)</f>
        <v>0</v>
      </c>
    </row>
    <row r="372" spans="2:40" ht="33.75" customHeight="1">
      <c r="B372" s="1796"/>
      <c r="C372" s="870"/>
      <c r="D372" s="870"/>
      <c r="E372" s="870"/>
      <c r="F372" s="870"/>
      <c r="G372" s="870"/>
      <c r="H372" s="870"/>
      <c r="I372" s="870"/>
      <c r="J372" s="870"/>
      <c r="K372" s="1795"/>
      <c r="L372" s="1787" t="s">
        <v>37</v>
      </c>
      <c r="M372" s="1788"/>
      <c r="N372" s="1789" t="str">
        <f>IF(COUNTIF(N331:O370,2)=0,"",COUNTIF(N331:O370,2))</f>
        <v/>
      </c>
      <c r="O372" s="1790"/>
      <c r="P372" s="1791" t="str">
        <f t="shared" ref="P372" si="170">IF(COUNTIF(P331:Q370,2)=0,"",COUNTIF(P331:Q370,2))</f>
        <v/>
      </c>
      <c r="Q372" s="1792"/>
      <c r="R372" s="1791" t="str">
        <f t="shared" ref="R372" si="171">IF(COUNTIF(R331:S370,2)=0,"",COUNTIF(R331:S370,2))</f>
        <v/>
      </c>
      <c r="S372" s="1792"/>
      <c r="T372" s="1791" t="str">
        <f t="shared" ref="T372" si="172">IF(COUNTIF(T331:U370,2)=0,"",COUNTIF(T331:U370,2))</f>
        <v/>
      </c>
      <c r="U372" s="1792"/>
      <c r="V372" s="1791" t="str">
        <f t="shared" ref="V372" si="173">IF(COUNTIF(V331:W370,2)=0,"",COUNTIF(V331:W370,2))</f>
        <v/>
      </c>
      <c r="W372" s="1792"/>
      <c r="X372" s="1791" t="str">
        <f t="shared" ref="X372" si="174">IF(COUNTIF(X331:Y370,2)=0,"",COUNTIF(X331:Y370,2))</f>
        <v/>
      </c>
      <c r="Y372" s="1793"/>
      <c r="Z372" s="1781"/>
      <c r="AA372" s="1782"/>
      <c r="AB372" s="1783"/>
      <c r="AC372" s="297"/>
      <c r="AD372">
        <f t="shared" ref="AD372:AD373" si="175">IF(N372="",0, N372)</f>
        <v>0</v>
      </c>
      <c r="AE372"/>
      <c r="AF372">
        <f t="shared" si="165"/>
        <v>0</v>
      </c>
      <c r="AG372"/>
      <c r="AH372">
        <f t="shared" si="166"/>
        <v>0</v>
      </c>
      <c r="AI372"/>
      <c r="AJ372">
        <f t="shared" si="167"/>
        <v>0</v>
      </c>
      <c r="AL372">
        <f t="shared" si="168"/>
        <v>0</v>
      </c>
      <c r="AN372">
        <f t="shared" si="169"/>
        <v>0</v>
      </c>
    </row>
    <row r="373" spans="2:40" ht="33.75" customHeight="1" thickBot="1">
      <c r="B373" s="1797"/>
      <c r="C373" s="1798"/>
      <c r="D373" s="1798"/>
      <c r="E373" s="1798"/>
      <c r="F373" s="1798"/>
      <c r="G373" s="1798"/>
      <c r="H373" s="1798"/>
      <c r="I373" s="1798"/>
      <c r="J373" s="1798"/>
      <c r="K373" s="1799"/>
      <c r="L373" s="1803" t="s">
        <v>38</v>
      </c>
      <c r="M373" s="1081"/>
      <c r="N373" s="1804" t="str">
        <f>IF(COUNTIF(N331:O370,3)=0,"",COUNTIF(N331:O370,3))</f>
        <v/>
      </c>
      <c r="O373" s="1805"/>
      <c r="P373" s="1772" t="str">
        <f t="shared" ref="P373" si="176">IF(COUNTIF(P331:Q370,3)=0,"",COUNTIF(P331:Q370,3))</f>
        <v/>
      </c>
      <c r="Q373" s="1773"/>
      <c r="R373" s="1772" t="str">
        <f t="shared" ref="R373" si="177">IF(COUNTIF(R331:S370,3)=0,"",COUNTIF(R331:S370,3))</f>
        <v/>
      </c>
      <c r="S373" s="1773"/>
      <c r="T373" s="1772" t="str">
        <f t="shared" ref="T373" si="178">IF(COUNTIF(T331:U370,3)=0,"",COUNTIF(T331:U370,3))</f>
        <v/>
      </c>
      <c r="U373" s="1773"/>
      <c r="V373" s="1772" t="str">
        <f t="shared" ref="V373" si="179">IF(COUNTIF(V331:W370,3)=0,"",COUNTIF(V331:W370,3))</f>
        <v/>
      </c>
      <c r="W373" s="1773"/>
      <c r="X373" s="1772" t="str">
        <f t="shared" ref="X373" si="180">IF(COUNTIF(X331:Y370,3)=0,"",COUNTIF(X331:Y370,3))</f>
        <v/>
      </c>
      <c r="Y373" s="1774"/>
      <c r="Z373" s="1784"/>
      <c r="AA373" s="1785"/>
      <c r="AB373" s="1786"/>
      <c r="AC373" s="297"/>
      <c r="AD373">
        <f t="shared" si="175"/>
        <v>0</v>
      </c>
      <c r="AE373"/>
      <c r="AF373">
        <f t="shared" si="165"/>
        <v>0</v>
      </c>
      <c r="AG373"/>
      <c r="AH373">
        <f t="shared" si="166"/>
        <v>0</v>
      </c>
      <c r="AI373"/>
      <c r="AJ373">
        <f t="shared" si="167"/>
        <v>0</v>
      </c>
      <c r="AL373">
        <f t="shared" si="168"/>
        <v>0</v>
      </c>
      <c r="AN373">
        <f t="shared" si="169"/>
        <v>0</v>
      </c>
    </row>
    <row r="378" spans="2:40" ht="13.75" thickBot="1">
      <c r="B378" s="16" t="s">
        <v>640</v>
      </c>
      <c r="Y378" s="1932" t="s">
        <v>641</v>
      </c>
      <c r="Z378" s="1932"/>
      <c r="AA378" s="1932"/>
      <c r="AB378" s="1932"/>
      <c r="AC378" s="271"/>
    </row>
    <row r="379" spans="2:40" ht="18.75" customHeight="1">
      <c r="B379" s="272"/>
      <c r="P379" s="1933" t="s">
        <v>131</v>
      </c>
      <c r="Q379" s="1934"/>
      <c r="R379" s="1934"/>
      <c r="S379" s="1934"/>
      <c r="T379" s="1934"/>
      <c r="U379" s="1935"/>
      <c r="V379" s="1936" t="s">
        <v>20</v>
      </c>
      <c r="W379" s="1937"/>
      <c r="X379" s="1937"/>
      <c r="Y379" s="1937"/>
      <c r="Z379" s="1937"/>
      <c r="AA379" s="1937"/>
      <c r="AB379" s="1938"/>
      <c r="AC379" s="273"/>
    </row>
    <row r="380" spans="2:40" ht="27.75" customHeight="1" thickBot="1">
      <c r="P380" s="1894" t="str">
        <f>IF(P326="","",P326)</f>
        <v/>
      </c>
      <c r="Q380" s="1895"/>
      <c r="R380" s="1895"/>
      <c r="S380" s="1895"/>
      <c r="T380" s="1895"/>
      <c r="U380" s="1896"/>
      <c r="V380" s="1897" t="str">
        <f>IF(V326="","",V326)</f>
        <v/>
      </c>
      <c r="W380" s="1898"/>
      <c r="X380" s="1898"/>
      <c r="Y380" s="1898"/>
      <c r="Z380" s="1898"/>
      <c r="AA380" s="1898"/>
      <c r="AB380" s="1899"/>
      <c r="AC380" s="311"/>
    </row>
    <row r="381" spans="2:40" ht="27" customHeight="1" thickBot="1">
      <c r="B381" s="1900" t="s">
        <v>642</v>
      </c>
      <c r="C381" s="1900"/>
      <c r="D381" s="1900"/>
      <c r="E381" s="1900"/>
      <c r="F381" s="1900"/>
      <c r="G381" s="1900"/>
      <c r="H381" s="1900"/>
      <c r="I381" s="1900"/>
      <c r="J381" s="1900"/>
      <c r="K381" s="1900"/>
      <c r="L381" s="1900"/>
      <c r="M381" s="1900"/>
      <c r="N381" s="1900"/>
      <c r="O381" s="1900"/>
      <c r="P381" s="1900"/>
      <c r="Q381" s="1900"/>
      <c r="R381" s="1900"/>
      <c r="S381" s="1900"/>
      <c r="T381" s="1900"/>
      <c r="U381" s="1900"/>
      <c r="V381" s="1900"/>
      <c r="W381" s="1900"/>
      <c r="X381" s="1900"/>
      <c r="Y381" s="1900"/>
      <c r="Z381" s="1900"/>
      <c r="AA381" s="1900"/>
      <c r="AB381" s="1900"/>
      <c r="AC381" s="275"/>
      <c r="AD381" s="276"/>
    </row>
    <row r="382" spans="2:40" ht="37.5" customHeight="1">
      <c r="B382" s="1901" t="s">
        <v>643</v>
      </c>
      <c r="C382" s="1902"/>
      <c r="D382" s="1902"/>
      <c r="E382" s="1903"/>
      <c r="F382" s="1910" t="s">
        <v>644</v>
      </c>
      <c r="G382" s="1911"/>
      <c r="H382" s="1916" t="s">
        <v>645</v>
      </c>
      <c r="I382" s="1902"/>
      <c r="J382" s="1902"/>
      <c r="K382" s="1902"/>
      <c r="L382" s="1902"/>
      <c r="M382" s="1903"/>
      <c r="N382" s="1919" t="s">
        <v>646</v>
      </c>
      <c r="O382" s="1920"/>
      <c r="P382" s="1920"/>
      <c r="Q382" s="1920"/>
      <c r="R382" s="1920"/>
      <c r="S382" s="1920"/>
      <c r="T382" s="1920"/>
      <c r="U382" s="1920"/>
      <c r="V382" s="1920"/>
      <c r="W382" s="1920"/>
      <c r="X382" s="1920"/>
      <c r="Y382" s="1921"/>
      <c r="Z382" s="1922" t="s">
        <v>647</v>
      </c>
      <c r="AA382" s="1923"/>
      <c r="AB382" s="1924"/>
      <c r="AC382"/>
    </row>
    <row r="383" spans="2:40" ht="25" customHeight="1">
      <c r="B383" s="1904"/>
      <c r="C383" s="1905"/>
      <c r="D383" s="1905"/>
      <c r="E383" s="1906"/>
      <c r="F383" s="1912"/>
      <c r="G383" s="1913"/>
      <c r="H383" s="1917"/>
      <c r="I383" s="1905"/>
      <c r="J383" s="1905"/>
      <c r="K383" s="1905"/>
      <c r="L383" s="1905"/>
      <c r="M383" s="1906"/>
      <c r="N383" s="1931" t="s">
        <v>648</v>
      </c>
      <c r="O383" s="1887"/>
      <c r="P383" s="1887" t="s">
        <v>648</v>
      </c>
      <c r="Q383" s="1887"/>
      <c r="R383" s="1887" t="s">
        <v>648</v>
      </c>
      <c r="S383" s="1887"/>
      <c r="T383" s="1887" t="s">
        <v>648</v>
      </c>
      <c r="U383" s="1887"/>
      <c r="V383" s="1887" t="s">
        <v>648</v>
      </c>
      <c r="W383" s="1887"/>
      <c r="X383" s="1887" t="s">
        <v>648</v>
      </c>
      <c r="Y383" s="1888"/>
      <c r="Z383" s="1925"/>
      <c r="AA383" s="1926"/>
      <c r="AB383" s="1927"/>
      <c r="AC383"/>
    </row>
    <row r="384" spans="2:40" ht="25" customHeight="1" thickBot="1">
      <c r="B384" s="1907"/>
      <c r="C384" s="1908"/>
      <c r="D384" s="1908"/>
      <c r="E384" s="1909"/>
      <c r="F384" s="1914"/>
      <c r="G384" s="1915"/>
      <c r="H384" s="1918"/>
      <c r="I384" s="1908"/>
      <c r="J384" s="1908"/>
      <c r="K384" s="1908"/>
      <c r="L384" s="1908"/>
      <c r="M384" s="1909"/>
      <c r="N384" s="1889" t="str">
        <f>IF(N330="","",N330)</f>
        <v/>
      </c>
      <c r="O384" s="1890"/>
      <c r="P384" s="1891" t="str">
        <f t="shared" ref="P384" si="181">IF(P330="","",P330)</f>
        <v/>
      </c>
      <c r="Q384" s="1892"/>
      <c r="R384" s="1891" t="str">
        <f t="shared" ref="R384" si="182">IF(R330="","",R330)</f>
        <v/>
      </c>
      <c r="S384" s="1892"/>
      <c r="T384" s="1891" t="str">
        <f t="shared" ref="T384" si="183">IF(T330="","",T330)</f>
        <v/>
      </c>
      <c r="U384" s="1892"/>
      <c r="V384" s="1891" t="str">
        <f t="shared" ref="V384" si="184">IF(V330="","",V330)</f>
        <v/>
      </c>
      <c r="W384" s="1892"/>
      <c r="X384" s="1891" t="str">
        <f t="shared" ref="X384" si="185">IF(X330="","",X330)</f>
        <v/>
      </c>
      <c r="Y384" s="1893"/>
      <c r="Z384" s="1928"/>
      <c r="AA384" s="1929"/>
      <c r="AB384" s="1930"/>
      <c r="AC384"/>
    </row>
    <row r="385" spans="1:31" ht="21" customHeight="1">
      <c r="A385" s="280"/>
      <c r="B385" s="1844"/>
      <c r="C385" s="1845"/>
      <c r="D385" s="1845"/>
      <c r="E385" s="1846"/>
      <c r="F385" s="281" t="s">
        <v>649</v>
      </c>
      <c r="G385" s="282" t="s">
        <v>464</v>
      </c>
      <c r="H385" s="1847"/>
      <c r="I385" s="1848"/>
      <c r="J385" s="1849"/>
      <c r="K385" s="1848"/>
      <c r="L385" s="1849"/>
      <c r="M385" s="1850"/>
      <c r="N385" s="1851"/>
      <c r="O385" s="1839"/>
      <c r="P385" s="1839"/>
      <c r="Q385" s="1839"/>
      <c r="R385" s="1839"/>
      <c r="S385" s="1839"/>
      <c r="T385" s="1839"/>
      <c r="U385" s="1839"/>
      <c r="V385" s="1839"/>
      <c r="W385" s="1839"/>
      <c r="X385" s="1839"/>
      <c r="Y385" s="1840"/>
      <c r="Z385" s="281" t="s">
        <v>649</v>
      </c>
      <c r="AA385" s="283" t="s">
        <v>650</v>
      </c>
      <c r="AB385" s="284" t="s">
        <v>465</v>
      </c>
      <c r="AC385" s="285"/>
      <c r="AE385" s="16"/>
    </row>
    <row r="386" spans="1:31" ht="21" customHeight="1">
      <c r="B386" s="1838"/>
      <c r="C386" s="1822"/>
      <c r="D386" s="1822"/>
      <c r="E386" s="1823"/>
      <c r="F386" s="1818" t="s">
        <v>651</v>
      </c>
      <c r="G386" s="1833"/>
      <c r="H386" s="1834"/>
      <c r="I386" s="1835"/>
      <c r="J386" s="1836"/>
      <c r="K386" s="1835"/>
      <c r="L386" s="1836"/>
      <c r="M386" s="1837"/>
      <c r="N386" s="1831"/>
      <c r="O386" s="1806"/>
      <c r="P386" s="1806"/>
      <c r="Q386" s="1806"/>
      <c r="R386" s="1806"/>
      <c r="S386" s="1806"/>
      <c r="T386" s="1806"/>
      <c r="U386" s="1806"/>
      <c r="V386" s="1806"/>
      <c r="W386" s="1806"/>
      <c r="X386" s="1806"/>
      <c r="Y386" s="1807"/>
      <c r="Z386" s="1818" t="s">
        <v>652</v>
      </c>
      <c r="AA386" s="1819"/>
      <c r="AB386" s="1820"/>
      <c r="AC386"/>
      <c r="AE386" s="16"/>
    </row>
    <row r="387" spans="1:31" ht="21" customHeight="1">
      <c r="B387" s="1821"/>
      <c r="C387" s="1822"/>
      <c r="D387" s="1822"/>
      <c r="E387" s="1823"/>
      <c r="F387" s="286" t="s">
        <v>649</v>
      </c>
      <c r="G387" s="287" t="s">
        <v>464</v>
      </c>
      <c r="H387" s="1827"/>
      <c r="I387" s="1828"/>
      <c r="J387" s="1829"/>
      <c r="K387" s="1828"/>
      <c r="L387" s="1829"/>
      <c r="M387" s="1830"/>
      <c r="N387" s="1831"/>
      <c r="O387" s="1806"/>
      <c r="P387" s="1806"/>
      <c r="Q387" s="1806"/>
      <c r="R387" s="1806"/>
      <c r="S387" s="1806"/>
      <c r="T387" s="1806"/>
      <c r="U387" s="1806"/>
      <c r="V387" s="1806"/>
      <c r="W387" s="1806"/>
      <c r="X387" s="1806"/>
      <c r="Y387" s="1807"/>
      <c r="Z387" s="286" t="s">
        <v>649</v>
      </c>
      <c r="AA387" s="288" t="s">
        <v>650</v>
      </c>
      <c r="AB387" s="289" t="s">
        <v>465</v>
      </c>
      <c r="AC387" s="285"/>
    </row>
    <row r="388" spans="1:31" ht="21" customHeight="1">
      <c r="B388" s="1838"/>
      <c r="C388" s="1822"/>
      <c r="D388" s="1822"/>
      <c r="E388" s="1823"/>
      <c r="F388" s="1818" t="s">
        <v>651</v>
      </c>
      <c r="G388" s="1833"/>
      <c r="H388" s="1834"/>
      <c r="I388" s="1835"/>
      <c r="J388" s="1836"/>
      <c r="K388" s="1835"/>
      <c r="L388" s="1836"/>
      <c r="M388" s="1837"/>
      <c r="N388" s="1831"/>
      <c r="O388" s="1806"/>
      <c r="P388" s="1806"/>
      <c r="Q388" s="1806"/>
      <c r="R388" s="1806"/>
      <c r="S388" s="1806"/>
      <c r="T388" s="1806"/>
      <c r="U388" s="1806"/>
      <c r="V388" s="1806"/>
      <c r="W388" s="1806"/>
      <c r="X388" s="1806"/>
      <c r="Y388" s="1807"/>
      <c r="Z388" s="1818" t="s">
        <v>652</v>
      </c>
      <c r="AA388" s="1819"/>
      <c r="AB388" s="1820"/>
      <c r="AC388"/>
    </row>
    <row r="389" spans="1:31" ht="21" customHeight="1">
      <c r="B389" s="1821"/>
      <c r="C389" s="1822"/>
      <c r="D389" s="1822"/>
      <c r="E389" s="1823"/>
      <c r="F389" s="286" t="s">
        <v>649</v>
      </c>
      <c r="G389" s="287" t="s">
        <v>464</v>
      </c>
      <c r="H389" s="1827"/>
      <c r="I389" s="1828"/>
      <c r="J389" s="1829"/>
      <c r="K389" s="1828"/>
      <c r="L389" s="1829"/>
      <c r="M389" s="1830"/>
      <c r="N389" s="1831"/>
      <c r="O389" s="1806"/>
      <c r="P389" s="1806"/>
      <c r="Q389" s="1806"/>
      <c r="R389" s="1806"/>
      <c r="S389" s="1806"/>
      <c r="T389" s="1806"/>
      <c r="U389" s="1806"/>
      <c r="V389" s="1806"/>
      <c r="W389" s="1806"/>
      <c r="X389" s="1806"/>
      <c r="Y389" s="1807"/>
      <c r="Z389" s="286" t="s">
        <v>649</v>
      </c>
      <c r="AA389" s="288" t="s">
        <v>650</v>
      </c>
      <c r="AB389" s="289" t="s">
        <v>465</v>
      </c>
      <c r="AC389" s="285"/>
    </row>
    <row r="390" spans="1:31" ht="21" customHeight="1">
      <c r="B390" s="1838"/>
      <c r="C390" s="1822"/>
      <c r="D390" s="1822"/>
      <c r="E390" s="1823"/>
      <c r="F390" s="1818" t="s">
        <v>651</v>
      </c>
      <c r="G390" s="1833"/>
      <c r="H390" s="1834"/>
      <c r="I390" s="1835"/>
      <c r="J390" s="1836"/>
      <c r="K390" s="1835"/>
      <c r="L390" s="1836"/>
      <c r="M390" s="1837"/>
      <c r="N390" s="1831"/>
      <c r="O390" s="1806"/>
      <c r="P390" s="1806"/>
      <c r="Q390" s="1806"/>
      <c r="R390" s="1806"/>
      <c r="S390" s="1806"/>
      <c r="T390" s="1806"/>
      <c r="U390" s="1806"/>
      <c r="V390" s="1806"/>
      <c r="W390" s="1806"/>
      <c r="X390" s="1806"/>
      <c r="Y390" s="1807"/>
      <c r="Z390" s="1818" t="s">
        <v>652</v>
      </c>
      <c r="AA390" s="1819"/>
      <c r="AB390" s="1820"/>
      <c r="AC390"/>
    </row>
    <row r="391" spans="1:31" ht="21" customHeight="1">
      <c r="B391" s="1821"/>
      <c r="C391" s="1822"/>
      <c r="D391" s="1822"/>
      <c r="E391" s="1823"/>
      <c r="F391" s="286" t="s">
        <v>649</v>
      </c>
      <c r="G391" s="287" t="s">
        <v>464</v>
      </c>
      <c r="H391" s="1827"/>
      <c r="I391" s="1828"/>
      <c r="J391" s="1829"/>
      <c r="K391" s="1828"/>
      <c r="L391" s="1829"/>
      <c r="M391" s="1830"/>
      <c r="N391" s="1831"/>
      <c r="O391" s="1806"/>
      <c r="P391" s="1806"/>
      <c r="Q391" s="1806"/>
      <c r="R391" s="1806"/>
      <c r="S391" s="1806"/>
      <c r="T391" s="1806"/>
      <c r="U391" s="1806"/>
      <c r="V391" s="1806"/>
      <c r="W391" s="1806"/>
      <c r="X391" s="1806"/>
      <c r="Y391" s="1807"/>
      <c r="Z391" s="286" t="s">
        <v>649</v>
      </c>
      <c r="AA391" s="288" t="s">
        <v>650</v>
      </c>
      <c r="AB391" s="289" t="s">
        <v>465</v>
      </c>
      <c r="AC391" s="285"/>
    </row>
    <row r="392" spans="1:31" ht="21" customHeight="1">
      <c r="B392" s="1838"/>
      <c r="C392" s="1822"/>
      <c r="D392" s="1822"/>
      <c r="E392" s="1823"/>
      <c r="F392" s="1818" t="s">
        <v>651</v>
      </c>
      <c r="G392" s="1833"/>
      <c r="H392" s="1834"/>
      <c r="I392" s="1835"/>
      <c r="J392" s="1836"/>
      <c r="K392" s="1835"/>
      <c r="L392" s="1836"/>
      <c r="M392" s="1837"/>
      <c r="N392" s="1831"/>
      <c r="O392" s="1806"/>
      <c r="P392" s="1806"/>
      <c r="Q392" s="1806"/>
      <c r="R392" s="1806"/>
      <c r="S392" s="1806"/>
      <c r="T392" s="1806"/>
      <c r="U392" s="1806"/>
      <c r="V392" s="1806"/>
      <c r="W392" s="1806"/>
      <c r="X392" s="1806"/>
      <c r="Y392" s="1807"/>
      <c r="Z392" s="1818" t="s">
        <v>652</v>
      </c>
      <c r="AA392" s="1819"/>
      <c r="AB392" s="1820"/>
      <c r="AC392"/>
    </row>
    <row r="393" spans="1:31" ht="21" customHeight="1">
      <c r="B393" s="1821"/>
      <c r="C393" s="1822"/>
      <c r="D393" s="1822"/>
      <c r="E393" s="1823"/>
      <c r="F393" s="286" t="s">
        <v>649</v>
      </c>
      <c r="G393" s="287" t="s">
        <v>464</v>
      </c>
      <c r="H393" s="1827"/>
      <c r="I393" s="1828"/>
      <c r="J393" s="1829"/>
      <c r="K393" s="1828"/>
      <c r="L393" s="1829"/>
      <c r="M393" s="1830"/>
      <c r="N393" s="1831"/>
      <c r="O393" s="1806"/>
      <c r="P393" s="1806"/>
      <c r="Q393" s="1806"/>
      <c r="R393" s="1806"/>
      <c r="S393" s="1806"/>
      <c r="T393" s="1806"/>
      <c r="U393" s="1806"/>
      <c r="V393" s="1806"/>
      <c r="W393" s="1806"/>
      <c r="X393" s="1806"/>
      <c r="Y393" s="1807"/>
      <c r="Z393" s="286" t="s">
        <v>649</v>
      </c>
      <c r="AA393" s="288" t="s">
        <v>650</v>
      </c>
      <c r="AB393" s="289" t="s">
        <v>465</v>
      </c>
      <c r="AC393" s="285"/>
    </row>
    <row r="394" spans="1:31" ht="21" customHeight="1" thickBot="1">
      <c r="B394" s="1824"/>
      <c r="C394" s="1825"/>
      <c r="D394" s="1825"/>
      <c r="E394" s="1826"/>
      <c r="F394" s="1841" t="s">
        <v>651</v>
      </c>
      <c r="G394" s="1886"/>
      <c r="H394" s="1812"/>
      <c r="I394" s="1813"/>
      <c r="J394" s="1814"/>
      <c r="K394" s="1813"/>
      <c r="L394" s="1814"/>
      <c r="M394" s="1815"/>
      <c r="N394" s="1832"/>
      <c r="O394" s="1808"/>
      <c r="P394" s="1808"/>
      <c r="Q394" s="1808"/>
      <c r="R394" s="1808"/>
      <c r="S394" s="1808"/>
      <c r="T394" s="1808"/>
      <c r="U394" s="1808"/>
      <c r="V394" s="1808"/>
      <c r="W394" s="1808"/>
      <c r="X394" s="1808"/>
      <c r="Y394" s="1809"/>
      <c r="Z394" s="1810" t="s">
        <v>652</v>
      </c>
      <c r="AA394" s="1816"/>
      <c r="AB394" s="1817"/>
      <c r="AC394"/>
    </row>
    <row r="395" spans="1:31" ht="21" customHeight="1">
      <c r="B395" s="1878"/>
      <c r="C395" s="1879"/>
      <c r="D395" s="1879"/>
      <c r="E395" s="1880"/>
      <c r="F395" s="281" t="s">
        <v>649</v>
      </c>
      <c r="G395" s="282" t="s">
        <v>464</v>
      </c>
      <c r="H395" s="1881"/>
      <c r="I395" s="1882"/>
      <c r="J395" s="1883"/>
      <c r="K395" s="1882"/>
      <c r="L395" s="1883"/>
      <c r="M395" s="1884"/>
      <c r="N395" s="1885"/>
      <c r="O395" s="1876"/>
      <c r="P395" s="1876"/>
      <c r="Q395" s="1876"/>
      <c r="R395" s="1876"/>
      <c r="S395" s="1876"/>
      <c r="T395" s="1876"/>
      <c r="U395" s="1876"/>
      <c r="V395" s="1876"/>
      <c r="W395" s="1876"/>
      <c r="X395" s="1876"/>
      <c r="Y395" s="1877"/>
      <c r="Z395" s="281" t="s">
        <v>649</v>
      </c>
      <c r="AA395" s="283" t="s">
        <v>650</v>
      </c>
      <c r="AB395" s="284" t="s">
        <v>465</v>
      </c>
      <c r="AC395" s="285"/>
    </row>
    <row r="396" spans="1:31" ht="21" customHeight="1">
      <c r="B396" s="1872"/>
      <c r="C396" s="1873"/>
      <c r="D396" s="1873"/>
      <c r="E396" s="1874"/>
      <c r="F396" s="1818" t="s">
        <v>651</v>
      </c>
      <c r="G396" s="1833"/>
      <c r="H396" s="1834"/>
      <c r="I396" s="1835"/>
      <c r="J396" s="1836"/>
      <c r="K396" s="1835"/>
      <c r="L396" s="1836"/>
      <c r="M396" s="1837"/>
      <c r="N396" s="1875"/>
      <c r="O396" s="1870"/>
      <c r="P396" s="1870"/>
      <c r="Q396" s="1870"/>
      <c r="R396" s="1870"/>
      <c r="S396" s="1870"/>
      <c r="T396" s="1870"/>
      <c r="U396" s="1870"/>
      <c r="V396" s="1870"/>
      <c r="W396" s="1870"/>
      <c r="X396" s="1870"/>
      <c r="Y396" s="1871"/>
      <c r="Z396" s="1818" t="s">
        <v>652</v>
      </c>
      <c r="AA396" s="1819"/>
      <c r="AB396" s="1861"/>
      <c r="AC396" s="285"/>
    </row>
    <row r="397" spans="1:31" ht="21" customHeight="1">
      <c r="B397" s="1862"/>
      <c r="C397" s="1863"/>
      <c r="D397" s="1863"/>
      <c r="E397" s="1864"/>
      <c r="F397" s="286" t="s">
        <v>649</v>
      </c>
      <c r="G397" s="287" t="s">
        <v>464</v>
      </c>
      <c r="H397" s="1827"/>
      <c r="I397" s="1828"/>
      <c r="J397" s="1829"/>
      <c r="K397" s="1828"/>
      <c r="L397" s="1829"/>
      <c r="M397" s="1830"/>
      <c r="N397" s="1868"/>
      <c r="O397" s="1852"/>
      <c r="P397" s="1852"/>
      <c r="Q397" s="1852"/>
      <c r="R397" s="1852"/>
      <c r="S397" s="1852"/>
      <c r="T397" s="1852"/>
      <c r="U397" s="1852"/>
      <c r="V397" s="1852"/>
      <c r="W397" s="1852"/>
      <c r="X397" s="1852"/>
      <c r="Y397" s="1853"/>
      <c r="Z397" s="286" t="s">
        <v>649</v>
      </c>
      <c r="AA397" s="288" t="s">
        <v>650</v>
      </c>
      <c r="AB397" s="289" t="s">
        <v>465</v>
      </c>
      <c r="AC397" s="285"/>
    </row>
    <row r="398" spans="1:31" ht="21" customHeight="1">
      <c r="B398" s="1872"/>
      <c r="C398" s="1873"/>
      <c r="D398" s="1873"/>
      <c r="E398" s="1874"/>
      <c r="F398" s="1818" t="s">
        <v>651</v>
      </c>
      <c r="G398" s="1833"/>
      <c r="H398" s="1834"/>
      <c r="I398" s="1835"/>
      <c r="J398" s="1836"/>
      <c r="K398" s="1835"/>
      <c r="L398" s="1836"/>
      <c r="M398" s="1837"/>
      <c r="N398" s="1875"/>
      <c r="O398" s="1870"/>
      <c r="P398" s="1870"/>
      <c r="Q398" s="1870"/>
      <c r="R398" s="1870"/>
      <c r="S398" s="1870"/>
      <c r="T398" s="1870"/>
      <c r="U398" s="1870"/>
      <c r="V398" s="1870"/>
      <c r="W398" s="1870"/>
      <c r="X398" s="1870"/>
      <c r="Y398" s="1871"/>
      <c r="Z398" s="1818" t="s">
        <v>652</v>
      </c>
      <c r="AA398" s="1819"/>
      <c r="AB398" s="1861"/>
      <c r="AC398" s="285"/>
    </row>
    <row r="399" spans="1:31" ht="21" customHeight="1">
      <c r="B399" s="1862"/>
      <c r="C399" s="1863"/>
      <c r="D399" s="1863"/>
      <c r="E399" s="1864"/>
      <c r="F399" s="286" t="s">
        <v>649</v>
      </c>
      <c r="G399" s="287" t="s">
        <v>464</v>
      </c>
      <c r="H399" s="1827"/>
      <c r="I399" s="1828"/>
      <c r="J399" s="1829"/>
      <c r="K399" s="1828"/>
      <c r="L399" s="1829"/>
      <c r="M399" s="1830"/>
      <c r="N399" s="1868"/>
      <c r="O399" s="1852"/>
      <c r="P399" s="1852"/>
      <c r="Q399" s="1852"/>
      <c r="R399" s="1852"/>
      <c r="S399" s="1852"/>
      <c r="T399" s="1852"/>
      <c r="U399" s="1852"/>
      <c r="V399" s="1852"/>
      <c r="W399" s="1852"/>
      <c r="X399" s="1852"/>
      <c r="Y399" s="1853"/>
      <c r="Z399" s="286" t="s">
        <v>649</v>
      </c>
      <c r="AA399" s="288" t="s">
        <v>650</v>
      </c>
      <c r="AB399" s="289" t="s">
        <v>465</v>
      </c>
      <c r="AC399" s="285"/>
    </row>
    <row r="400" spans="1:31" ht="21" customHeight="1">
      <c r="B400" s="1872"/>
      <c r="C400" s="1873"/>
      <c r="D400" s="1873"/>
      <c r="E400" s="1874"/>
      <c r="F400" s="1818" t="s">
        <v>651</v>
      </c>
      <c r="G400" s="1833"/>
      <c r="H400" s="1834"/>
      <c r="I400" s="1835"/>
      <c r="J400" s="1836"/>
      <c r="K400" s="1835"/>
      <c r="L400" s="1836"/>
      <c r="M400" s="1837"/>
      <c r="N400" s="1875"/>
      <c r="O400" s="1870"/>
      <c r="P400" s="1870"/>
      <c r="Q400" s="1870"/>
      <c r="R400" s="1870"/>
      <c r="S400" s="1870"/>
      <c r="T400" s="1870"/>
      <c r="U400" s="1870"/>
      <c r="V400" s="1870"/>
      <c r="W400" s="1870"/>
      <c r="X400" s="1870"/>
      <c r="Y400" s="1871"/>
      <c r="Z400" s="1818" t="s">
        <v>652</v>
      </c>
      <c r="AA400" s="1819"/>
      <c r="AB400" s="1861"/>
      <c r="AC400" s="285"/>
    </row>
    <row r="401" spans="2:29" ht="21" customHeight="1">
      <c r="B401" s="1862"/>
      <c r="C401" s="1863"/>
      <c r="D401" s="1863"/>
      <c r="E401" s="1864"/>
      <c r="F401" s="286" t="s">
        <v>649</v>
      </c>
      <c r="G401" s="287" t="s">
        <v>464</v>
      </c>
      <c r="H401" s="1827"/>
      <c r="I401" s="1828"/>
      <c r="J401" s="1829"/>
      <c r="K401" s="1828"/>
      <c r="L401" s="1829"/>
      <c r="M401" s="1830"/>
      <c r="N401" s="1868"/>
      <c r="O401" s="1852"/>
      <c r="P401" s="1852"/>
      <c r="Q401" s="1852"/>
      <c r="R401" s="1852"/>
      <c r="S401" s="1852"/>
      <c r="T401" s="1852"/>
      <c r="U401" s="1852"/>
      <c r="V401" s="1852"/>
      <c r="W401" s="1852"/>
      <c r="X401" s="1852"/>
      <c r="Y401" s="1853"/>
      <c r="Z401" s="286" t="s">
        <v>649</v>
      </c>
      <c r="AA401" s="288" t="s">
        <v>650</v>
      </c>
      <c r="AB401" s="289" t="s">
        <v>465</v>
      </c>
      <c r="AC401" s="285"/>
    </row>
    <row r="402" spans="2:29" ht="21" customHeight="1">
      <c r="B402" s="1872"/>
      <c r="C402" s="1873"/>
      <c r="D402" s="1873"/>
      <c r="E402" s="1874"/>
      <c r="F402" s="1818" t="s">
        <v>651</v>
      </c>
      <c r="G402" s="1833"/>
      <c r="H402" s="1834"/>
      <c r="I402" s="1835"/>
      <c r="J402" s="1836"/>
      <c r="K402" s="1835"/>
      <c r="L402" s="1836"/>
      <c r="M402" s="1837"/>
      <c r="N402" s="1875"/>
      <c r="O402" s="1870"/>
      <c r="P402" s="1870"/>
      <c r="Q402" s="1870"/>
      <c r="R402" s="1870"/>
      <c r="S402" s="1870"/>
      <c r="T402" s="1870"/>
      <c r="U402" s="1870"/>
      <c r="V402" s="1870"/>
      <c r="W402" s="1870"/>
      <c r="X402" s="1870"/>
      <c r="Y402" s="1871"/>
      <c r="Z402" s="1818" t="s">
        <v>652</v>
      </c>
      <c r="AA402" s="1819"/>
      <c r="AB402" s="1861"/>
      <c r="AC402" s="285"/>
    </row>
    <row r="403" spans="2:29" ht="21" customHeight="1">
      <c r="B403" s="1862"/>
      <c r="C403" s="1863"/>
      <c r="D403" s="1863"/>
      <c r="E403" s="1864"/>
      <c r="F403" s="286" t="s">
        <v>649</v>
      </c>
      <c r="G403" s="287" t="s">
        <v>464</v>
      </c>
      <c r="H403" s="1827"/>
      <c r="I403" s="1828"/>
      <c r="J403" s="1829"/>
      <c r="K403" s="1828"/>
      <c r="L403" s="1829"/>
      <c r="M403" s="1830"/>
      <c r="N403" s="1868"/>
      <c r="O403" s="1852"/>
      <c r="P403" s="1852"/>
      <c r="Q403" s="1852"/>
      <c r="R403" s="1852"/>
      <c r="S403" s="1852"/>
      <c r="T403" s="1852"/>
      <c r="U403" s="1852"/>
      <c r="V403" s="1852"/>
      <c r="W403" s="1852"/>
      <c r="X403" s="1852"/>
      <c r="Y403" s="1853"/>
      <c r="Z403" s="286" t="s">
        <v>649</v>
      </c>
      <c r="AA403" s="288" t="s">
        <v>650</v>
      </c>
      <c r="AB403" s="289" t="s">
        <v>465</v>
      </c>
      <c r="AC403" s="285"/>
    </row>
    <row r="404" spans="2:29" ht="21" customHeight="1" thickBot="1">
      <c r="B404" s="1865"/>
      <c r="C404" s="1866"/>
      <c r="D404" s="1866"/>
      <c r="E404" s="1867"/>
      <c r="F404" s="1810" t="s">
        <v>651</v>
      </c>
      <c r="G404" s="1811"/>
      <c r="H404" s="1856"/>
      <c r="I404" s="1857"/>
      <c r="J404" s="1858"/>
      <c r="K404" s="1857"/>
      <c r="L404" s="1858"/>
      <c r="M404" s="1859"/>
      <c r="N404" s="1869"/>
      <c r="O404" s="1854"/>
      <c r="P404" s="1854"/>
      <c r="Q404" s="1854"/>
      <c r="R404" s="1854"/>
      <c r="S404" s="1854"/>
      <c r="T404" s="1854"/>
      <c r="U404" s="1854"/>
      <c r="V404" s="1854"/>
      <c r="W404" s="1854"/>
      <c r="X404" s="1854"/>
      <c r="Y404" s="1855"/>
      <c r="Z404" s="1810" t="s">
        <v>652</v>
      </c>
      <c r="AA404" s="1816"/>
      <c r="AB404" s="1860"/>
      <c r="AC404" s="285"/>
    </row>
    <row r="405" spans="2:29" ht="21" customHeight="1">
      <c r="B405" s="1844"/>
      <c r="C405" s="1845"/>
      <c r="D405" s="1845"/>
      <c r="E405" s="1846"/>
      <c r="F405" s="292" t="s">
        <v>649</v>
      </c>
      <c r="G405" s="293" t="s">
        <v>464</v>
      </c>
      <c r="H405" s="1847"/>
      <c r="I405" s="1848"/>
      <c r="J405" s="1849"/>
      <c r="K405" s="1848"/>
      <c r="L405" s="1849"/>
      <c r="M405" s="1850"/>
      <c r="N405" s="1851"/>
      <c r="O405" s="1839"/>
      <c r="P405" s="1839"/>
      <c r="Q405" s="1839"/>
      <c r="R405" s="1839"/>
      <c r="S405" s="1839"/>
      <c r="T405" s="1839"/>
      <c r="U405" s="1839"/>
      <c r="V405" s="1839"/>
      <c r="W405" s="1839"/>
      <c r="X405" s="1839"/>
      <c r="Y405" s="1840"/>
      <c r="Z405" s="281" t="s">
        <v>649</v>
      </c>
      <c r="AA405" s="283" t="s">
        <v>650</v>
      </c>
      <c r="AB405" s="284" t="s">
        <v>465</v>
      </c>
      <c r="AC405" s="285"/>
    </row>
    <row r="406" spans="2:29" ht="21" customHeight="1">
      <c r="B406" s="1838"/>
      <c r="C406" s="1822"/>
      <c r="D406" s="1822"/>
      <c r="E406" s="1823"/>
      <c r="F406" s="1818" t="s">
        <v>651</v>
      </c>
      <c r="G406" s="1833"/>
      <c r="H406" s="1834"/>
      <c r="I406" s="1835"/>
      <c r="J406" s="1836"/>
      <c r="K406" s="1835"/>
      <c r="L406" s="1836"/>
      <c r="M406" s="1837"/>
      <c r="N406" s="1831"/>
      <c r="O406" s="1806"/>
      <c r="P406" s="1806"/>
      <c r="Q406" s="1806"/>
      <c r="R406" s="1806"/>
      <c r="S406" s="1806"/>
      <c r="T406" s="1806"/>
      <c r="U406" s="1806"/>
      <c r="V406" s="1806"/>
      <c r="W406" s="1806"/>
      <c r="X406" s="1806"/>
      <c r="Y406" s="1807"/>
      <c r="Z406" s="1818" t="s">
        <v>652</v>
      </c>
      <c r="AA406" s="1819"/>
      <c r="AB406" s="1820"/>
      <c r="AC406"/>
    </row>
    <row r="407" spans="2:29" ht="21" customHeight="1">
      <c r="B407" s="1821"/>
      <c r="C407" s="1822"/>
      <c r="D407" s="1822"/>
      <c r="E407" s="1823"/>
      <c r="F407" s="286" t="s">
        <v>649</v>
      </c>
      <c r="G407" s="287" t="s">
        <v>464</v>
      </c>
      <c r="H407" s="1827"/>
      <c r="I407" s="1828"/>
      <c r="J407" s="1829"/>
      <c r="K407" s="1828"/>
      <c r="L407" s="1829"/>
      <c r="M407" s="1830"/>
      <c r="N407" s="1831"/>
      <c r="O407" s="1806"/>
      <c r="P407" s="1806"/>
      <c r="Q407" s="1806"/>
      <c r="R407" s="1806"/>
      <c r="S407" s="1806"/>
      <c r="T407" s="1806"/>
      <c r="U407" s="1806"/>
      <c r="V407" s="1806"/>
      <c r="W407" s="1806"/>
      <c r="X407" s="1806"/>
      <c r="Y407" s="1807"/>
      <c r="Z407" s="286" t="s">
        <v>649</v>
      </c>
      <c r="AA407" s="288" t="s">
        <v>650</v>
      </c>
      <c r="AB407" s="289" t="s">
        <v>465</v>
      </c>
      <c r="AC407" s="285"/>
    </row>
    <row r="408" spans="2:29" ht="21" customHeight="1">
      <c r="B408" s="1838"/>
      <c r="C408" s="1822"/>
      <c r="D408" s="1822"/>
      <c r="E408" s="1823"/>
      <c r="F408" s="1818" t="s">
        <v>651</v>
      </c>
      <c r="G408" s="1833"/>
      <c r="H408" s="1834"/>
      <c r="I408" s="1835"/>
      <c r="J408" s="1836"/>
      <c r="K408" s="1835"/>
      <c r="L408" s="1836"/>
      <c r="M408" s="1837"/>
      <c r="N408" s="1831"/>
      <c r="O408" s="1806"/>
      <c r="P408" s="1806"/>
      <c r="Q408" s="1806"/>
      <c r="R408" s="1806"/>
      <c r="S408" s="1806"/>
      <c r="T408" s="1806"/>
      <c r="U408" s="1806"/>
      <c r="V408" s="1806"/>
      <c r="W408" s="1806"/>
      <c r="X408" s="1806"/>
      <c r="Y408" s="1807"/>
      <c r="Z408" s="1818" t="s">
        <v>652</v>
      </c>
      <c r="AA408" s="1819"/>
      <c r="AB408" s="1820"/>
      <c r="AC408"/>
    </row>
    <row r="409" spans="2:29" ht="21" customHeight="1">
      <c r="B409" s="1821"/>
      <c r="C409" s="1822"/>
      <c r="D409" s="1822"/>
      <c r="E409" s="1823"/>
      <c r="F409" s="286" t="s">
        <v>649</v>
      </c>
      <c r="G409" s="287" t="s">
        <v>464</v>
      </c>
      <c r="H409" s="1827"/>
      <c r="I409" s="1828"/>
      <c r="J409" s="1829"/>
      <c r="K409" s="1828"/>
      <c r="L409" s="1829"/>
      <c r="M409" s="1830"/>
      <c r="N409" s="1831"/>
      <c r="O409" s="1806"/>
      <c r="P409" s="1806"/>
      <c r="Q409" s="1806"/>
      <c r="R409" s="1806"/>
      <c r="S409" s="1806"/>
      <c r="T409" s="1806"/>
      <c r="U409" s="1806"/>
      <c r="V409" s="1806"/>
      <c r="W409" s="1806"/>
      <c r="X409" s="1806"/>
      <c r="Y409" s="1807"/>
      <c r="Z409" s="286" t="s">
        <v>649</v>
      </c>
      <c r="AA409" s="288" t="s">
        <v>650</v>
      </c>
      <c r="AB409" s="289" t="s">
        <v>465</v>
      </c>
      <c r="AC409" s="285"/>
    </row>
    <row r="410" spans="2:29" ht="21" customHeight="1">
      <c r="B410" s="1838"/>
      <c r="C410" s="1822"/>
      <c r="D410" s="1822"/>
      <c r="E410" s="1823"/>
      <c r="F410" s="1818" t="s">
        <v>651</v>
      </c>
      <c r="G410" s="1833"/>
      <c r="H410" s="1834"/>
      <c r="I410" s="1835"/>
      <c r="J410" s="1836"/>
      <c r="K410" s="1835"/>
      <c r="L410" s="1836"/>
      <c r="M410" s="1837"/>
      <c r="N410" s="1831"/>
      <c r="O410" s="1806"/>
      <c r="P410" s="1806"/>
      <c r="Q410" s="1806"/>
      <c r="R410" s="1806"/>
      <c r="S410" s="1806"/>
      <c r="T410" s="1806"/>
      <c r="U410" s="1806"/>
      <c r="V410" s="1806"/>
      <c r="W410" s="1806"/>
      <c r="X410" s="1806"/>
      <c r="Y410" s="1807"/>
      <c r="Z410" s="1818" t="s">
        <v>652</v>
      </c>
      <c r="AA410" s="1819"/>
      <c r="AB410" s="1820"/>
      <c r="AC410"/>
    </row>
    <row r="411" spans="2:29" ht="21" customHeight="1">
      <c r="B411" s="1821"/>
      <c r="C411" s="1822"/>
      <c r="D411" s="1822"/>
      <c r="E411" s="1823"/>
      <c r="F411" s="286" t="s">
        <v>649</v>
      </c>
      <c r="G411" s="287" t="s">
        <v>464</v>
      </c>
      <c r="H411" s="1827"/>
      <c r="I411" s="1828"/>
      <c r="J411" s="1829"/>
      <c r="K411" s="1828"/>
      <c r="L411" s="1829"/>
      <c r="M411" s="1830"/>
      <c r="N411" s="1831"/>
      <c r="O411" s="1806"/>
      <c r="P411" s="1806"/>
      <c r="Q411" s="1806"/>
      <c r="R411" s="1806"/>
      <c r="S411" s="1806"/>
      <c r="T411" s="1806"/>
      <c r="U411" s="1806"/>
      <c r="V411" s="1806"/>
      <c r="W411" s="1806"/>
      <c r="X411" s="1806"/>
      <c r="Y411" s="1807"/>
      <c r="Z411" s="286" t="s">
        <v>649</v>
      </c>
      <c r="AA411" s="288" t="s">
        <v>650</v>
      </c>
      <c r="AB411" s="289" t="s">
        <v>465</v>
      </c>
      <c r="AC411" s="285"/>
    </row>
    <row r="412" spans="2:29" ht="21" customHeight="1">
      <c r="B412" s="1838"/>
      <c r="C412" s="1822"/>
      <c r="D412" s="1822"/>
      <c r="E412" s="1823"/>
      <c r="F412" s="1818" t="s">
        <v>651</v>
      </c>
      <c r="G412" s="1833"/>
      <c r="H412" s="1834"/>
      <c r="I412" s="1835"/>
      <c r="J412" s="1836"/>
      <c r="K412" s="1835"/>
      <c r="L412" s="1836"/>
      <c r="M412" s="1837"/>
      <c r="N412" s="1831"/>
      <c r="O412" s="1806"/>
      <c r="P412" s="1806"/>
      <c r="Q412" s="1806"/>
      <c r="R412" s="1806"/>
      <c r="S412" s="1806"/>
      <c r="T412" s="1806"/>
      <c r="U412" s="1806"/>
      <c r="V412" s="1806"/>
      <c r="W412" s="1806"/>
      <c r="X412" s="1806"/>
      <c r="Y412" s="1807"/>
      <c r="Z412" s="1818" t="s">
        <v>652</v>
      </c>
      <c r="AA412" s="1819"/>
      <c r="AB412" s="1820"/>
      <c r="AC412"/>
    </row>
    <row r="413" spans="2:29" ht="21" customHeight="1">
      <c r="B413" s="1821"/>
      <c r="C413" s="1822"/>
      <c r="D413" s="1822"/>
      <c r="E413" s="1823"/>
      <c r="F413" s="286" t="s">
        <v>649</v>
      </c>
      <c r="G413" s="287" t="s">
        <v>464</v>
      </c>
      <c r="H413" s="1827"/>
      <c r="I413" s="1828"/>
      <c r="J413" s="1829"/>
      <c r="K413" s="1828"/>
      <c r="L413" s="1829"/>
      <c r="M413" s="1830"/>
      <c r="N413" s="1831"/>
      <c r="O413" s="1806"/>
      <c r="P413" s="1806"/>
      <c r="Q413" s="1806"/>
      <c r="R413" s="1806"/>
      <c r="S413" s="1806"/>
      <c r="T413" s="1806"/>
      <c r="U413" s="1806"/>
      <c r="V413" s="1806"/>
      <c r="W413" s="1806"/>
      <c r="X413" s="1806"/>
      <c r="Y413" s="1807"/>
      <c r="Z413" s="286" t="s">
        <v>649</v>
      </c>
      <c r="AA413" s="288" t="s">
        <v>650</v>
      </c>
      <c r="AB413" s="289" t="s">
        <v>465</v>
      </c>
      <c r="AC413" s="285"/>
    </row>
    <row r="414" spans="2:29" ht="21" customHeight="1" thickBot="1">
      <c r="B414" s="1824"/>
      <c r="C414" s="1825"/>
      <c r="D414" s="1825"/>
      <c r="E414" s="1826"/>
      <c r="F414" s="1810" t="s">
        <v>651</v>
      </c>
      <c r="G414" s="1811"/>
      <c r="H414" s="1812"/>
      <c r="I414" s="1813"/>
      <c r="J414" s="1814"/>
      <c r="K414" s="1813"/>
      <c r="L414" s="1814"/>
      <c r="M414" s="1815"/>
      <c r="N414" s="1832"/>
      <c r="O414" s="1808"/>
      <c r="P414" s="1808"/>
      <c r="Q414" s="1808"/>
      <c r="R414" s="1808"/>
      <c r="S414" s="1808"/>
      <c r="T414" s="1808"/>
      <c r="U414" s="1808"/>
      <c r="V414" s="1808"/>
      <c r="W414" s="1808"/>
      <c r="X414" s="1808"/>
      <c r="Y414" s="1809"/>
      <c r="Z414" s="1841" t="s">
        <v>652</v>
      </c>
      <c r="AA414" s="1842"/>
      <c r="AB414" s="1843"/>
      <c r="AC414"/>
    </row>
    <row r="415" spans="2:29" ht="21" customHeight="1">
      <c r="B415" s="1844"/>
      <c r="C415" s="1845"/>
      <c r="D415" s="1845"/>
      <c r="E415" s="1846"/>
      <c r="F415" s="292" t="s">
        <v>649</v>
      </c>
      <c r="G415" s="293" t="s">
        <v>464</v>
      </c>
      <c r="H415" s="1847"/>
      <c r="I415" s="1848"/>
      <c r="J415" s="1849"/>
      <c r="K415" s="1848"/>
      <c r="L415" s="1849"/>
      <c r="M415" s="1850"/>
      <c r="N415" s="1851"/>
      <c r="O415" s="1839"/>
      <c r="P415" s="1839"/>
      <c r="Q415" s="1839"/>
      <c r="R415" s="1839"/>
      <c r="S415" s="1839"/>
      <c r="T415" s="1839"/>
      <c r="U415" s="1839"/>
      <c r="V415" s="1839"/>
      <c r="W415" s="1839"/>
      <c r="X415" s="1839"/>
      <c r="Y415" s="1840"/>
      <c r="Z415" s="281" t="s">
        <v>649</v>
      </c>
      <c r="AA415" s="283" t="s">
        <v>650</v>
      </c>
      <c r="AB415" s="284" t="s">
        <v>465</v>
      </c>
      <c r="AC415" s="285"/>
    </row>
    <row r="416" spans="2:29" ht="21" customHeight="1">
      <c r="B416" s="1838"/>
      <c r="C416" s="1822"/>
      <c r="D416" s="1822"/>
      <c r="E416" s="1823"/>
      <c r="F416" s="1818" t="s">
        <v>651</v>
      </c>
      <c r="G416" s="1833"/>
      <c r="H416" s="1834"/>
      <c r="I416" s="1835"/>
      <c r="J416" s="1836"/>
      <c r="K416" s="1835"/>
      <c r="L416" s="1836"/>
      <c r="M416" s="1837"/>
      <c r="N416" s="1831"/>
      <c r="O416" s="1806"/>
      <c r="P416" s="1806"/>
      <c r="Q416" s="1806"/>
      <c r="R416" s="1806"/>
      <c r="S416" s="1806"/>
      <c r="T416" s="1806"/>
      <c r="U416" s="1806"/>
      <c r="V416" s="1806"/>
      <c r="W416" s="1806"/>
      <c r="X416" s="1806"/>
      <c r="Y416" s="1807"/>
      <c r="Z416" s="1818" t="s">
        <v>652</v>
      </c>
      <c r="AA416" s="1819"/>
      <c r="AB416" s="1820"/>
      <c r="AC416"/>
    </row>
    <row r="417" spans="2:40" ht="21" customHeight="1">
      <c r="B417" s="1821"/>
      <c r="C417" s="1822"/>
      <c r="D417" s="1822"/>
      <c r="E417" s="1823"/>
      <c r="F417" s="286" t="s">
        <v>649</v>
      </c>
      <c r="G417" s="287" t="s">
        <v>464</v>
      </c>
      <c r="H417" s="1827"/>
      <c r="I417" s="1828"/>
      <c r="J417" s="1829"/>
      <c r="K417" s="1828"/>
      <c r="L417" s="1829"/>
      <c r="M417" s="1830"/>
      <c r="N417" s="1831"/>
      <c r="O417" s="1806"/>
      <c r="P417" s="1806"/>
      <c r="Q417" s="1806"/>
      <c r="R417" s="1806"/>
      <c r="S417" s="1806"/>
      <c r="T417" s="1806"/>
      <c r="U417" s="1806"/>
      <c r="V417" s="1806"/>
      <c r="W417" s="1806"/>
      <c r="X417" s="1806"/>
      <c r="Y417" s="1807"/>
      <c r="Z417" s="286" t="s">
        <v>649</v>
      </c>
      <c r="AA417" s="288" t="s">
        <v>650</v>
      </c>
      <c r="AB417" s="289" t="s">
        <v>465</v>
      </c>
      <c r="AC417" s="285"/>
    </row>
    <row r="418" spans="2:40" ht="21" customHeight="1">
      <c r="B418" s="1838"/>
      <c r="C418" s="1822"/>
      <c r="D418" s="1822"/>
      <c r="E418" s="1823"/>
      <c r="F418" s="1818" t="s">
        <v>651</v>
      </c>
      <c r="G418" s="1833"/>
      <c r="H418" s="1834"/>
      <c r="I418" s="1835"/>
      <c r="J418" s="1836"/>
      <c r="K418" s="1835"/>
      <c r="L418" s="1836"/>
      <c r="M418" s="1837"/>
      <c r="N418" s="1831"/>
      <c r="O418" s="1806"/>
      <c r="P418" s="1806"/>
      <c r="Q418" s="1806"/>
      <c r="R418" s="1806"/>
      <c r="S418" s="1806"/>
      <c r="T418" s="1806"/>
      <c r="U418" s="1806"/>
      <c r="V418" s="1806"/>
      <c r="W418" s="1806"/>
      <c r="X418" s="1806"/>
      <c r="Y418" s="1807"/>
      <c r="Z418" s="1818" t="s">
        <v>652</v>
      </c>
      <c r="AA418" s="1819"/>
      <c r="AB418" s="1820"/>
      <c r="AC418"/>
    </row>
    <row r="419" spans="2:40" ht="21" customHeight="1">
      <c r="B419" s="1821"/>
      <c r="C419" s="1822"/>
      <c r="D419" s="1822"/>
      <c r="E419" s="1823"/>
      <c r="F419" s="286" t="s">
        <v>649</v>
      </c>
      <c r="G419" s="287" t="s">
        <v>464</v>
      </c>
      <c r="H419" s="1827"/>
      <c r="I419" s="1828"/>
      <c r="J419" s="1829"/>
      <c r="K419" s="1828"/>
      <c r="L419" s="1829"/>
      <c r="M419" s="1830"/>
      <c r="N419" s="1831"/>
      <c r="O419" s="1806"/>
      <c r="P419" s="1806"/>
      <c r="Q419" s="1806"/>
      <c r="R419" s="1806"/>
      <c r="S419" s="1806"/>
      <c r="T419" s="1806"/>
      <c r="U419" s="1806"/>
      <c r="V419" s="1806"/>
      <c r="W419" s="1806"/>
      <c r="X419" s="1806"/>
      <c r="Y419" s="1807"/>
      <c r="Z419" s="286" t="s">
        <v>649</v>
      </c>
      <c r="AA419" s="288" t="s">
        <v>650</v>
      </c>
      <c r="AB419" s="289" t="s">
        <v>465</v>
      </c>
      <c r="AC419" s="285"/>
    </row>
    <row r="420" spans="2:40" ht="21" customHeight="1">
      <c r="B420" s="1838"/>
      <c r="C420" s="1822"/>
      <c r="D420" s="1822"/>
      <c r="E420" s="1823"/>
      <c r="F420" s="1818" t="s">
        <v>651</v>
      </c>
      <c r="G420" s="1833"/>
      <c r="H420" s="1834"/>
      <c r="I420" s="1835"/>
      <c r="J420" s="1836"/>
      <c r="K420" s="1835"/>
      <c r="L420" s="1836"/>
      <c r="M420" s="1837"/>
      <c r="N420" s="1831"/>
      <c r="O420" s="1806"/>
      <c r="P420" s="1806"/>
      <c r="Q420" s="1806"/>
      <c r="R420" s="1806"/>
      <c r="S420" s="1806"/>
      <c r="T420" s="1806"/>
      <c r="U420" s="1806"/>
      <c r="V420" s="1806"/>
      <c r="W420" s="1806"/>
      <c r="X420" s="1806"/>
      <c r="Y420" s="1807"/>
      <c r="Z420" s="1818" t="s">
        <v>652</v>
      </c>
      <c r="AA420" s="1819"/>
      <c r="AB420" s="1820"/>
      <c r="AC420"/>
    </row>
    <row r="421" spans="2:40" ht="21" customHeight="1">
      <c r="B421" s="1821"/>
      <c r="C421" s="1822"/>
      <c r="D421" s="1822"/>
      <c r="E421" s="1823"/>
      <c r="F421" s="286" t="s">
        <v>649</v>
      </c>
      <c r="G421" s="287" t="s">
        <v>464</v>
      </c>
      <c r="H421" s="1827"/>
      <c r="I421" s="1828"/>
      <c r="J421" s="1829"/>
      <c r="K421" s="1828"/>
      <c r="L421" s="1829"/>
      <c r="M421" s="1830"/>
      <c r="N421" s="1831"/>
      <c r="O421" s="1806"/>
      <c r="P421" s="1806"/>
      <c r="Q421" s="1806"/>
      <c r="R421" s="1806"/>
      <c r="S421" s="1806"/>
      <c r="T421" s="1806"/>
      <c r="U421" s="1806"/>
      <c r="V421" s="1806"/>
      <c r="W421" s="1806"/>
      <c r="X421" s="1806"/>
      <c r="Y421" s="1807"/>
      <c r="Z421" s="286" t="s">
        <v>649</v>
      </c>
      <c r="AA421" s="288" t="s">
        <v>650</v>
      </c>
      <c r="AB421" s="289" t="s">
        <v>465</v>
      </c>
      <c r="AC421" s="285"/>
    </row>
    <row r="422" spans="2:40" ht="21" customHeight="1">
      <c r="B422" s="1838"/>
      <c r="C422" s="1822"/>
      <c r="D422" s="1822"/>
      <c r="E422" s="1823"/>
      <c r="F422" s="1818" t="s">
        <v>651</v>
      </c>
      <c r="G422" s="1833"/>
      <c r="H422" s="1834"/>
      <c r="I422" s="1835"/>
      <c r="J422" s="1836"/>
      <c r="K422" s="1835"/>
      <c r="L422" s="1836"/>
      <c r="M422" s="1837"/>
      <c r="N422" s="1831"/>
      <c r="O422" s="1806"/>
      <c r="P422" s="1806"/>
      <c r="Q422" s="1806"/>
      <c r="R422" s="1806"/>
      <c r="S422" s="1806"/>
      <c r="T422" s="1806"/>
      <c r="U422" s="1806"/>
      <c r="V422" s="1806"/>
      <c r="W422" s="1806"/>
      <c r="X422" s="1806"/>
      <c r="Y422" s="1807"/>
      <c r="Z422" s="1818" t="s">
        <v>652</v>
      </c>
      <c r="AA422" s="1819"/>
      <c r="AB422" s="1820"/>
      <c r="AC422"/>
    </row>
    <row r="423" spans="2:40" ht="21" customHeight="1">
      <c r="B423" s="1821"/>
      <c r="C423" s="1822"/>
      <c r="D423" s="1822"/>
      <c r="E423" s="1823"/>
      <c r="F423" s="286" t="s">
        <v>649</v>
      </c>
      <c r="G423" s="287" t="s">
        <v>464</v>
      </c>
      <c r="H423" s="1827"/>
      <c r="I423" s="1828"/>
      <c r="J423" s="1829"/>
      <c r="K423" s="1828"/>
      <c r="L423" s="1829"/>
      <c r="M423" s="1830"/>
      <c r="N423" s="1831"/>
      <c r="O423" s="1806"/>
      <c r="P423" s="1806"/>
      <c r="Q423" s="1806"/>
      <c r="R423" s="1806"/>
      <c r="S423" s="1806"/>
      <c r="T423" s="1806"/>
      <c r="U423" s="1806"/>
      <c r="V423" s="1806"/>
      <c r="W423" s="1806"/>
      <c r="X423" s="1806"/>
      <c r="Y423" s="1807"/>
      <c r="Z423" s="286" t="s">
        <v>649</v>
      </c>
      <c r="AA423" s="288" t="s">
        <v>650</v>
      </c>
      <c r="AB423" s="289" t="s">
        <v>465</v>
      </c>
      <c r="AC423" s="285"/>
    </row>
    <row r="424" spans="2:40" ht="21" customHeight="1" thickBot="1">
      <c r="B424" s="1824"/>
      <c r="C424" s="1825"/>
      <c r="D424" s="1825"/>
      <c r="E424" s="1826"/>
      <c r="F424" s="1810" t="s">
        <v>651</v>
      </c>
      <c r="G424" s="1811"/>
      <c r="H424" s="1812"/>
      <c r="I424" s="1813"/>
      <c r="J424" s="1814"/>
      <c r="K424" s="1813"/>
      <c r="L424" s="1814"/>
      <c r="M424" s="1815"/>
      <c r="N424" s="1832"/>
      <c r="O424" s="1808"/>
      <c r="P424" s="1808"/>
      <c r="Q424" s="1808"/>
      <c r="R424" s="1808"/>
      <c r="S424" s="1808"/>
      <c r="T424" s="1808"/>
      <c r="U424" s="1808"/>
      <c r="V424" s="1808"/>
      <c r="W424" s="1808"/>
      <c r="X424" s="1808"/>
      <c r="Y424" s="1809"/>
      <c r="Z424" s="1810" t="s">
        <v>652</v>
      </c>
      <c r="AA424" s="1816"/>
      <c r="AB424" s="1817"/>
      <c r="AC424"/>
    </row>
    <row r="425" spans="2:40" ht="33.75" customHeight="1">
      <c r="B425" s="1794" t="s">
        <v>653</v>
      </c>
      <c r="C425" s="870"/>
      <c r="D425" s="870"/>
      <c r="E425" s="870"/>
      <c r="F425" s="870"/>
      <c r="G425" s="870"/>
      <c r="H425" s="870"/>
      <c r="I425" s="870"/>
      <c r="J425" s="870"/>
      <c r="K425" s="1795"/>
      <c r="L425" s="1800" t="s">
        <v>36</v>
      </c>
      <c r="M425" s="1080"/>
      <c r="N425" s="1801" t="str">
        <f>IF(COUNTIF(N385:O424,1)=0,"",COUNTIF(N385:O424,1))</f>
        <v/>
      </c>
      <c r="O425" s="1802"/>
      <c r="P425" s="1775" t="str">
        <f t="shared" ref="P425" si="186">IF(COUNTIF(P385:Q424,1)=0,"",COUNTIF(P385:Q424,1))</f>
        <v/>
      </c>
      <c r="Q425" s="1776"/>
      <c r="R425" s="1775" t="str">
        <f>IF(COUNTIF(R385:S424,1)=0,"",COUNTIF(R385:S424,1))</f>
        <v/>
      </c>
      <c r="S425" s="1776"/>
      <c r="T425" s="1775" t="str">
        <f t="shared" ref="T425" si="187">IF(COUNTIF(T385:U424,1)=0,"",COUNTIF(T385:U424,1))</f>
        <v/>
      </c>
      <c r="U425" s="1776"/>
      <c r="V425" s="1775" t="str">
        <f t="shared" ref="V425" si="188">IF(COUNTIF(V385:W424,1)=0,"",COUNTIF(V385:W424,1))</f>
        <v/>
      </c>
      <c r="W425" s="1776"/>
      <c r="X425" s="1775" t="str">
        <f t="shared" ref="X425" si="189">IF(COUNTIF(X385:Y424,1)=0,"",COUNTIF(X385:Y424,1))</f>
        <v/>
      </c>
      <c r="Y425" s="1777"/>
      <c r="Z425" s="1778"/>
      <c r="AA425" s="1779"/>
      <c r="AB425" s="1780"/>
      <c r="AC425" s="297"/>
      <c r="AD425">
        <f>IF(N425="",0, N425)</f>
        <v>0</v>
      </c>
      <c r="AE425"/>
      <c r="AF425">
        <f t="shared" ref="AF425:AF427" si="190">IF(P425="",0, P425)</f>
        <v>0</v>
      </c>
      <c r="AG425"/>
      <c r="AH425">
        <f t="shared" ref="AH425:AH427" si="191">IF(R425="",0, R425)</f>
        <v>0</v>
      </c>
      <c r="AI425"/>
      <c r="AJ425">
        <f t="shared" ref="AJ425:AJ427" si="192">IF(T425="",0, T425)</f>
        <v>0</v>
      </c>
      <c r="AL425">
        <f t="shared" ref="AL425:AL427" si="193">IF(V425="",0, V425)</f>
        <v>0</v>
      </c>
      <c r="AN425">
        <f t="shared" ref="AN425:AN427" si="194">IF(X425="",0, X425)</f>
        <v>0</v>
      </c>
    </row>
    <row r="426" spans="2:40" ht="33.75" customHeight="1">
      <c r="B426" s="1796"/>
      <c r="C426" s="870"/>
      <c r="D426" s="870"/>
      <c r="E426" s="870"/>
      <c r="F426" s="870"/>
      <c r="G426" s="870"/>
      <c r="H426" s="870"/>
      <c r="I426" s="870"/>
      <c r="J426" s="870"/>
      <c r="K426" s="1795"/>
      <c r="L426" s="1787" t="s">
        <v>37</v>
      </c>
      <c r="M426" s="1788"/>
      <c r="N426" s="1789" t="str">
        <f>IF(COUNTIF(N385:O424,2)=0,"",COUNTIF(N385:O424,2))</f>
        <v/>
      </c>
      <c r="O426" s="1790"/>
      <c r="P426" s="1791" t="str">
        <f t="shared" ref="P426" si="195">IF(COUNTIF(P385:Q424,2)=0,"",COUNTIF(P385:Q424,2))</f>
        <v/>
      </c>
      <c r="Q426" s="1792"/>
      <c r="R426" s="1791" t="str">
        <f t="shared" ref="R426" si="196">IF(COUNTIF(R385:S424,2)=0,"",COUNTIF(R385:S424,2))</f>
        <v/>
      </c>
      <c r="S426" s="1792"/>
      <c r="T426" s="1791" t="str">
        <f t="shared" ref="T426" si="197">IF(COUNTIF(T385:U424,2)=0,"",COUNTIF(T385:U424,2))</f>
        <v/>
      </c>
      <c r="U426" s="1792"/>
      <c r="V426" s="1791" t="str">
        <f t="shared" ref="V426" si="198">IF(COUNTIF(V385:W424,2)=0,"",COUNTIF(V385:W424,2))</f>
        <v/>
      </c>
      <c r="W426" s="1792"/>
      <c r="X426" s="1791" t="str">
        <f t="shared" ref="X426" si="199">IF(COUNTIF(X385:Y424,2)=0,"",COUNTIF(X385:Y424,2))</f>
        <v/>
      </c>
      <c r="Y426" s="1793"/>
      <c r="Z426" s="1781"/>
      <c r="AA426" s="1782"/>
      <c r="AB426" s="1783"/>
      <c r="AC426" s="297"/>
      <c r="AD426">
        <f t="shared" ref="AD426:AD427" si="200">IF(N426="",0, N426)</f>
        <v>0</v>
      </c>
      <c r="AE426"/>
      <c r="AF426">
        <f t="shared" si="190"/>
        <v>0</v>
      </c>
      <c r="AG426"/>
      <c r="AH426">
        <f t="shared" si="191"/>
        <v>0</v>
      </c>
      <c r="AI426"/>
      <c r="AJ426">
        <f t="shared" si="192"/>
        <v>0</v>
      </c>
      <c r="AL426">
        <f t="shared" si="193"/>
        <v>0</v>
      </c>
      <c r="AN426">
        <f t="shared" si="194"/>
        <v>0</v>
      </c>
    </row>
    <row r="427" spans="2:40" ht="33.75" customHeight="1" thickBot="1">
      <c r="B427" s="1797"/>
      <c r="C427" s="1798"/>
      <c r="D427" s="1798"/>
      <c r="E427" s="1798"/>
      <c r="F427" s="1798"/>
      <c r="G427" s="1798"/>
      <c r="H427" s="1798"/>
      <c r="I427" s="1798"/>
      <c r="J427" s="1798"/>
      <c r="K427" s="1799"/>
      <c r="L427" s="1803" t="s">
        <v>38</v>
      </c>
      <c r="M427" s="1081"/>
      <c r="N427" s="1804" t="str">
        <f>IF(COUNTIF(N385:O424,3)=0,"",COUNTIF(N385:O424,3))</f>
        <v/>
      </c>
      <c r="O427" s="1805"/>
      <c r="P427" s="1772" t="str">
        <f t="shared" ref="P427" si="201">IF(COUNTIF(P385:Q424,3)=0,"",COUNTIF(P385:Q424,3))</f>
        <v/>
      </c>
      <c r="Q427" s="1773"/>
      <c r="R427" s="1772" t="str">
        <f t="shared" ref="R427" si="202">IF(COUNTIF(R385:S424,3)=0,"",COUNTIF(R385:S424,3))</f>
        <v/>
      </c>
      <c r="S427" s="1773"/>
      <c r="T427" s="1772" t="str">
        <f t="shared" ref="T427" si="203">IF(COUNTIF(T385:U424,3)=0,"",COUNTIF(T385:U424,3))</f>
        <v/>
      </c>
      <c r="U427" s="1773"/>
      <c r="V427" s="1772" t="str">
        <f t="shared" ref="V427" si="204">IF(COUNTIF(V385:W424,3)=0,"",COUNTIF(V385:W424,3))</f>
        <v/>
      </c>
      <c r="W427" s="1773"/>
      <c r="X427" s="1772" t="str">
        <f t="shared" ref="X427" si="205">IF(COUNTIF(X385:Y424,3)=0,"",COUNTIF(X385:Y424,3))</f>
        <v/>
      </c>
      <c r="Y427" s="1774"/>
      <c r="Z427" s="1784"/>
      <c r="AA427" s="1785"/>
      <c r="AB427" s="1786"/>
      <c r="AC427" s="297"/>
      <c r="AD427">
        <f t="shared" si="200"/>
        <v>0</v>
      </c>
      <c r="AE427"/>
      <c r="AF427">
        <f t="shared" si="190"/>
        <v>0</v>
      </c>
      <c r="AG427"/>
      <c r="AH427">
        <f t="shared" si="191"/>
        <v>0</v>
      </c>
      <c r="AI427"/>
      <c r="AJ427">
        <f t="shared" si="192"/>
        <v>0</v>
      </c>
      <c r="AL427">
        <f t="shared" si="193"/>
        <v>0</v>
      </c>
      <c r="AN427">
        <f t="shared" si="194"/>
        <v>0</v>
      </c>
    </row>
    <row r="432" spans="2:40" ht="13.75" thickBot="1">
      <c r="B432" s="16" t="s">
        <v>640</v>
      </c>
      <c r="Y432" s="1932" t="s">
        <v>641</v>
      </c>
      <c r="Z432" s="1932"/>
      <c r="AA432" s="1932"/>
      <c r="AB432" s="1932"/>
      <c r="AC432" s="271"/>
    </row>
    <row r="433" spans="1:31" ht="18.75" customHeight="1">
      <c r="B433" s="272"/>
      <c r="P433" s="1933" t="s">
        <v>131</v>
      </c>
      <c r="Q433" s="1934"/>
      <c r="R433" s="1934"/>
      <c r="S433" s="1934"/>
      <c r="T433" s="1934"/>
      <c r="U433" s="1935"/>
      <c r="V433" s="1936" t="s">
        <v>20</v>
      </c>
      <c r="W433" s="1937"/>
      <c r="X433" s="1937"/>
      <c r="Y433" s="1937"/>
      <c r="Z433" s="1937"/>
      <c r="AA433" s="1937"/>
      <c r="AB433" s="1938"/>
      <c r="AC433" s="273"/>
    </row>
    <row r="434" spans="1:31" ht="27.75" customHeight="1" thickBot="1">
      <c r="P434" s="1894" t="str">
        <f>IF(P380="","",P380)</f>
        <v/>
      </c>
      <c r="Q434" s="1895"/>
      <c r="R434" s="1895"/>
      <c r="S434" s="1895"/>
      <c r="T434" s="1895"/>
      <c r="U434" s="1896"/>
      <c r="V434" s="1897" t="str">
        <f>IF(V380="","",V380)</f>
        <v/>
      </c>
      <c r="W434" s="1898"/>
      <c r="X434" s="1898"/>
      <c r="Y434" s="1898"/>
      <c r="Z434" s="1898"/>
      <c r="AA434" s="1898"/>
      <c r="AB434" s="1899"/>
      <c r="AC434" s="311"/>
    </row>
    <row r="435" spans="1:31" ht="27" customHeight="1" thickBot="1">
      <c r="B435" s="1900" t="s">
        <v>642</v>
      </c>
      <c r="C435" s="1900"/>
      <c r="D435" s="1900"/>
      <c r="E435" s="1900"/>
      <c r="F435" s="1900"/>
      <c r="G435" s="1900"/>
      <c r="H435" s="1900"/>
      <c r="I435" s="1900"/>
      <c r="J435" s="1900"/>
      <c r="K435" s="1900"/>
      <c r="L435" s="1900"/>
      <c r="M435" s="1900"/>
      <c r="N435" s="1900"/>
      <c r="O435" s="1900"/>
      <c r="P435" s="1900"/>
      <c r="Q435" s="1900"/>
      <c r="R435" s="1900"/>
      <c r="S435" s="1900"/>
      <c r="T435" s="1900"/>
      <c r="U435" s="1900"/>
      <c r="V435" s="1900"/>
      <c r="W435" s="1900"/>
      <c r="X435" s="1900"/>
      <c r="Y435" s="1900"/>
      <c r="Z435" s="1900"/>
      <c r="AA435" s="1900"/>
      <c r="AB435" s="1900"/>
      <c r="AC435" s="275"/>
      <c r="AD435" s="276"/>
    </row>
    <row r="436" spans="1:31" ht="37.5" customHeight="1">
      <c r="B436" s="1901" t="s">
        <v>643</v>
      </c>
      <c r="C436" s="1902"/>
      <c r="D436" s="1902"/>
      <c r="E436" s="1903"/>
      <c r="F436" s="1910" t="s">
        <v>644</v>
      </c>
      <c r="G436" s="1911"/>
      <c r="H436" s="1916" t="s">
        <v>645</v>
      </c>
      <c r="I436" s="1902"/>
      <c r="J436" s="1902"/>
      <c r="K436" s="1902"/>
      <c r="L436" s="1902"/>
      <c r="M436" s="1903"/>
      <c r="N436" s="1919" t="s">
        <v>646</v>
      </c>
      <c r="O436" s="1920"/>
      <c r="P436" s="1920"/>
      <c r="Q436" s="1920"/>
      <c r="R436" s="1920"/>
      <c r="S436" s="1920"/>
      <c r="T436" s="1920"/>
      <c r="U436" s="1920"/>
      <c r="V436" s="1920"/>
      <c r="W436" s="1920"/>
      <c r="X436" s="1920"/>
      <c r="Y436" s="1921"/>
      <c r="Z436" s="1922" t="s">
        <v>647</v>
      </c>
      <c r="AA436" s="1923"/>
      <c r="AB436" s="1924"/>
      <c r="AC436"/>
    </row>
    <row r="437" spans="1:31" ht="25" customHeight="1">
      <c r="B437" s="1904"/>
      <c r="C437" s="1905"/>
      <c r="D437" s="1905"/>
      <c r="E437" s="1906"/>
      <c r="F437" s="1912"/>
      <c r="G437" s="1913"/>
      <c r="H437" s="1917"/>
      <c r="I437" s="1905"/>
      <c r="J437" s="1905"/>
      <c r="K437" s="1905"/>
      <c r="L437" s="1905"/>
      <c r="M437" s="1906"/>
      <c r="N437" s="1931" t="s">
        <v>648</v>
      </c>
      <c r="O437" s="1887"/>
      <c r="P437" s="1887" t="s">
        <v>648</v>
      </c>
      <c r="Q437" s="1887"/>
      <c r="R437" s="1887" t="s">
        <v>648</v>
      </c>
      <c r="S437" s="1887"/>
      <c r="T437" s="1887" t="s">
        <v>648</v>
      </c>
      <c r="U437" s="1887"/>
      <c r="V437" s="1887" t="s">
        <v>648</v>
      </c>
      <c r="W437" s="1887"/>
      <c r="X437" s="1887" t="s">
        <v>648</v>
      </c>
      <c r="Y437" s="1888"/>
      <c r="Z437" s="1925"/>
      <c r="AA437" s="1926"/>
      <c r="AB437" s="1927"/>
      <c r="AC437"/>
    </row>
    <row r="438" spans="1:31" ht="25" customHeight="1" thickBot="1">
      <c r="B438" s="1907"/>
      <c r="C438" s="1908"/>
      <c r="D438" s="1908"/>
      <c r="E438" s="1909"/>
      <c r="F438" s="1914"/>
      <c r="G438" s="1915"/>
      <c r="H438" s="1918"/>
      <c r="I438" s="1908"/>
      <c r="J438" s="1908"/>
      <c r="K438" s="1908"/>
      <c r="L438" s="1908"/>
      <c r="M438" s="1909"/>
      <c r="N438" s="1889" t="str">
        <f>IF(N384="","",N384)</f>
        <v/>
      </c>
      <c r="O438" s="1890"/>
      <c r="P438" s="1891" t="str">
        <f t="shared" ref="P438" si="206">IF(P384="","",P384)</f>
        <v/>
      </c>
      <c r="Q438" s="1892"/>
      <c r="R438" s="1891" t="str">
        <f t="shared" ref="R438" si="207">IF(R384="","",R384)</f>
        <v/>
      </c>
      <c r="S438" s="1892"/>
      <c r="T438" s="1891" t="str">
        <f t="shared" ref="T438" si="208">IF(T384="","",T384)</f>
        <v/>
      </c>
      <c r="U438" s="1892"/>
      <c r="V438" s="1891" t="str">
        <f t="shared" ref="V438" si="209">IF(V384="","",V384)</f>
        <v/>
      </c>
      <c r="W438" s="1892"/>
      <c r="X438" s="1891" t="str">
        <f t="shared" ref="X438" si="210">IF(X384="","",X384)</f>
        <v/>
      </c>
      <c r="Y438" s="1893"/>
      <c r="Z438" s="1928"/>
      <c r="AA438" s="1929"/>
      <c r="AB438" s="1930"/>
      <c r="AC438"/>
    </row>
    <row r="439" spans="1:31" ht="21" customHeight="1">
      <c r="A439" s="280"/>
      <c r="B439" s="1844"/>
      <c r="C439" s="1845"/>
      <c r="D439" s="1845"/>
      <c r="E439" s="1846"/>
      <c r="F439" s="281" t="s">
        <v>649</v>
      </c>
      <c r="G439" s="282" t="s">
        <v>464</v>
      </c>
      <c r="H439" s="1847"/>
      <c r="I439" s="1848"/>
      <c r="J439" s="1849"/>
      <c r="K439" s="1848"/>
      <c r="L439" s="1849"/>
      <c r="M439" s="1850"/>
      <c r="N439" s="1851"/>
      <c r="O439" s="1839"/>
      <c r="P439" s="1839"/>
      <c r="Q439" s="1839"/>
      <c r="R439" s="1839"/>
      <c r="S439" s="1839"/>
      <c r="T439" s="1839"/>
      <c r="U439" s="1839"/>
      <c r="V439" s="1839"/>
      <c r="W439" s="1839"/>
      <c r="X439" s="1839"/>
      <c r="Y439" s="1840"/>
      <c r="Z439" s="281" t="s">
        <v>649</v>
      </c>
      <c r="AA439" s="283" t="s">
        <v>650</v>
      </c>
      <c r="AB439" s="284" t="s">
        <v>465</v>
      </c>
      <c r="AC439" s="285"/>
      <c r="AE439" s="16"/>
    </row>
    <row r="440" spans="1:31" ht="21" customHeight="1">
      <c r="B440" s="1838"/>
      <c r="C440" s="1822"/>
      <c r="D440" s="1822"/>
      <c r="E440" s="1823"/>
      <c r="F440" s="1818" t="s">
        <v>651</v>
      </c>
      <c r="G440" s="1833"/>
      <c r="H440" s="1834"/>
      <c r="I440" s="1835"/>
      <c r="J440" s="1836"/>
      <c r="K440" s="1835"/>
      <c r="L440" s="1836"/>
      <c r="M440" s="1837"/>
      <c r="N440" s="1831"/>
      <c r="O440" s="1806"/>
      <c r="P440" s="1806"/>
      <c r="Q440" s="1806"/>
      <c r="R440" s="1806"/>
      <c r="S440" s="1806"/>
      <c r="T440" s="1806"/>
      <c r="U440" s="1806"/>
      <c r="V440" s="1806"/>
      <c r="W440" s="1806"/>
      <c r="X440" s="1806"/>
      <c r="Y440" s="1807"/>
      <c r="Z440" s="1818" t="s">
        <v>652</v>
      </c>
      <c r="AA440" s="1819"/>
      <c r="AB440" s="1820"/>
      <c r="AC440"/>
      <c r="AE440" s="16"/>
    </row>
    <row r="441" spans="1:31" ht="21" customHeight="1">
      <c r="B441" s="1821"/>
      <c r="C441" s="1822"/>
      <c r="D441" s="1822"/>
      <c r="E441" s="1823"/>
      <c r="F441" s="286" t="s">
        <v>649</v>
      </c>
      <c r="G441" s="287" t="s">
        <v>464</v>
      </c>
      <c r="H441" s="1827"/>
      <c r="I441" s="1828"/>
      <c r="J441" s="1829"/>
      <c r="K441" s="1828"/>
      <c r="L441" s="1829"/>
      <c r="M441" s="1830"/>
      <c r="N441" s="1831"/>
      <c r="O441" s="1806"/>
      <c r="P441" s="1806"/>
      <c r="Q441" s="1806"/>
      <c r="R441" s="1806"/>
      <c r="S441" s="1806"/>
      <c r="T441" s="1806"/>
      <c r="U441" s="1806"/>
      <c r="V441" s="1806"/>
      <c r="W441" s="1806"/>
      <c r="X441" s="1806"/>
      <c r="Y441" s="1807"/>
      <c r="Z441" s="286" t="s">
        <v>649</v>
      </c>
      <c r="AA441" s="288" t="s">
        <v>650</v>
      </c>
      <c r="AB441" s="289" t="s">
        <v>465</v>
      </c>
      <c r="AC441" s="285"/>
    </row>
    <row r="442" spans="1:31" ht="21" customHeight="1">
      <c r="B442" s="1838"/>
      <c r="C442" s="1822"/>
      <c r="D442" s="1822"/>
      <c r="E442" s="1823"/>
      <c r="F442" s="1818" t="s">
        <v>651</v>
      </c>
      <c r="G442" s="1833"/>
      <c r="H442" s="1834"/>
      <c r="I442" s="1835"/>
      <c r="J442" s="1836"/>
      <c r="K442" s="1835"/>
      <c r="L442" s="1836"/>
      <c r="M442" s="1837"/>
      <c r="N442" s="1831"/>
      <c r="O442" s="1806"/>
      <c r="P442" s="1806"/>
      <c r="Q442" s="1806"/>
      <c r="R442" s="1806"/>
      <c r="S442" s="1806"/>
      <c r="T442" s="1806"/>
      <c r="U442" s="1806"/>
      <c r="V442" s="1806"/>
      <c r="W442" s="1806"/>
      <c r="X442" s="1806"/>
      <c r="Y442" s="1807"/>
      <c r="Z442" s="1818" t="s">
        <v>652</v>
      </c>
      <c r="AA442" s="1819"/>
      <c r="AB442" s="1820"/>
      <c r="AC442"/>
    </row>
    <row r="443" spans="1:31" ht="21" customHeight="1">
      <c r="B443" s="1821"/>
      <c r="C443" s="1822"/>
      <c r="D443" s="1822"/>
      <c r="E443" s="1823"/>
      <c r="F443" s="286" t="s">
        <v>649</v>
      </c>
      <c r="G443" s="287" t="s">
        <v>464</v>
      </c>
      <c r="H443" s="1827"/>
      <c r="I443" s="1828"/>
      <c r="J443" s="1829"/>
      <c r="K443" s="1828"/>
      <c r="L443" s="1829"/>
      <c r="M443" s="1830"/>
      <c r="N443" s="1831"/>
      <c r="O443" s="1806"/>
      <c r="P443" s="1806"/>
      <c r="Q443" s="1806"/>
      <c r="R443" s="1806"/>
      <c r="S443" s="1806"/>
      <c r="T443" s="1806"/>
      <c r="U443" s="1806"/>
      <c r="V443" s="1806"/>
      <c r="W443" s="1806"/>
      <c r="X443" s="1806"/>
      <c r="Y443" s="1807"/>
      <c r="Z443" s="286" t="s">
        <v>649</v>
      </c>
      <c r="AA443" s="288" t="s">
        <v>650</v>
      </c>
      <c r="AB443" s="289" t="s">
        <v>465</v>
      </c>
      <c r="AC443" s="285"/>
    </row>
    <row r="444" spans="1:31" ht="21" customHeight="1">
      <c r="B444" s="1838"/>
      <c r="C444" s="1822"/>
      <c r="D444" s="1822"/>
      <c r="E444" s="1823"/>
      <c r="F444" s="1818" t="s">
        <v>651</v>
      </c>
      <c r="G444" s="1833"/>
      <c r="H444" s="1834"/>
      <c r="I444" s="1835"/>
      <c r="J444" s="1836"/>
      <c r="K444" s="1835"/>
      <c r="L444" s="1836"/>
      <c r="M444" s="1837"/>
      <c r="N444" s="1831"/>
      <c r="O444" s="1806"/>
      <c r="P444" s="1806"/>
      <c r="Q444" s="1806"/>
      <c r="R444" s="1806"/>
      <c r="S444" s="1806"/>
      <c r="T444" s="1806"/>
      <c r="U444" s="1806"/>
      <c r="V444" s="1806"/>
      <c r="W444" s="1806"/>
      <c r="X444" s="1806"/>
      <c r="Y444" s="1807"/>
      <c r="Z444" s="1818" t="s">
        <v>652</v>
      </c>
      <c r="AA444" s="1819"/>
      <c r="AB444" s="1820"/>
      <c r="AC444"/>
    </row>
    <row r="445" spans="1:31" ht="21" customHeight="1">
      <c r="B445" s="1821"/>
      <c r="C445" s="1822"/>
      <c r="D445" s="1822"/>
      <c r="E445" s="1823"/>
      <c r="F445" s="286" t="s">
        <v>649</v>
      </c>
      <c r="G445" s="287" t="s">
        <v>464</v>
      </c>
      <c r="H445" s="1827"/>
      <c r="I445" s="1828"/>
      <c r="J445" s="1829"/>
      <c r="K445" s="1828"/>
      <c r="L445" s="1829"/>
      <c r="M445" s="1830"/>
      <c r="N445" s="1831"/>
      <c r="O445" s="1806"/>
      <c r="P445" s="1806"/>
      <c r="Q445" s="1806"/>
      <c r="R445" s="1806"/>
      <c r="S445" s="1806"/>
      <c r="T445" s="1806"/>
      <c r="U445" s="1806"/>
      <c r="V445" s="1806"/>
      <c r="W445" s="1806"/>
      <c r="X445" s="1806"/>
      <c r="Y445" s="1807"/>
      <c r="Z445" s="286" t="s">
        <v>649</v>
      </c>
      <c r="AA445" s="288" t="s">
        <v>650</v>
      </c>
      <c r="AB445" s="289" t="s">
        <v>465</v>
      </c>
      <c r="AC445" s="285"/>
    </row>
    <row r="446" spans="1:31" ht="21" customHeight="1">
      <c r="B446" s="1838"/>
      <c r="C446" s="1822"/>
      <c r="D446" s="1822"/>
      <c r="E446" s="1823"/>
      <c r="F446" s="1818" t="s">
        <v>651</v>
      </c>
      <c r="G446" s="1833"/>
      <c r="H446" s="1834"/>
      <c r="I446" s="1835"/>
      <c r="J446" s="1836"/>
      <c r="K446" s="1835"/>
      <c r="L446" s="1836"/>
      <c r="M446" s="1837"/>
      <c r="N446" s="1831"/>
      <c r="O446" s="1806"/>
      <c r="P446" s="1806"/>
      <c r="Q446" s="1806"/>
      <c r="R446" s="1806"/>
      <c r="S446" s="1806"/>
      <c r="T446" s="1806"/>
      <c r="U446" s="1806"/>
      <c r="V446" s="1806"/>
      <c r="W446" s="1806"/>
      <c r="X446" s="1806"/>
      <c r="Y446" s="1807"/>
      <c r="Z446" s="1818" t="s">
        <v>652</v>
      </c>
      <c r="AA446" s="1819"/>
      <c r="AB446" s="1820"/>
      <c r="AC446"/>
    </row>
    <row r="447" spans="1:31" ht="21" customHeight="1">
      <c r="B447" s="1821"/>
      <c r="C447" s="1822"/>
      <c r="D447" s="1822"/>
      <c r="E447" s="1823"/>
      <c r="F447" s="286" t="s">
        <v>649</v>
      </c>
      <c r="G447" s="287" t="s">
        <v>464</v>
      </c>
      <c r="H447" s="1827"/>
      <c r="I447" s="1828"/>
      <c r="J447" s="1829"/>
      <c r="K447" s="1828"/>
      <c r="L447" s="1829"/>
      <c r="M447" s="1830"/>
      <c r="N447" s="1831"/>
      <c r="O447" s="1806"/>
      <c r="P447" s="1806"/>
      <c r="Q447" s="1806"/>
      <c r="R447" s="1806"/>
      <c r="S447" s="1806"/>
      <c r="T447" s="1806"/>
      <c r="U447" s="1806"/>
      <c r="V447" s="1806"/>
      <c r="W447" s="1806"/>
      <c r="X447" s="1806"/>
      <c r="Y447" s="1807"/>
      <c r="Z447" s="286" t="s">
        <v>649</v>
      </c>
      <c r="AA447" s="288" t="s">
        <v>650</v>
      </c>
      <c r="AB447" s="289" t="s">
        <v>465</v>
      </c>
      <c r="AC447" s="285"/>
    </row>
    <row r="448" spans="1:31" ht="21" customHeight="1" thickBot="1">
      <c r="B448" s="1824"/>
      <c r="C448" s="1825"/>
      <c r="D448" s="1825"/>
      <c r="E448" s="1826"/>
      <c r="F448" s="1841" t="s">
        <v>651</v>
      </c>
      <c r="G448" s="1886"/>
      <c r="H448" s="1812"/>
      <c r="I448" s="1813"/>
      <c r="J448" s="1814"/>
      <c r="K448" s="1813"/>
      <c r="L448" s="1814"/>
      <c r="M448" s="1815"/>
      <c r="N448" s="1832"/>
      <c r="O448" s="1808"/>
      <c r="P448" s="1808"/>
      <c r="Q448" s="1808"/>
      <c r="R448" s="1808"/>
      <c r="S448" s="1808"/>
      <c r="T448" s="1808"/>
      <c r="U448" s="1808"/>
      <c r="V448" s="1808"/>
      <c r="W448" s="1808"/>
      <c r="X448" s="1808"/>
      <c r="Y448" s="1809"/>
      <c r="Z448" s="1810" t="s">
        <v>652</v>
      </c>
      <c r="AA448" s="1816"/>
      <c r="AB448" s="1817"/>
      <c r="AC448"/>
    </row>
    <row r="449" spans="2:29" ht="21" customHeight="1">
      <c r="B449" s="1878"/>
      <c r="C449" s="1879"/>
      <c r="D449" s="1879"/>
      <c r="E449" s="1880"/>
      <c r="F449" s="281" t="s">
        <v>649</v>
      </c>
      <c r="G449" s="282" t="s">
        <v>464</v>
      </c>
      <c r="H449" s="1881"/>
      <c r="I449" s="1882"/>
      <c r="J449" s="1883"/>
      <c r="K449" s="1882"/>
      <c r="L449" s="1883"/>
      <c r="M449" s="1884"/>
      <c r="N449" s="1885"/>
      <c r="O449" s="1876"/>
      <c r="P449" s="1876"/>
      <c r="Q449" s="1876"/>
      <c r="R449" s="1876"/>
      <c r="S449" s="1876"/>
      <c r="T449" s="1876"/>
      <c r="U449" s="1876"/>
      <c r="V449" s="1876"/>
      <c r="W449" s="1876"/>
      <c r="X449" s="1876"/>
      <c r="Y449" s="1877"/>
      <c r="Z449" s="281" t="s">
        <v>649</v>
      </c>
      <c r="AA449" s="283" t="s">
        <v>650</v>
      </c>
      <c r="AB449" s="284" t="s">
        <v>465</v>
      </c>
      <c r="AC449" s="285"/>
    </row>
    <row r="450" spans="2:29" ht="21" customHeight="1">
      <c r="B450" s="1872"/>
      <c r="C450" s="1873"/>
      <c r="D450" s="1873"/>
      <c r="E450" s="1874"/>
      <c r="F450" s="1818" t="s">
        <v>651</v>
      </c>
      <c r="G450" s="1833"/>
      <c r="H450" s="1834"/>
      <c r="I450" s="1835"/>
      <c r="J450" s="1836"/>
      <c r="K450" s="1835"/>
      <c r="L450" s="1836"/>
      <c r="M450" s="1837"/>
      <c r="N450" s="1875"/>
      <c r="O450" s="1870"/>
      <c r="P450" s="1870"/>
      <c r="Q450" s="1870"/>
      <c r="R450" s="1870"/>
      <c r="S450" s="1870"/>
      <c r="T450" s="1870"/>
      <c r="U450" s="1870"/>
      <c r="V450" s="1870"/>
      <c r="W450" s="1870"/>
      <c r="X450" s="1870"/>
      <c r="Y450" s="1871"/>
      <c r="Z450" s="1818" t="s">
        <v>652</v>
      </c>
      <c r="AA450" s="1819"/>
      <c r="AB450" s="1861"/>
      <c r="AC450" s="285"/>
    </row>
    <row r="451" spans="2:29" ht="21" customHeight="1">
      <c r="B451" s="1862"/>
      <c r="C451" s="1863"/>
      <c r="D451" s="1863"/>
      <c r="E451" s="1864"/>
      <c r="F451" s="286" t="s">
        <v>649</v>
      </c>
      <c r="G451" s="287" t="s">
        <v>464</v>
      </c>
      <c r="H451" s="1827"/>
      <c r="I451" s="1828"/>
      <c r="J451" s="1829"/>
      <c r="K451" s="1828"/>
      <c r="L451" s="1829"/>
      <c r="M451" s="1830"/>
      <c r="N451" s="1868"/>
      <c r="O451" s="1852"/>
      <c r="P451" s="1852"/>
      <c r="Q451" s="1852"/>
      <c r="R451" s="1852"/>
      <c r="S451" s="1852"/>
      <c r="T451" s="1852"/>
      <c r="U451" s="1852"/>
      <c r="V451" s="1852"/>
      <c r="W451" s="1852"/>
      <c r="X451" s="1852"/>
      <c r="Y451" s="1853"/>
      <c r="Z451" s="286" t="s">
        <v>649</v>
      </c>
      <c r="AA451" s="288" t="s">
        <v>650</v>
      </c>
      <c r="AB451" s="289" t="s">
        <v>465</v>
      </c>
      <c r="AC451" s="285"/>
    </row>
    <row r="452" spans="2:29" ht="21" customHeight="1">
      <c r="B452" s="1872"/>
      <c r="C452" s="1873"/>
      <c r="D452" s="1873"/>
      <c r="E452" s="1874"/>
      <c r="F452" s="1818" t="s">
        <v>651</v>
      </c>
      <c r="G452" s="1833"/>
      <c r="H452" s="1834"/>
      <c r="I452" s="1835"/>
      <c r="J452" s="1836"/>
      <c r="K452" s="1835"/>
      <c r="L452" s="1836"/>
      <c r="M452" s="1837"/>
      <c r="N452" s="1875"/>
      <c r="O452" s="1870"/>
      <c r="P452" s="1870"/>
      <c r="Q452" s="1870"/>
      <c r="R452" s="1870"/>
      <c r="S452" s="1870"/>
      <c r="T452" s="1870"/>
      <c r="U452" s="1870"/>
      <c r="V452" s="1870"/>
      <c r="W452" s="1870"/>
      <c r="X452" s="1870"/>
      <c r="Y452" s="1871"/>
      <c r="Z452" s="1818" t="s">
        <v>652</v>
      </c>
      <c r="AA452" s="1819"/>
      <c r="AB452" s="1861"/>
      <c r="AC452" s="285"/>
    </row>
    <row r="453" spans="2:29" ht="21" customHeight="1">
      <c r="B453" s="1862"/>
      <c r="C453" s="1863"/>
      <c r="D453" s="1863"/>
      <c r="E453" s="1864"/>
      <c r="F453" s="286" t="s">
        <v>649</v>
      </c>
      <c r="G453" s="287" t="s">
        <v>464</v>
      </c>
      <c r="H453" s="1827"/>
      <c r="I453" s="1828"/>
      <c r="J453" s="1829"/>
      <c r="K453" s="1828"/>
      <c r="L453" s="1829"/>
      <c r="M453" s="1830"/>
      <c r="N453" s="1868"/>
      <c r="O453" s="1852"/>
      <c r="P453" s="1852"/>
      <c r="Q453" s="1852"/>
      <c r="R453" s="1852"/>
      <c r="S453" s="1852"/>
      <c r="T453" s="1852"/>
      <c r="U453" s="1852"/>
      <c r="V453" s="1852"/>
      <c r="W453" s="1852"/>
      <c r="X453" s="1852"/>
      <c r="Y453" s="1853"/>
      <c r="Z453" s="286" t="s">
        <v>649</v>
      </c>
      <c r="AA453" s="288" t="s">
        <v>650</v>
      </c>
      <c r="AB453" s="289" t="s">
        <v>465</v>
      </c>
      <c r="AC453" s="285"/>
    </row>
    <row r="454" spans="2:29" ht="21" customHeight="1">
      <c r="B454" s="1872"/>
      <c r="C454" s="1873"/>
      <c r="D454" s="1873"/>
      <c r="E454" s="1874"/>
      <c r="F454" s="1818" t="s">
        <v>651</v>
      </c>
      <c r="G454" s="1833"/>
      <c r="H454" s="1834"/>
      <c r="I454" s="1835"/>
      <c r="J454" s="1836"/>
      <c r="K454" s="1835"/>
      <c r="L454" s="1836"/>
      <c r="M454" s="1837"/>
      <c r="N454" s="1875"/>
      <c r="O454" s="1870"/>
      <c r="P454" s="1870"/>
      <c r="Q454" s="1870"/>
      <c r="R454" s="1870"/>
      <c r="S454" s="1870"/>
      <c r="T454" s="1870"/>
      <c r="U454" s="1870"/>
      <c r="V454" s="1870"/>
      <c r="W454" s="1870"/>
      <c r="X454" s="1870"/>
      <c r="Y454" s="1871"/>
      <c r="Z454" s="1818" t="s">
        <v>652</v>
      </c>
      <c r="AA454" s="1819"/>
      <c r="AB454" s="1861"/>
      <c r="AC454" s="285"/>
    </row>
    <row r="455" spans="2:29" ht="21" customHeight="1">
      <c r="B455" s="1862"/>
      <c r="C455" s="1863"/>
      <c r="D455" s="1863"/>
      <c r="E455" s="1864"/>
      <c r="F455" s="286" t="s">
        <v>649</v>
      </c>
      <c r="G455" s="287" t="s">
        <v>464</v>
      </c>
      <c r="H455" s="1827"/>
      <c r="I455" s="1828"/>
      <c r="J455" s="1829"/>
      <c r="K455" s="1828"/>
      <c r="L455" s="1829"/>
      <c r="M455" s="1830"/>
      <c r="N455" s="1868"/>
      <c r="O455" s="1852"/>
      <c r="P455" s="1852"/>
      <c r="Q455" s="1852"/>
      <c r="R455" s="1852"/>
      <c r="S455" s="1852"/>
      <c r="T455" s="1852"/>
      <c r="U455" s="1852"/>
      <c r="V455" s="1852"/>
      <c r="W455" s="1852"/>
      <c r="X455" s="1852"/>
      <c r="Y455" s="1853"/>
      <c r="Z455" s="286" t="s">
        <v>649</v>
      </c>
      <c r="AA455" s="288" t="s">
        <v>650</v>
      </c>
      <c r="AB455" s="289" t="s">
        <v>465</v>
      </c>
      <c r="AC455" s="285"/>
    </row>
    <row r="456" spans="2:29" ht="21" customHeight="1">
      <c r="B456" s="1872"/>
      <c r="C456" s="1873"/>
      <c r="D456" s="1873"/>
      <c r="E456" s="1874"/>
      <c r="F456" s="1818" t="s">
        <v>651</v>
      </c>
      <c r="G456" s="1833"/>
      <c r="H456" s="1834"/>
      <c r="I456" s="1835"/>
      <c r="J456" s="1836"/>
      <c r="K456" s="1835"/>
      <c r="L456" s="1836"/>
      <c r="M456" s="1837"/>
      <c r="N456" s="1875"/>
      <c r="O456" s="1870"/>
      <c r="P456" s="1870"/>
      <c r="Q456" s="1870"/>
      <c r="R456" s="1870"/>
      <c r="S456" s="1870"/>
      <c r="T456" s="1870"/>
      <c r="U456" s="1870"/>
      <c r="V456" s="1870"/>
      <c r="W456" s="1870"/>
      <c r="X456" s="1870"/>
      <c r="Y456" s="1871"/>
      <c r="Z456" s="1818" t="s">
        <v>652</v>
      </c>
      <c r="AA456" s="1819"/>
      <c r="AB456" s="1861"/>
      <c r="AC456" s="285"/>
    </row>
    <row r="457" spans="2:29" ht="21" customHeight="1">
      <c r="B457" s="1862"/>
      <c r="C457" s="1863"/>
      <c r="D457" s="1863"/>
      <c r="E457" s="1864"/>
      <c r="F457" s="286" t="s">
        <v>649</v>
      </c>
      <c r="G457" s="287" t="s">
        <v>464</v>
      </c>
      <c r="H457" s="1827"/>
      <c r="I457" s="1828"/>
      <c r="J457" s="1829"/>
      <c r="K457" s="1828"/>
      <c r="L457" s="1829"/>
      <c r="M457" s="1830"/>
      <c r="N457" s="1868"/>
      <c r="O457" s="1852"/>
      <c r="P457" s="1852"/>
      <c r="Q457" s="1852"/>
      <c r="R457" s="1852"/>
      <c r="S457" s="1852"/>
      <c r="T457" s="1852"/>
      <c r="U457" s="1852"/>
      <c r="V457" s="1852"/>
      <c r="W457" s="1852"/>
      <c r="X457" s="1852"/>
      <c r="Y457" s="1853"/>
      <c r="Z457" s="286" t="s">
        <v>649</v>
      </c>
      <c r="AA457" s="288" t="s">
        <v>650</v>
      </c>
      <c r="AB457" s="289" t="s">
        <v>465</v>
      </c>
      <c r="AC457" s="285"/>
    </row>
    <row r="458" spans="2:29" ht="21" customHeight="1" thickBot="1">
      <c r="B458" s="1865"/>
      <c r="C458" s="1866"/>
      <c r="D458" s="1866"/>
      <c r="E458" s="1867"/>
      <c r="F458" s="1810" t="s">
        <v>651</v>
      </c>
      <c r="G458" s="1811"/>
      <c r="H458" s="1856"/>
      <c r="I458" s="1857"/>
      <c r="J458" s="1858"/>
      <c r="K458" s="1857"/>
      <c r="L458" s="1858"/>
      <c r="M458" s="1859"/>
      <c r="N458" s="1869"/>
      <c r="O458" s="1854"/>
      <c r="P458" s="1854"/>
      <c r="Q458" s="1854"/>
      <c r="R458" s="1854"/>
      <c r="S458" s="1854"/>
      <c r="T458" s="1854"/>
      <c r="U458" s="1854"/>
      <c r="V458" s="1854"/>
      <c r="W458" s="1854"/>
      <c r="X458" s="1854"/>
      <c r="Y458" s="1855"/>
      <c r="Z458" s="1810" t="s">
        <v>652</v>
      </c>
      <c r="AA458" s="1816"/>
      <c r="AB458" s="1860"/>
      <c r="AC458" s="285"/>
    </row>
    <row r="459" spans="2:29" ht="21" customHeight="1">
      <c r="B459" s="1844"/>
      <c r="C459" s="1845"/>
      <c r="D459" s="1845"/>
      <c r="E459" s="1846"/>
      <c r="F459" s="292" t="s">
        <v>649</v>
      </c>
      <c r="G459" s="293" t="s">
        <v>464</v>
      </c>
      <c r="H459" s="1847"/>
      <c r="I459" s="1848"/>
      <c r="J459" s="1849"/>
      <c r="K459" s="1848"/>
      <c r="L459" s="1849"/>
      <c r="M459" s="1850"/>
      <c r="N459" s="1851"/>
      <c r="O459" s="1839"/>
      <c r="P459" s="1839"/>
      <c r="Q459" s="1839"/>
      <c r="R459" s="1839"/>
      <c r="S459" s="1839"/>
      <c r="T459" s="1839"/>
      <c r="U459" s="1839"/>
      <c r="V459" s="1839"/>
      <c r="W459" s="1839"/>
      <c r="X459" s="1839"/>
      <c r="Y459" s="1840"/>
      <c r="Z459" s="281" t="s">
        <v>649</v>
      </c>
      <c r="AA459" s="283" t="s">
        <v>650</v>
      </c>
      <c r="AB459" s="284" t="s">
        <v>465</v>
      </c>
      <c r="AC459" s="285"/>
    </row>
    <row r="460" spans="2:29" ht="21" customHeight="1">
      <c r="B460" s="1838"/>
      <c r="C460" s="1822"/>
      <c r="D460" s="1822"/>
      <c r="E460" s="1823"/>
      <c r="F460" s="1818" t="s">
        <v>651</v>
      </c>
      <c r="G460" s="1833"/>
      <c r="H460" s="1834"/>
      <c r="I460" s="1835"/>
      <c r="J460" s="1836"/>
      <c r="K460" s="1835"/>
      <c r="L460" s="1836"/>
      <c r="M460" s="1837"/>
      <c r="N460" s="1831"/>
      <c r="O460" s="1806"/>
      <c r="P460" s="1806"/>
      <c r="Q460" s="1806"/>
      <c r="R460" s="1806"/>
      <c r="S460" s="1806"/>
      <c r="T460" s="1806"/>
      <c r="U460" s="1806"/>
      <c r="V460" s="1806"/>
      <c r="W460" s="1806"/>
      <c r="X460" s="1806"/>
      <c r="Y460" s="1807"/>
      <c r="Z460" s="1818" t="s">
        <v>652</v>
      </c>
      <c r="AA460" s="1819"/>
      <c r="AB460" s="1820"/>
      <c r="AC460"/>
    </row>
    <row r="461" spans="2:29" ht="21" customHeight="1">
      <c r="B461" s="1821"/>
      <c r="C461" s="1822"/>
      <c r="D461" s="1822"/>
      <c r="E461" s="1823"/>
      <c r="F461" s="286" t="s">
        <v>649</v>
      </c>
      <c r="G461" s="287" t="s">
        <v>464</v>
      </c>
      <c r="H461" s="1827"/>
      <c r="I461" s="1828"/>
      <c r="J461" s="1829"/>
      <c r="K461" s="1828"/>
      <c r="L461" s="1829"/>
      <c r="M461" s="1830"/>
      <c r="N461" s="1831"/>
      <c r="O461" s="1806"/>
      <c r="P461" s="1806"/>
      <c r="Q461" s="1806"/>
      <c r="R461" s="1806"/>
      <c r="S461" s="1806"/>
      <c r="T461" s="1806"/>
      <c r="U461" s="1806"/>
      <c r="V461" s="1806"/>
      <c r="W461" s="1806"/>
      <c r="X461" s="1806"/>
      <c r="Y461" s="1807"/>
      <c r="Z461" s="286" t="s">
        <v>649</v>
      </c>
      <c r="AA461" s="288" t="s">
        <v>650</v>
      </c>
      <c r="AB461" s="289" t="s">
        <v>465</v>
      </c>
      <c r="AC461" s="285"/>
    </row>
    <row r="462" spans="2:29" ht="21" customHeight="1">
      <c r="B462" s="1838"/>
      <c r="C462" s="1822"/>
      <c r="D462" s="1822"/>
      <c r="E462" s="1823"/>
      <c r="F462" s="1818" t="s">
        <v>651</v>
      </c>
      <c r="G462" s="1833"/>
      <c r="H462" s="1834"/>
      <c r="I462" s="1835"/>
      <c r="J462" s="1836"/>
      <c r="K462" s="1835"/>
      <c r="L462" s="1836"/>
      <c r="M462" s="1837"/>
      <c r="N462" s="1831"/>
      <c r="O462" s="1806"/>
      <c r="P462" s="1806"/>
      <c r="Q462" s="1806"/>
      <c r="R462" s="1806"/>
      <c r="S462" s="1806"/>
      <c r="T462" s="1806"/>
      <c r="U462" s="1806"/>
      <c r="V462" s="1806"/>
      <c r="W462" s="1806"/>
      <c r="X462" s="1806"/>
      <c r="Y462" s="1807"/>
      <c r="Z462" s="1818" t="s">
        <v>652</v>
      </c>
      <c r="AA462" s="1819"/>
      <c r="AB462" s="1820"/>
      <c r="AC462"/>
    </row>
    <row r="463" spans="2:29" ht="21" customHeight="1">
      <c r="B463" s="1821"/>
      <c r="C463" s="1822"/>
      <c r="D463" s="1822"/>
      <c r="E463" s="1823"/>
      <c r="F463" s="286" t="s">
        <v>649</v>
      </c>
      <c r="G463" s="287" t="s">
        <v>464</v>
      </c>
      <c r="H463" s="1827"/>
      <c r="I463" s="1828"/>
      <c r="J463" s="1829"/>
      <c r="K463" s="1828"/>
      <c r="L463" s="1829"/>
      <c r="M463" s="1830"/>
      <c r="N463" s="1831"/>
      <c r="O463" s="1806"/>
      <c r="P463" s="1806"/>
      <c r="Q463" s="1806"/>
      <c r="R463" s="1806"/>
      <c r="S463" s="1806"/>
      <c r="T463" s="1806"/>
      <c r="U463" s="1806"/>
      <c r="V463" s="1806"/>
      <c r="W463" s="1806"/>
      <c r="X463" s="1806"/>
      <c r="Y463" s="1807"/>
      <c r="Z463" s="286" t="s">
        <v>649</v>
      </c>
      <c r="AA463" s="288" t="s">
        <v>650</v>
      </c>
      <c r="AB463" s="289" t="s">
        <v>465</v>
      </c>
      <c r="AC463" s="285"/>
    </row>
    <row r="464" spans="2:29" ht="21" customHeight="1">
      <c r="B464" s="1838"/>
      <c r="C464" s="1822"/>
      <c r="D464" s="1822"/>
      <c r="E464" s="1823"/>
      <c r="F464" s="1818" t="s">
        <v>651</v>
      </c>
      <c r="G464" s="1833"/>
      <c r="H464" s="1834"/>
      <c r="I464" s="1835"/>
      <c r="J464" s="1836"/>
      <c r="K464" s="1835"/>
      <c r="L464" s="1836"/>
      <c r="M464" s="1837"/>
      <c r="N464" s="1831"/>
      <c r="O464" s="1806"/>
      <c r="P464" s="1806"/>
      <c r="Q464" s="1806"/>
      <c r="R464" s="1806"/>
      <c r="S464" s="1806"/>
      <c r="T464" s="1806"/>
      <c r="U464" s="1806"/>
      <c r="V464" s="1806"/>
      <c r="W464" s="1806"/>
      <c r="X464" s="1806"/>
      <c r="Y464" s="1807"/>
      <c r="Z464" s="1818" t="s">
        <v>652</v>
      </c>
      <c r="AA464" s="1819"/>
      <c r="AB464" s="1820"/>
      <c r="AC464"/>
    </row>
    <row r="465" spans="2:40" ht="21" customHeight="1">
      <c r="B465" s="1821"/>
      <c r="C465" s="1822"/>
      <c r="D465" s="1822"/>
      <c r="E465" s="1823"/>
      <c r="F465" s="286" t="s">
        <v>649</v>
      </c>
      <c r="G465" s="287" t="s">
        <v>464</v>
      </c>
      <c r="H465" s="1827"/>
      <c r="I465" s="1828"/>
      <c r="J465" s="1829"/>
      <c r="K465" s="1828"/>
      <c r="L465" s="1829"/>
      <c r="M465" s="1830"/>
      <c r="N465" s="1831"/>
      <c r="O465" s="1806"/>
      <c r="P465" s="1806"/>
      <c r="Q465" s="1806"/>
      <c r="R465" s="1806"/>
      <c r="S465" s="1806"/>
      <c r="T465" s="1806"/>
      <c r="U465" s="1806"/>
      <c r="V465" s="1806"/>
      <c r="W465" s="1806"/>
      <c r="X465" s="1806"/>
      <c r="Y465" s="1807"/>
      <c r="Z465" s="286" t="s">
        <v>649</v>
      </c>
      <c r="AA465" s="288" t="s">
        <v>650</v>
      </c>
      <c r="AB465" s="289" t="s">
        <v>465</v>
      </c>
      <c r="AC465" s="285"/>
    </row>
    <row r="466" spans="2:40" ht="21" customHeight="1">
      <c r="B466" s="1838"/>
      <c r="C466" s="1822"/>
      <c r="D466" s="1822"/>
      <c r="E466" s="1823"/>
      <c r="F466" s="1818" t="s">
        <v>651</v>
      </c>
      <c r="G466" s="1833"/>
      <c r="H466" s="1834"/>
      <c r="I466" s="1835"/>
      <c r="J466" s="1836"/>
      <c r="K466" s="1835"/>
      <c r="L466" s="1836"/>
      <c r="M466" s="1837"/>
      <c r="N466" s="1831"/>
      <c r="O466" s="1806"/>
      <c r="P466" s="1806"/>
      <c r="Q466" s="1806"/>
      <c r="R466" s="1806"/>
      <c r="S466" s="1806"/>
      <c r="T466" s="1806"/>
      <c r="U466" s="1806"/>
      <c r="V466" s="1806"/>
      <c r="W466" s="1806"/>
      <c r="X466" s="1806"/>
      <c r="Y466" s="1807"/>
      <c r="Z466" s="1818" t="s">
        <v>652</v>
      </c>
      <c r="AA466" s="1819"/>
      <c r="AB466" s="1820"/>
      <c r="AC466"/>
    </row>
    <row r="467" spans="2:40" ht="21" customHeight="1">
      <c r="B467" s="1821"/>
      <c r="C467" s="1822"/>
      <c r="D467" s="1822"/>
      <c r="E467" s="1823"/>
      <c r="F467" s="286" t="s">
        <v>649</v>
      </c>
      <c r="G467" s="287" t="s">
        <v>464</v>
      </c>
      <c r="H467" s="1827"/>
      <c r="I467" s="1828"/>
      <c r="J467" s="1829"/>
      <c r="K467" s="1828"/>
      <c r="L467" s="1829"/>
      <c r="M467" s="1830"/>
      <c r="N467" s="1831"/>
      <c r="O467" s="1806"/>
      <c r="P467" s="1806"/>
      <c r="Q467" s="1806"/>
      <c r="R467" s="1806"/>
      <c r="S467" s="1806"/>
      <c r="T467" s="1806"/>
      <c r="U467" s="1806"/>
      <c r="V467" s="1806"/>
      <c r="W467" s="1806"/>
      <c r="X467" s="1806"/>
      <c r="Y467" s="1807"/>
      <c r="Z467" s="286" t="s">
        <v>649</v>
      </c>
      <c r="AA467" s="288" t="s">
        <v>650</v>
      </c>
      <c r="AB467" s="289" t="s">
        <v>465</v>
      </c>
      <c r="AC467" s="285"/>
    </row>
    <row r="468" spans="2:40" ht="21" customHeight="1" thickBot="1">
      <c r="B468" s="1824"/>
      <c r="C468" s="1825"/>
      <c r="D468" s="1825"/>
      <c r="E468" s="1826"/>
      <c r="F468" s="1810" t="s">
        <v>651</v>
      </c>
      <c r="G468" s="1811"/>
      <c r="H468" s="1812"/>
      <c r="I468" s="1813"/>
      <c r="J468" s="1814"/>
      <c r="K468" s="1813"/>
      <c r="L468" s="1814"/>
      <c r="M468" s="1815"/>
      <c r="N468" s="1832"/>
      <c r="O468" s="1808"/>
      <c r="P468" s="1808"/>
      <c r="Q468" s="1808"/>
      <c r="R468" s="1808"/>
      <c r="S468" s="1808"/>
      <c r="T468" s="1808"/>
      <c r="U468" s="1808"/>
      <c r="V468" s="1808"/>
      <c r="W468" s="1808"/>
      <c r="X468" s="1808"/>
      <c r="Y468" s="1809"/>
      <c r="Z468" s="1841" t="s">
        <v>652</v>
      </c>
      <c r="AA468" s="1842"/>
      <c r="AB468" s="1843"/>
      <c r="AC468"/>
    </row>
    <row r="469" spans="2:40" ht="21" customHeight="1">
      <c r="B469" s="1844"/>
      <c r="C469" s="1845"/>
      <c r="D469" s="1845"/>
      <c r="E469" s="1846"/>
      <c r="F469" s="292" t="s">
        <v>649</v>
      </c>
      <c r="G469" s="293" t="s">
        <v>464</v>
      </c>
      <c r="H469" s="1847"/>
      <c r="I469" s="1848"/>
      <c r="J469" s="1849"/>
      <c r="K469" s="1848"/>
      <c r="L469" s="1849"/>
      <c r="M469" s="1850"/>
      <c r="N469" s="1851"/>
      <c r="O469" s="1839"/>
      <c r="P469" s="1839"/>
      <c r="Q469" s="1839"/>
      <c r="R469" s="1839"/>
      <c r="S469" s="1839"/>
      <c r="T469" s="1839"/>
      <c r="U469" s="1839"/>
      <c r="V469" s="1839"/>
      <c r="W469" s="1839"/>
      <c r="X469" s="1839"/>
      <c r="Y469" s="1840"/>
      <c r="Z469" s="281" t="s">
        <v>649</v>
      </c>
      <c r="AA469" s="283" t="s">
        <v>650</v>
      </c>
      <c r="AB469" s="284" t="s">
        <v>465</v>
      </c>
      <c r="AC469" s="285"/>
    </row>
    <row r="470" spans="2:40" ht="21" customHeight="1">
      <c r="B470" s="1838"/>
      <c r="C470" s="1822"/>
      <c r="D470" s="1822"/>
      <c r="E470" s="1823"/>
      <c r="F470" s="1818" t="s">
        <v>651</v>
      </c>
      <c r="G470" s="1833"/>
      <c r="H470" s="1834"/>
      <c r="I470" s="1835"/>
      <c r="J470" s="1836"/>
      <c r="K470" s="1835"/>
      <c r="L470" s="1836"/>
      <c r="M470" s="1837"/>
      <c r="N470" s="1831"/>
      <c r="O470" s="1806"/>
      <c r="P470" s="1806"/>
      <c r="Q470" s="1806"/>
      <c r="R470" s="1806"/>
      <c r="S470" s="1806"/>
      <c r="T470" s="1806"/>
      <c r="U470" s="1806"/>
      <c r="V470" s="1806"/>
      <c r="W470" s="1806"/>
      <c r="X470" s="1806"/>
      <c r="Y470" s="1807"/>
      <c r="Z470" s="1818" t="s">
        <v>652</v>
      </c>
      <c r="AA470" s="1819"/>
      <c r="AB470" s="1820"/>
      <c r="AC470"/>
    </row>
    <row r="471" spans="2:40" ht="21" customHeight="1">
      <c r="B471" s="1821"/>
      <c r="C471" s="1822"/>
      <c r="D471" s="1822"/>
      <c r="E471" s="1823"/>
      <c r="F471" s="286" t="s">
        <v>649</v>
      </c>
      <c r="G471" s="287" t="s">
        <v>464</v>
      </c>
      <c r="H471" s="1827"/>
      <c r="I471" s="1828"/>
      <c r="J471" s="1829"/>
      <c r="K471" s="1828"/>
      <c r="L471" s="1829"/>
      <c r="M471" s="1830"/>
      <c r="N471" s="1831"/>
      <c r="O471" s="1806"/>
      <c r="P471" s="1806"/>
      <c r="Q471" s="1806"/>
      <c r="R471" s="1806"/>
      <c r="S471" s="1806"/>
      <c r="T471" s="1806"/>
      <c r="U471" s="1806"/>
      <c r="V471" s="1806"/>
      <c r="W471" s="1806"/>
      <c r="X471" s="1806"/>
      <c r="Y471" s="1807"/>
      <c r="Z471" s="286" t="s">
        <v>649</v>
      </c>
      <c r="AA471" s="288" t="s">
        <v>650</v>
      </c>
      <c r="AB471" s="289" t="s">
        <v>465</v>
      </c>
      <c r="AC471" s="285"/>
    </row>
    <row r="472" spans="2:40" ht="21" customHeight="1">
      <c r="B472" s="1838"/>
      <c r="C472" s="1822"/>
      <c r="D472" s="1822"/>
      <c r="E472" s="1823"/>
      <c r="F472" s="1818" t="s">
        <v>651</v>
      </c>
      <c r="G472" s="1833"/>
      <c r="H472" s="1834"/>
      <c r="I472" s="1835"/>
      <c r="J472" s="1836"/>
      <c r="K472" s="1835"/>
      <c r="L472" s="1836"/>
      <c r="M472" s="1837"/>
      <c r="N472" s="1831"/>
      <c r="O472" s="1806"/>
      <c r="P472" s="1806"/>
      <c r="Q472" s="1806"/>
      <c r="R472" s="1806"/>
      <c r="S472" s="1806"/>
      <c r="T472" s="1806"/>
      <c r="U472" s="1806"/>
      <c r="V472" s="1806"/>
      <c r="W472" s="1806"/>
      <c r="X472" s="1806"/>
      <c r="Y472" s="1807"/>
      <c r="Z472" s="1818" t="s">
        <v>652</v>
      </c>
      <c r="AA472" s="1819"/>
      <c r="AB472" s="1820"/>
      <c r="AC472"/>
    </row>
    <row r="473" spans="2:40" ht="21" customHeight="1">
      <c r="B473" s="1821"/>
      <c r="C473" s="1822"/>
      <c r="D473" s="1822"/>
      <c r="E473" s="1823"/>
      <c r="F473" s="286" t="s">
        <v>649</v>
      </c>
      <c r="G473" s="287" t="s">
        <v>464</v>
      </c>
      <c r="H473" s="1827"/>
      <c r="I473" s="1828"/>
      <c r="J473" s="1829"/>
      <c r="K473" s="1828"/>
      <c r="L473" s="1829"/>
      <c r="M473" s="1830"/>
      <c r="N473" s="1831"/>
      <c r="O473" s="1806"/>
      <c r="P473" s="1806"/>
      <c r="Q473" s="1806"/>
      <c r="R473" s="1806"/>
      <c r="S473" s="1806"/>
      <c r="T473" s="1806"/>
      <c r="U473" s="1806"/>
      <c r="V473" s="1806"/>
      <c r="W473" s="1806"/>
      <c r="X473" s="1806"/>
      <c r="Y473" s="1807"/>
      <c r="Z473" s="286" t="s">
        <v>649</v>
      </c>
      <c r="AA473" s="288" t="s">
        <v>650</v>
      </c>
      <c r="AB473" s="289" t="s">
        <v>465</v>
      </c>
      <c r="AC473" s="285"/>
    </row>
    <row r="474" spans="2:40" ht="21" customHeight="1">
      <c r="B474" s="1838"/>
      <c r="C474" s="1822"/>
      <c r="D474" s="1822"/>
      <c r="E474" s="1823"/>
      <c r="F474" s="1818" t="s">
        <v>651</v>
      </c>
      <c r="G474" s="1833"/>
      <c r="H474" s="1834"/>
      <c r="I474" s="1835"/>
      <c r="J474" s="1836"/>
      <c r="K474" s="1835"/>
      <c r="L474" s="1836"/>
      <c r="M474" s="1837"/>
      <c r="N474" s="1831"/>
      <c r="O474" s="1806"/>
      <c r="P474" s="1806"/>
      <c r="Q474" s="1806"/>
      <c r="R474" s="1806"/>
      <c r="S474" s="1806"/>
      <c r="T474" s="1806"/>
      <c r="U474" s="1806"/>
      <c r="V474" s="1806"/>
      <c r="W474" s="1806"/>
      <c r="X474" s="1806"/>
      <c r="Y474" s="1807"/>
      <c r="Z474" s="1818" t="s">
        <v>652</v>
      </c>
      <c r="AA474" s="1819"/>
      <c r="AB474" s="1820"/>
      <c r="AC474"/>
    </row>
    <row r="475" spans="2:40" ht="21" customHeight="1">
      <c r="B475" s="1821"/>
      <c r="C475" s="1822"/>
      <c r="D475" s="1822"/>
      <c r="E475" s="1823"/>
      <c r="F475" s="286" t="s">
        <v>649</v>
      </c>
      <c r="G475" s="287" t="s">
        <v>464</v>
      </c>
      <c r="H475" s="1827"/>
      <c r="I475" s="1828"/>
      <c r="J475" s="1829"/>
      <c r="K475" s="1828"/>
      <c r="L475" s="1829"/>
      <c r="M475" s="1830"/>
      <c r="N475" s="1831"/>
      <c r="O475" s="1806"/>
      <c r="P475" s="1806"/>
      <c r="Q475" s="1806"/>
      <c r="R475" s="1806"/>
      <c r="S475" s="1806"/>
      <c r="T475" s="1806"/>
      <c r="U475" s="1806"/>
      <c r="V475" s="1806"/>
      <c r="W475" s="1806"/>
      <c r="X475" s="1806"/>
      <c r="Y475" s="1807"/>
      <c r="Z475" s="286" t="s">
        <v>649</v>
      </c>
      <c r="AA475" s="288" t="s">
        <v>650</v>
      </c>
      <c r="AB475" s="289" t="s">
        <v>465</v>
      </c>
      <c r="AC475" s="285"/>
    </row>
    <row r="476" spans="2:40" ht="21" customHeight="1">
      <c r="B476" s="1838"/>
      <c r="C476" s="1822"/>
      <c r="D476" s="1822"/>
      <c r="E476" s="1823"/>
      <c r="F476" s="1818" t="s">
        <v>651</v>
      </c>
      <c r="G476" s="1833"/>
      <c r="H476" s="1834"/>
      <c r="I476" s="1835"/>
      <c r="J476" s="1836"/>
      <c r="K476" s="1835"/>
      <c r="L476" s="1836"/>
      <c r="M476" s="1837"/>
      <c r="N476" s="1831"/>
      <c r="O476" s="1806"/>
      <c r="P476" s="1806"/>
      <c r="Q476" s="1806"/>
      <c r="R476" s="1806"/>
      <c r="S476" s="1806"/>
      <c r="T476" s="1806"/>
      <c r="U476" s="1806"/>
      <c r="V476" s="1806"/>
      <c r="W476" s="1806"/>
      <c r="X476" s="1806"/>
      <c r="Y476" s="1807"/>
      <c r="Z476" s="1818" t="s">
        <v>652</v>
      </c>
      <c r="AA476" s="1819"/>
      <c r="AB476" s="1820"/>
      <c r="AC476"/>
    </row>
    <row r="477" spans="2:40" ht="21" customHeight="1">
      <c r="B477" s="1821"/>
      <c r="C477" s="1822"/>
      <c r="D477" s="1822"/>
      <c r="E477" s="1823"/>
      <c r="F477" s="286" t="s">
        <v>649</v>
      </c>
      <c r="G477" s="287" t="s">
        <v>464</v>
      </c>
      <c r="H477" s="1827"/>
      <c r="I477" s="1828"/>
      <c r="J477" s="1829"/>
      <c r="K477" s="1828"/>
      <c r="L477" s="1829"/>
      <c r="M477" s="1830"/>
      <c r="N477" s="1831"/>
      <c r="O477" s="1806"/>
      <c r="P477" s="1806"/>
      <c r="Q477" s="1806"/>
      <c r="R477" s="1806"/>
      <c r="S477" s="1806"/>
      <c r="T477" s="1806"/>
      <c r="U477" s="1806"/>
      <c r="V477" s="1806"/>
      <c r="W477" s="1806"/>
      <c r="X477" s="1806"/>
      <c r="Y477" s="1807"/>
      <c r="Z477" s="286" t="s">
        <v>649</v>
      </c>
      <c r="AA477" s="288" t="s">
        <v>650</v>
      </c>
      <c r="AB477" s="289" t="s">
        <v>465</v>
      </c>
      <c r="AC477" s="285"/>
    </row>
    <row r="478" spans="2:40" ht="21" customHeight="1" thickBot="1">
      <c r="B478" s="1824"/>
      <c r="C478" s="1825"/>
      <c r="D478" s="1825"/>
      <c r="E478" s="1826"/>
      <c r="F478" s="1810" t="s">
        <v>651</v>
      </c>
      <c r="G478" s="1811"/>
      <c r="H478" s="1812"/>
      <c r="I478" s="1813"/>
      <c r="J478" s="1814"/>
      <c r="K478" s="1813"/>
      <c r="L478" s="1814"/>
      <c r="M478" s="1815"/>
      <c r="N478" s="1832"/>
      <c r="O478" s="1808"/>
      <c r="P478" s="1808"/>
      <c r="Q478" s="1808"/>
      <c r="R478" s="1808"/>
      <c r="S478" s="1808"/>
      <c r="T478" s="1808"/>
      <c r="U478" s="1808"/>
      <c r="V478" s="1808"/>
      <c r="W478" s="1808"/>
      <c r="X478" s="1808"/>
      <c r="Y478" s="1809"/>
      <c r="Z478" s="1810" t="s">
        <v>652</v>
      </c>
      <c r="AA478" s="1816"/>
      <c r="AB478" s="1817"/>
      <c r="AC478"/>
    </row>
    <row r="479" spans="2:40" ht="33.75" customHeight="1">
      <c r="B479" s="1794" t="s">
        <v>653</v>
      </c>
      <c r="C479" s="870"/>
      <c r="D479" s="870"/>
      <c r="E479" s="870"/>
      <c r="F479" s="870"/>
      <c r="G479" s="870"/>
      <c r="H479" s="870"/>
      <c r="I479" s="870"/>
      <c r="J479" s="870"/>
      <c r="K479" s="1795"/>
      <c r="L479" s="1800" t="s">
        <v>36</v>
      </c>
      <c r="M479" s="1080"/>
      <c r="N479" s="1801" t="str">
        <f>IF(COUNTIF(N439:O478,1)=0,"",COUNTIF(N439:O478,1))</f>
        <v/>
      </c>
      <c r="O479" s="1802"/>
      <c r="P479" s="1775" t="str">
        <f t="shared" ref="P479" si="211">IF(COUNTIF(P439:Q478,1)=0,"",COUNTIF(P439:Q478,1))</f>
        <v/>
      </c>
      <c r="Q479" s="1776"/>
      <c r="R479" s="1775" t="str">
        <f>IF(COUNTIF(R439:S478,1)=0,"",COUNTIF(R439:S478,1))</f>
        <v/>
      </c>
      <c r="S479" s="1776"/>
      <c r="T479" s="1775" t="str">
        <f t="shared" ref="T479" si="212">IF(COUNTIF(T439:U478,1)=0,"",COUNTIF(T439:U478,1))</f>
        <v/>
      </c>
      <c r="U479" s="1776"/>
      <c r="V479" s="1775" t="str">
        <f t="shared" ref="V479" si="213">IF(COUNTIF(V439:W478,1)=0,"",COUNTIF(V439:W478,1))</f>
        <v/>
      </c>
      <c r="W479" s="1776"/>
      <c r="X479" s="1775" t="str">
        <f t="shared" ref="X479" si="214">IF(COUNTIF(X439:Y478,1)=0,"",COUNTIF(X439:Y478,1))</f>
        <v/>
      </c>
      <c r="Y479" s="1777"/>
      <c r="Z479" s="1778"/>
      <c r="AA479" s="1779"/>
      <c r="AB479" s="1780"/>
      <c r="AC479" s="297"/>
      <c r="AD479">
        <f>IF(N479="",0, N479)</f>
        <v>0</v>
      </c>
      <c r="AE479"/>
      <c r="AF479">
        <f t="shared" ref="AF479:AF481" si="215">IF(P479="",0, P479)</f>
        <v>0</v>
      </c>
      <c r="AG479"/>
      <c r="AH479">
        <f t="shared" ref="AH479:AH481" si="216">IF(R479="",0, R479)</f>
        <v>0</v>
      </c>
      <c r="AI479"/>
      <c r="AJ479">
        <f t="shared" ref="AJ479:AJ481" si="217">IF(T479="",0, T479)</f>
        <v>0</v>
      </c>
      <c r="AL479">
        <f t="shared" ref="AL479:AL481" si="218">IF(V479="",0, V479)</f>
        <v>0</v>
      </c>
      <c r="AN479">
        <f t="shared" ref="AN479:AN481" si="219">IF(X479="",0, X479)</f>
        <v>0</v>
      </c>
    </row>
    <row r="480" spans="2:40" ht="33.75" customHeight="1">
      <c r="B480" s="1796"/>
      <c r="C480" s="870"/>
      <c r="D480" s="870"/>
      <c r="E480" s="870"/>
      <c r="F480" s="870"/>
      <c r="G480" s="870"/>
      <c r="H480" s="870"/>
      <c r="I480" s="870"/>
      <c r="J480" s="870"/>
      <c r="K480" s="1795"/>
      <c r="L480" s="1787" t="s">
        <v>37</v>
      </c>
      <c r="M480" s="1788"/>
      <c r="N480" s="1789" t="str">
        <f>IF(COUNTIF(N439:O478,2)=0,"",COUNTIF(N439:O478,2))</f>
        <v/>
      </c>
      <c r="O480" s="1790"/>
      <c r="P480" s="1791" t="str">
        <f t="shared" ref="P480" si="220">IF(COUNTIF(P439:Q478,2)=0,"",COUNTIF(P439:Q478,2))</f>
        <v/>
      </c>
      <c r="Q480" s="1792"/>
      <c r="R480" s="1791" t="str">
        <f t="shared" ref="R480" si="221">IF(COUNTIF(R439:S478,2)=0,"",COUNTIF(R439:S478,2))</f>
        <v/>
      </c>
      <c r="S480" s="1792"/>
      <c r="T480" s="1791" t="str">
        <f t="shared" ref="T480" si="222">IF(COUNTIF(T439:U478,2)=0,"",COUNTIF(T439:U478,2))</f>
        <v/>
      </c>
      <c r="U480" s="1792"/>
      <c r="V480" s="1791" t="str">
        <f t="shared" ref="V480" si="223">IF(COUNTIF(V439:W478,2)=0,"",COUNTIF(V439:W478,2))</f>
        <v/>
      </c>
      <c r="W480" s="1792"/>
      <c r="X480" s="1791" t="str">
        <f t="shared" ref="X480" si="224">IF(COUNTIF(X439:Y478,2)=0,"",COUNTIF(X439:Y478,2))</f>
        <v/>
      </c>
      <c r="Y480" s="1793"/>
      <c r="Z480" s="1781"/>
      <c r="AA480" s="1782"/>
      <c r="AB480" s="1783"/>
      <c r="AC480" s="297"/>
      <c r="AD480">
        <f t="shared" ref="AD480:AD481" si="225">IF(N480="",0, N480)</f>
        <v>0</v>
      </c>
      <c r="AE480"/>
      <c r="AF480">
        <f t="shared" si="215"/>
        <v>0</v>
      </c>
      <c r="AG480"/>
      <c r="AH480">
        <f t="shared" si="216"/>
        <v>0</v>
      </c>
      <c r="AI480"/>
      <c r="AJ480">
        <f t="shared" si="217"/>
        <v>0</v>
      </c>
      <c r="AL480">
        <f t="shared" si="218"/>
        <v>0</v>
      </c>
      <c r="AN480">
        <f t="shared" si="219"/>
        <v>0</v>
      </c>
    </row>
    <row r="481" spans="1:40" ht="33.75" customHeight="1" thickBot="1">
      <c r="B481" s="1797"/>
      <c r="C481" s="1798"/>
      <c r="D481" s="1798"/>
      <c r="E481" s="1798"/>
      <c r="F481" s="1798"/>
      <c r="G481" s="1798"/>
      <c r="H481" s="1798"/>
      <c r="I481" s="1798"/>
      <c r="J481" s="1798"/>
      <c r="K481" s="1799"/>
      <c r="L481" s="1803" t="s">
        <v>38</v>
      </c>
      <c r="M481" s="1081"/>
      <c r="N481" s="1804" t="str">
        <f>IF(COUNTIF(N439:O478,3)=0,"",COUNTIF(N439:O478,3))</f>
        <v/>
      </c>
      <c r="O481" s="1805"/>
      <c r="P481" s="1772" t="str">
        <f t="shared" ref="P481" si="226">IF(COUNTIF(P439:Q478,3)=0,"",COUNTIF(P439:Q478,3))</f>
        <v/>
      </c>
      <c r="Q481" s="1773"/>
      <c r="R481" s="1772" t="str">
        <f t="shared" ref="R481" si="227">IF(COUNTIF(R439:S478,3)=0,"",COUNTIF(R439:S478,3))</f>
        <v/>
      </c>
      <c r="S481" s="1773"/>
      <c r="T481" s="1772" t="str">
        <f t="shared" ref="T481" si="228">IF(COUNTIF(T439:U478,3)=0,"",COUNTIF(T439:U478,3))</f>
        <v/>
      </c>
      <c r="U481" s="1773"/>
      <c r="V481" s="1772" t="str">
        <f t="shared" ref="V481" si="229">IF(COUNTIF(V439:W478,3)=0,"",COUNTIF(V439:W478,3))</f>
        <v/>
      </c>
      <c r="W481" s="1773"/>
      <c r="X481" s="1772" t="str">
        <f t="shared" ref="X481" si="230">IF(COUNTIF(X439:Y478,3)=0,"",COUNTIF(X439:Y478,3))</f>
        <v/>
      </c>
      <c r="Y481" s="1774"/>
      <c r="Z481" s="1784"/>
      <c r="AA481" s="1785"/>
      <c r="AB481" s="1786"/>
      <c r="AC481" s="297"/>
      <c r="AD481">
        <f t="shared" si="225"/>
        <v>0</v>
      </c>
      <c r="AE481"/>
      <c r="AF481">
        <f t="shared" si="215"/>
        <v>0</v>
      </c>
      <c r="AG481"/>
      <c r="AH481">
        <f t="shared" si="216"/>
        <v>0</v>
      </c>
      <c r="AI481"/>
      <c r="AJ481">
        <f t="shared" si="217"/>
        <v>0</v>
      </c>
      <c r="AL481">
        <f t="shared" si="218"/>
        <v>0</v>
      </c>
      <c r="AN481">
        <f t="shared" si="219"/>
        <v>0</v>
      </c>
    </row>
    <row r="486" spans="1:40" ht="13.75" thickBot="1">
      <c r="B486" s="16" t="s">
        <v>640</v>
      </c>
      <c r="Y486" s="1932" t="s">
        <v>641</v>
      </c>
      <c r="Z486" s="1932"/>
      <c r="AA486" s="1932"/>
      <c r="AB486" s="1932"/>
      <c r="AC486" s="271"/>
    </row>
    <row r="487" spans="1:40" ht="18.75" customHeight="1">
      <c r="B487" s="272"/>
      <c r="P487" s="1933" t="s">
        <v>131</v>
      </c>
      <c r="Q487" s="1934"/>
      <c r="R487" s="1934"/>
      <c r="S487" s="1934"/>
      <c r="T487" s="1934"/>
      <c r="U487" s="1935"/>
      <c r="V487" s="1936" t="s">
        <v>20</v>
      </c>
      <c r="W487" s="1937"/>
      <c r="X487" s="1937"/>
      <c r="Y487" s="1937"/>
      <c r="Z487" s="1937"/>
      <c r="AA487" s="1937"/>
      <c r="AB487" s="1938"/>
      <c r="AC487" s="273"/>
    </row>
    <row r="488" spans="1:40" ht="27.75" customHeight="1" thickBot="1">
      <c r="P488" s="1894" t="str">
        <f>IF(P434="","",P434)</f>
        <v/>
      </c>
      <c r="Q488" s="1895"/>
      <c r="R488" s="1895"/>
      <c r="S488" s="1895"/>
      <c r="T488" s="1895"/>
      <c r="U488" s="1896"/>
      <c r="V488" s="1897" t="str">
        <f>IF(V434="","",V434)</f>
        <v/>
      </c>
      <c r="W488" s="1898"/>
      <c r="X488" s="1898"/>
      <c r="Y488" s="1898"/>
      <c r="Z488" s="1898"/>
      <c r="AA488" s="1898"/>
      <c r="AB488" s="1899"/>
      <c r="AC488" s="311"/>
    </row>
    <row r="489" spans="1:40" ht="27" customHeight="1" thickBot="1">
      <c r="B489" s="1900" t="s">
        <v>642</v>
      </c>
      <c r="C489" s="1900"/>
      <c r="D489" s="1900"/>
      <c r="E489" s="1900"/>
      <c r="F489" s="1900"/>
      <c r="G489" s="1900"/>
      <c r="H489" s="1900"/>
      <c r="I489" s="1900"/>
      <c r="J489" s="1900"/>
      <c r="K489" s="1900"/>
      <c r="L489" s="1900"/>
      <c r="M489" s="1900"/>
      <c r="N489" s="1900"/>
      <c r="O489" s="1900"/>
      <c r="P489" s="1900"/>
      <c r="Q489" s="1900"/>
      <c r="R489" s="1900"/>
      <c r="S489" s="1900"/>
      <c r="T489" s="1900"/>
      <c r="U489" s="1900"/>
      <c r="V489" s="1900"/>
      <c r="W489" s="1900"/>
      <c r="X489" s="1900"/>
      <c r="Y489" s="1900"/>
      <c r="Z489" s="1900"/>
      <c r="AA489" s="1900"/>
      <c r="AB489" s="1900"/>
      <c r="AC489" s="275"/>
      <c r="AD489" s="276"/>
    </row>
    <row r="490" spans="1:40" ht="37.5" customHeight="1">
      <c r="B490" s="1901" t="s">
        <v>643</v>
      </c>
      <c r="C490" s="1902"/>
      <c r="D490" s="1902"/>
      <c r="E490" s="1903"/>
      <c r="F490" s="1910" t="s">
        <v>644</v>
      </c>
      <c r="G490" s="1911"/>
      <c r="H490" s="1916" t="s">
        <v>645</v>
      </c>
      <c r="I490" s="1902"/>
      <c r="J490" s="1902"/>
      <c r="K490" s="1902"/>
      <c r="L490" s="1902"/>
      <c r="M490" s="1903"/>
      <c r="N490" s="1919" t="s">
        <v>646</v>
      </c>
      <c r="O490" s="1920"/>
      <c r="P490" s="1920"/>
      <c r="Q490" s="1920"/>
      <c r="R490" s="1920"/>
      <c r="S490" s="1920"/>
      <c r="T490" s="1920"/>
      <c r="U490" s="1920"/>
      <c r="V490" s="1920"/>
      <c r="W490" s="1920"/>
      <c r="X490" s="1920"/>
      <c r="Y490" s="1921"/>
      <c r="Z490" s="1922" t="s">
        <v>647</v>
      </c>
      <c r="AA490" s="1923"/>
      <c r="AB490" s="1924"/>
      <c r="AC490"/>
    </row>
    <row r="491" spans="1:40" ht="25" customHeight="1">
      <c r="B491" s="1904"/>
      <c r="C491" s="1905"/>
      <c r="D491" s="1905"/>
      <c r="E491" s="1906"/>
      <c r="F491" s="1912"/>
      <c r="G491" s="1913"/>
      <c r="H491" s="1917"/>
      <c r="I491" s="1905"/>
      <c r="J491" s="1905"/>
      <c r="K491" s="1905"/>
      <c r="L491" s="1905"/>
      <c r="M491" s="1906"/>
      <c r="N491" s="1931" t="s">
        <v>648</v>
      </c>
      <c r="O491" s="1887"/>
      <c r="P491" s="1887" t="s">
        <v>648</v>
      </c>
      <c r="Q491" s="1887"/>
      <c r="R491" s="1887" t="s">
        <v>648</v>
      </c>
      <c r="S491" s="1887"/>
      <c r="T491" s="1887" t="s">
        <v>648</v>
      </c>
      <c r="U491" s="1887"/>
      <c r="V491" s="1887" t="s">
        <v>648</v>
      </c>
      <c r="W491" s="1887"/>
      <c r="X491" s="1887" t="s">
        <v>648</v>
      </c>
      <c r="Y491" s="1888"/>
      <c r="Z491" s="1925"/>
      <c r="AA491" s="1926"/>
      <c r="AB491" s="1927"/>
      <c r="AC491"/>
    </row>
    <row r="492" spans="1:40" ht="25" customHeight="1" thickBot="1">
      <c r="B492" s="1907"/>
      <c r="C492" s="1908"/>
      <c r="D492" s="1908"/>
      <c r="E492" s="1909"/>
      <c r="F492" s="1914"/>
      <c r="G492" s="1915"/>
      <c r="H492" s="1918"/>
      <c r="I492" s="1908"/>
      <c r="J492" s="1908"/>
      <c r="K492" s="1908"/>
      <c r="L492" s="1908"/>
      <c r="M492" s="1909"/>
      <c r="N492" s="1889" t="str">
        <f>IF(N438="","",N438)</f>
        <v/>
      </c>
      <c r="O492" s="1890"/>
      <c r="P492" s="1891" t="str">
        <f t="shared" ref="P492" si="231">IF(P438="","",P438)</f>
        <v/>
      </c>
      <c r="Q492" s="1892"/>
      <c r="R492" s="1891" t="str">
        <f t="shared" ref="R492" si="232">IF(R438="","",R438)</f>
        <v/>
      </c>
      <c r="S492" s="1892"/>
      <c r="T492" s="1891" t="str">
        <f t="shared" ref="T492" si="233">IF(T438="","",T438)</f>
        <v/>
      </c>
      <c r="U492" s="1892"/>
      <c r="V492" s="1891" t="str">
        <f t="shared" ref="V492" si="234">IF(V438="","",V438)</f>
        <v/>
      </c>
      <c r="W492" s="1892"/>
      <c r="X492" s="1891" t="str">
        <f t="shared" ref="X492" si="235">IF(X438="","",X438)</f>
        <v/>
      </c>
      <c r="Y492" s="1893"/>
      <c r="Z492" s="1928"/>
      <c r="AA492" s="1929"/>
      <c r="AB492" s="1930"/>
      <c r="AC492"/>
    </row>
    <row r="493" spans="1:40" ht="21" customHeight="1">
      <c r="A493" s="280"/>
      <c r="B493" s="1844"/>
      <c r="C493" s="1845"/>
      <c r="D493" s="1845"/>
      <c r="E493" s="1846"/>
      <c r="F493" s="281" t="s">
        <v>649</v>
      </c>
      <c r="G493" s="282" t="s">
        <v>464</v>
      </c>
      <c r="H493" s="1847"/>
      <c r="I493" s="1848"/>
      <c r="J493" s="1849"/>
      <c r="K493" s="1848"/>
      <c r="L493" s="1849"/>
      <c r="M493" s="1850"/>
      <c r="N493" s="1851"/>
      <c r="O493" s="1839"/>
      <c r="P493" s="1839"/>
      <c r="Q493" s="1839"/>
      <c r="R493" s="1839"/>
      <c r="S493" s="1839"/>
      <c r="T493" s="1839"/>
      <c r="U493" s="1839"/>
      <c r="V493" s="1839"/>
      <c r="W493" s="1839"/>
      <c r="X493" s="1839"/>
      <c r="Y493" s="1840"/>
      <c r="Z493" s="281" t="s">
        <v>649</v>
      </c>
      <c r="AA493" s="283" t="s">
        <v>650</v>
      </c>
      <c r="AB493" s="284" t="s">
        <v>465</v>
      </c>
      <c r="AC493" s="285"/>
      <c r="AE493" s="16"/>
    </row>
    <row r="494" spans="1:40" ht="21" customHeight="1">
      <c r="B494" s="1838"/>
      <c r="C494" s="1822"/>
      <c r="D494" s="1822"/>
      <c r="E494" s="1823"/>
      <c r="F494" s="1818" t="s">
        <v>651</v>
      </c>
      <c r="G494" s="1833"/>
      <c r="H494" s="1834"/>
      <c r="I494" s="1835"/>
      <c r="J494" s="1836"/>
      <c r="K494" s="1835"/>
      <c r="L494" s="1836"/>
      <c r="M494" s="1837"/>
      <c r="N494" s="1831"/>
      <c r="O494" s="1806"/>
      <c r="P494" s="1806"/>
      <c r="Q494" s="1806"/>
      <c r="R494" s="1806"/>
      <c r="S494" s="1806"/>
      <c r="T494" s="1806"/>
      <c r="U494" s="1806"/>
      <c r="V494" s="1806"/>
      <c r="W494" s="1806"/>
      <c r="X494" s="1806"/>
      <c r="Y494" s="1807"/>
      <c r="Z494" s="1818" t="s">
        <v>652</v>
      </c>
      <c r="AA494" s="1819"/>
      <c r="AB494" s="1820"/>
      <c r="AC494"/>
      <c r="AE494" s="16"/>
    </row>
    <row r="495" spans="1:40" ht="21" customHeight="1">
      <c r="B495" s="1821"/>
      <c r="C495" s="1822"/>
      <c r="D495" s="1822"/>
      <c r="E495" s="1823"/>
      <c r="F495" s="286" t="s">
        <v>649</v>
      </c>
      <c r="G495" s="287" t="s">
        <v>464</v>
      </c>
      <c r="H495" s="1827"/>
      <c r="I495" s="1828"/>
      <c r="J495" s="1829"/>
      <c r="K495" s="1828"/>
      <c r="L495" s="1829"/>
      <c r="M495" s="1830"/>
      <c r="N495" s="1831"/>
      <c r="O495" s="1806"/>
      <c r="P495" s="1806"/>
      <c r="Q495" s="1806"/>
      <c r="R495" s="1806"/>
      <c r="S495" s="1806"/>
      <c r="T495" s="1806"/>
      <c r="U495" s="1806"/>
      <c r="V495" s="1806"/>
      <c r="W495" s="1806"/>
      <c r="X495" s="1806"/>
      <c r="Y495" s="1807"/>
      <c r="Z495" s="286" t="s">
        <v>649</v>
      </c>
      <c r="AA495" s="288" t="s">
        <v>650</v>
      </c>
      <c r="AB495" s="289" t="s">
        <v>465</v>
      </c>
      <c r="AC495" s="285"/>
    </row>
    <row r="496" spans="1:40" ht="21" customHeight="1">
      <c r="B496" s="1838"/>
      <c r="C496" s="1822"/>
      <c r="D496" s="1822"/>
      <c r="E496" s="1823"/>
      <c r="F496" s="1818" t="s">
        <v>651</v>
      </c>
      <c r="G496" s="1833"/>
      <c r="H496" s="1834"/>
      <c r="I496" s="1835"/>
      <c r="J496" s="1836"/>
      <c r="K496" s="1835"/>
      <c r="L496" s="1836"/>
      <c r="M496" s="1837"/>
      <c r="N496" s="1831"/>
      <c r="O496" s="1806"/>
      <c r="P496" s="1806"/>
      <c r="Q496" s="1806"/>
      <c r="R496" s="1806"/>
      <c r="S496" s="1806"/>
      <c r="T496" s="1806"/>
      <c r="U496" s="1806"/>
      <c r="V496" s="1806"/>
      <c r="W496" s="1806"/>
      <c r="X496" s="1806"/>
      <c r="Y496" s="1807"/>
      <c r="Z496" s="1818" t="s">
        <v>652</v>
      </c>
      <c r="AA496" s="1819"/>
      <c r="AB496" s="1820"/>
      <c r="AC496"/>
    </row>
    <row r="497" spans="2:29" ht="21" customHeight="1">
      <c r="B497" s="1821"/>
      <c r="C497" s="1822"/>
      <c r="D497" s="1822"/>
      <c r="E497" s="1823"/>
      <c r="F497" s="286" t="s">
        <v>649</v>
      </c>
      <c r="G497" s="287" t="s">
        <v>464</v>
      </c>
      <c r="H497" s="1827"/>
      <c r="I497" s="1828"/>
      <c r="J497" s="1829"/>
      <c r="K497" s="1828"/>
      <c r="L497" s="1829"/>
      <c r="M497" s="1830"/>
      <c r="N497" s="1831"/>
      <c r="O497" s="1806"/>
      <c r="P497" s="1806"/>
      <c r="Q497" s="1806"/>
      <c r="R497" s="1806"/>
      <c r="S497" s="1806"/>
      <c r="T497" s="1806"/>
      <c r="U497" s="1806"/>
      <c r="V497" s="1806"/>
      <c r="W497" s="1806"/>
      <c r="X497" s="1806"/>
      <c r="Y497" s="1807"/>
      <c r="Z497" s="286" t="s">
        <v>649</v>
      </c>
      <c r="AA497" s="288" t="s">
        <v>650</v>
      </c>
      <c r="AB497" s="289" t="s">
        <v>465</v>
      </c>
      <c r="AC497" s="285"/>
    </row>
    <row r="498" spans="2:29" ht="21" customHeight="1">
      <c r="B498" s="1838"/>
      <c r="C498" s="1822"/>
      <c r="D498" s="1822"/>
      <c r="E498" s="1823"/>
      <c r="F498" s="1818" t="s">
        <v>651</v>
      </c>
      <c r="G498" s="1833"/>
      <c r="H498" s="1834"/>
      <c r="I498" s="1835"/>
      <c r="J498" s="1836"/>
      <c r="K498" s="1835"/>
      <c r="L498" s="1836"/>
      <c r="M498" s="1837"/>
      <c r="N498" s="1831"/>
      <c r="O498" s="1806"/>
      <c r="P498" s="1806"/>
      <c r="Q498" s="1806"/>
      <c r="R498" s="1806"/>
      <c r="S498" s="1806"/>
      <c r="T498" s="1806"/>
      <c r="U498" s="1806"/>
      <c r="V498" s="1806"/>
      <c r="W498" s="1806"/>
      <c r="X498" s="1806"/>
      <c r="Y498" s="1807"/>
      <c r="Z498" s="1818" t="s">
        <v>652</v>
      </c>
      <c r="AA498" s="1819"/>
      <c r="AB498" s="1820"/>
      <c r="AC498"/>
    </row>
    <row r="499" spans="2:29" ht="21" customHeight="1">
      <c r="B499" s="1821"/>
      <c r="C499" s="1822"/>
      <c r="D499" s="1822"/>
      <c r="E499" s="1823"/>
      <c r="F499" s="286" t="s">
        <v>649</v>
      </c>
      <c r="G499" s="287" t="s">
        <v>464</v>
      </c>
      <c r="H499" s="1827"/>
      <c r="I499" s="1828"/>
      <c r="J499" s="1829"/>
      <c r="K499" s="1828"/>
      <c r="L499" s="1829"/>
      <c r="M499" s="1830"/>
      <c r="N499" s="1831"/>
      <c r="O499" s="1806"/>
      <c r="P499" s="1806"/>
      <c r="Q499" s="1806"/>
      <c r="R499" s="1806"/>
      <c r="S499" s="1806"/>
      <c r="T499" s="1806"/>
      <c r="U499" s="1806"/>
      <c r="V499" s="1806"/>
      <c r="W499" s="1806"/>
      <c r="X499" s="1806"/>
      <c r="Y499" s="1807"/>
      <c r="Z499" s="286" t="s">
        <v>649</v>
      </c>
      <c r="AA499" s="288" t="s">
        <v>650</v>
      </c>
      <c r="AB499" s="289" t="s">
        <v>465</v>
      </c>
      <c r="AC499" s="285"/>
    </row>
    <row r="500" spans="2:29" ht="21" customHeight="1">
      <c r="B500" s="1838"/>
      <c r="C500" s="1822"/>
      <c r="D500" s="1822"/>
      <c r="E500" s="1823"/>
      <c r="F500" s="1818" t="s">
        <v>651</v>
      </c>
      <c r="G500" s="1833"/>
      <c r="H500" s="1834"/>
      <c r="I500" s="1835"/>
      <c r="J500" s="1836"/>
      <c r="K500" s="1835"/>
      <c r="L500" s="1836"/>
      <c r="M500" s="1837"/>
      <c r="N500" s="1831"/>
      <c r="O500" s="1806"/>
      <c r="P500" s="1806"/>
      <c r="Q500" s="1806"/>
      <c r="R500" s="1806"/>
      <c r="S500" s="1806"/>
      <c r="T500" s="1806"/>
      <c r="U500" s="1806"/>
      <c r="V500" s="1806"/>
      <c r="W500" s="1806"/>
      <c r="X500" s="1806"/>
      <c r="Y500" s="1807"/>
      <c r="Z500" s="1818" t="s">
        <v>652</v>
      </c>
      <c r="AA500" s="1819"/>
      <c r="AB500" s="1820"/>
      <c r="AC500"/>
    </row>
    <row r="501" spans="2:29" ht="21" customHeight="1">
      <c r="B501" s="1821"/>
      <c r="C501" s="1822"/>
      <c r="D501" s="1822"/>
      <c r="E501" s="1823"/>
      <c r="F501" s="286" t="s">
        <v>649</v>
      </c>
      <c r="G501" s="287" t="s">
        <v>464</v>
      </c>
      <c r="H501" s="1827"/>
      <c r="I501" s="1828"/>
      <c r="J501" s="1829"/>
      <c r="K501" s="1828"/>
      <c r="L501" s="1829"/>
      <c r="M501" s="1830"/>
      <c r="N501" s="1831"/>
      <c r="O501" s="1806"/>
      <c r="P501" s="1806"/>
      <c r="Q501" s="1806"/>
      <c r="R501" s="1806"/>
      <c r="S501" s="1806"/>
      <c r="T501" s="1806"/>
      <c r="U501" s="1806"/>
      <c r="V501" s="1806"/>
      <c r="W501" s="1806"/>
      <c r="X501" s="1806"/>
      <c r="Y501" s="1807"/>
      <c r="Z501" s="286" t="s">
        <v>649</v>
      </c>
      <c r="AA501" s="288" t="s">
        <v>650</v>
      </c>
      <c r="AB501" s="289" t="s">
        <v>465</v>
      </c>
      <c r="AC501" s="285"/>
    </row>
    <row r="502" spans="2:29" ht="21" customHeight="1" thickBot="1">
      <c r="B502" s="1824"/>
      <c r="C502" s="1825"/>
      <c r="D502" s="1825"/>
      <c r="E502" s="1826"/>
      <c r="F502" s="1841" t="s">
        <v>651</v>
      </c>
      <c r="G502" s="1886"/>
      <c r="H502" s="1812"/>
      <c r="I502" s="1813"/>
      <c r="J502" s="1814"/>
      <c r="K502" s="1813"/>
      <c r="L502" s="1814"/>
      <c r="M502" s="1815"/>
      <c r="N502" s="1832"/>
      <c r="O502" s="1808"/>
      <c r="P502" s="1808"/>
      <c r="Q502" s="1808"/>
      <c r="R502" s="1808"/>
      <c r="S502" s="1808"/>
      <c r="T502" s="1808"/>
      <c r="U502" s="1808"/>
      <c r="V502" s="1808"/>
      <c r="W502" s="1808"/>
      <c r="X502" s="1808"/>
      <c r="Y502" s="1809"/>
      <c r="Z502" s="1810" t="s">
        <v>652</v>
      </c>
      <c r="AA502" s="1816"/>
      <c r="AB502" s="1817"/>
      <c r="AC502"/>
    </row>
    <row r="503" spans="2:29" ht="21" customHeight="1">
      <c r="B503" s="1878"/>
      <c r="C503" s="1879"/>
      <c r="D503" s="1879"/>
      <c r="E503" s="1880"/>
      <c r="F503" s="281" t="s">
        <v>649</v>
      </c>
      <c r="G503" s="282" t="s">
        <v>464</v>
      </c>
      <c r="H503" s="1881"/>
      <c r="I503" s="1882"/>
      <c r="J503" s="1883"/>
      <c r="K503" s="1882"/>
      <c r="L503" s="1883"/>
      <c r="M503" s="1884"/>
      <c r="N503" s="1885"/>
      <c r="O503" s="1876"/>
      <c r="P503" s="1876"/>
      <c r="Q503" s="1876"/>
      <c r="R503" s="1876"/>
      <c r="S503" s="1876"/>
      <c r="T503" s="1876"/>
      <c r="U503" s="1876"/>
      <c r="V503" s="1876"/>
      <c r="W503" s="1876"/>
      <c r="X503" s="1876"/>
      <c r="Y503" s="1877"/>
      <c r="Z503" s="281" t="s">
        <v>649</v>
      </c>
      <c r="AA503" s="283" t="s">
        <v>650</v>
      </c>
      <c r="AB503" s="284" t="s">
        <v>465</v>
      </c>
      <c r="AC503" s="285"/>
    </row>
    <row r="504" spans="2:29" ht="21" customHeight="1">
      <c r="B504" s="1872"/>
      <c r="C504" s="1873"/>
      <c r="D504" s="1873"/>
      <c r="E504" s="1874"/>
      <c r="F504" s="1818" t="s">
        <v>651</v>
      </c>
      <c r="G504" s="1833"/>
      <c r="H504" s="1834"/>
      <c r="I504" s="1835"/>
      <c r="J504" s="1836"/>
      <c r="K504" s="1835"/>
      <c r="L504" s="1836"/>
      <c r="M504" s="1837"/>
      <c r="N504" s="1875"/>
      <c r="O504" s="1870"/>
      <c r="P504" s="1870"/>
      <c r="Q504" s="1870"/>
      <c r="R504" s="1870"/>
      <c r="S504" s="1870"/>
      <c r="T504" s="1870"/>
      <c r="U504" s="1870"/>
      <c r="V504" s="1870"/>
      <c r="W504" s="1870"/>
      <c r="X504" s="1870"/>
      <c r="Y504" s="1871"/>
      <c r="Z504" s="1818" t="s">
        <v>652</v>
      </c>
      <c r="AA504" s="1819"/>
      <c r="AB504" s="1861"/>
      <c r="AC504" s="285"/>
    </row>
    <row r="505" spans="2:29" ht="21" customHeight="1">
      <c r="B505" s="1862"/>
      <c r="C505" s="1863"/>
      <c r="D505" s="1863"/>
      <c r="E505" s="1864"/>
      <c r="F505" s="286" t="s">
        <v>649</v>
      </c>
      <c r="G505" s="287" t="s">
        <v>464</v>
      </c>
      <c r="H505" s="1827"/>
      <c r="I505" s="1828"/>
      <c r="J505" s="1829"/>
      <c r="K505" s="1828"/>
      <c r="L505" s="1829"/>
      <c r="M505" s="1830"/>
      <c r="N505" s="1868"/>
      <c r="O505" s="1852"/>
      <c r="P505" s="1852"/>
      <c r="Q505" s="1852"/>
      <c r="R505" s="1852"/>
      <c r="S505" s="1852"/>
      <c r="T505" s="1852"/>
      <c r="U505" s="1852"/>
      <c r="V505" s="1852"/>
      <c r="W505" s="1852"/>
      <c r="X505" s="1852"/>
      <c r="Y505" s="1853"/>
      <c r="Z505" s="286" t="s">
        <v>649</v>
      </c>
      <c r="AA505" s="288" t="s">
        <v>650</v>
      </c>
      <c r="AB505" s="289" t="s">
        <v>465</v>
      </c>
      <c r="AC505" s="285"/>
    </row>
    <row r="506" spans="2:29" ht="21" customHeight="1">
      <c r="B506" s="1872"/>
      <c r="C506" s="1873"/>
      <c r="D506" s="1873"/>
      <c r="E506" s="1874"/>
      <c r="F506" s="1818" t="s">
        <v>651</v>
      </c>
      <c r="G506" s="1833"/>
      <c r="H506" s="1834"/>
      <c r="I506" s="1835"/>
      <c r="J506" s="1836"/>
      <c r="K506" s="1835"/>
      <c r="L506" s="1836"/>
      <c r="M506" s="1837"/>
      <c r="N506" s="1875"/>
      <c r="O506" s="1870"/>
      <c r="P506" s="1870"/>
      <c r="Q506" s="1870"/>
      <c r="R506" s="1870"/>
      <c r="S506" s="1870"/>
      <c r="T506" s="1870"/>
      <c r="U506" s="1870"/>
      <c r="V506" s="1870"/>
      <c r="W506" s="1870"/>
      <c r="X506" s="1870"/>
      <c r="Y506" s="1871"/>
      <c r="Z506" s="1818" t="s">
        <v>652</v>
      </c>
      <c r="AA506" s="1819"/>
      <c r="AB506" s="1861"/>
      <c r="AC506" s="285"/>
    </row>
    <row r="507" spans="2:29" ht="21" customHeight="1">
      <c r="B507" s="1862"/>
      <c r="C507" s="1863"/>
      <c r="D507" s="1863"/>
      <c r="E507" s="1864"/>
      <c r="F507" s="286" t="s">
        <v>649</v>
      </c>
      <c r="G507" s="287" t="s">
        <v>464</v>
      </c>
      <c r="H507" s="1827"/>
      <c r="I507" s="1828"/>
      <c r="J507" s="1829"/>
      <c r="K507" s="1828"/>
      <c r="L507" s="1829"/>
      <c r="M507" s="1830"/>
      <c r="N507" s="1868"/>
      <c r="O507" s="1852"/>
      <c r="P507" s="1852"/>
      <c r="Q507" s="1852"/>
      <c r="R507" s="1852"/>
      <c r="S507" s="1852"/>
      <c r="T507" s="1852"/>
      <c r="U507" s="1852"/>
      <c r="V507" s="1852"/>
      <c r="W507" s="1852"/>
      <c r="X507" s="1852"/>
      <c r="Y507" s="1853"/>
      <c r="Z507" s="286" t="s">
        <v>649</v>
      </c>
      <c r="AA507" s="288" t="s">
        <v>650</v>
      </c>
      <c r="AB507" s="289" t="s">
        <v>465</v>
      </c>
      <c r="AC507" s="285"/>
    </row>
    <row r="508" spans="2:29" ht="21" customHeight="1">
      <c r="B508" s="1872"/>
      <c r="C508" s="1873"/>
      <c r="D508" s="1873"/>
      <c r="E508" s="1874"/>
      <c r="F508" s="1818" t="s">
        <v>651</v>
      </c>
      <c r="G508" s="1833"/>
      <c r="H508" s="1834"/>
      <c r="I508" s="1835"/>
      <c r="J508" s="1836"/>
      <c r="K508" s="1835"/>
      <c r="L508" s="1836"/>
      <c r="M508" s="1837"/>
      <c r="N508" s="1875"/>
      <c r="O508" s="1870"/>
      <c r="P508" s="1870"/>
      <c r="Q508" s="1870"/>
      <c r="R508" s="1870"/>
      <c r="S508" s="1870"/>
      <c r="T508" s="1870"/>
      <c r="U508" s="1870"/>
      <c r="V508" s="1870"/>
      <c r="W508" s="1870"/>
      <c r="X508" s="1870"/>
      <c r="Y508" s="1871"/>
      <c r="Z508" s="1818" t="s">
        <v>652</v>
      </c>
      <c r="AA508" s="1819"/>
      <c r="AB508" s="1861"/>
      <c r="AC508" s="285"/>
    </row>
    <row r="509" spans="2:29" ht="21" customHeight="1">
      <c r="B509" s="1862"/>
      <c r="C509" s="1863"/>
      <c r="D509" s="1863"/>
      <c r="E509" s="1864"/>
      <c r="F509" s="286" t="s">
        <v>649</v>
      </c>
      <c r="G509" s="287" t="s">
        <v>464</v>
      </c>
      <c r="H509" s="1827"/>
      <c r="I509" s="1828"/>
      <c r="J509" s="1829"/>
      <c r="K509" s="1828"/>
      <c r="L509" s="1829"/>
      <c r="M509" s="1830"/>
      <c r="N509" s="1868"/>
      <c r="O509" s="1852"/>
      <c r="P509" s="1852"/>
      <c r="Q509" s="1852"/>
      <c r="R509" s="1852"/>
      <c r="S509" s="1852"/>
      <c r="T509" s="1852"/>
      <c r="U509" s="1852"/>
      <c r="V509" s="1852"/>
      <c r="W509" s="1852"/>
      <c r="X509" s="1852"/>
      <c r="Y509" s="1853"/>
      <c r="Z509" s="286" t="s">
        <v>649</v>
      </c>
      <c r="AA509" s="288" t="s">
        <v>650</v>
      </c>
      <c r="AB509" s="289" t="s">
        <v>465</v>
      </c>
      <c r="AC509" s="285"/>
    </row>
    <row r="510" spans="2:29" ht="21" customHeight="1">
      <c r="B510" s="1872"/>
      <c r="C510" s="1873"/>
      <c r="D510" s="1873"/>
      <c r="E510" s="1874"/>
      <c r="F510" s="1818" t="s">
        <v>651</v>
      </c>
      <c r="G510" s="1833"/>
      <c r="H510" s="1834"/>
      <c r="I510" s="1835"/>
      <c r="J510" s="1836"/>
      <c r="K510" s="1835"/>
      <c r="L510" s="1836"/>
      <c r="M510" s="1837"/>
      <c r="N510" s="1875"/>
      <c r="O510" s="1870"/>
      <c r="P510" s="1870"/>
      <c r="Q510" s="1870"/>
      <c r="R510" s="1870"/>
      <c r="S510" s="1870"/>
      <c r="T510" s="1870"/>
      <c r="U510" s="1870"/>
      <c r="V510" s="1870"/>
      <c r="W510" s="1870"/>
      <c r="X510" s="1870"/>
      <c r="Y510" s="1871"/>
      <c r="Z510" s="1818" t="s">
        <v>652</v>
      </c>
      <c r="AA510" s="1819"/>
      <c r="AB510" s="1861"/>
      <c r="AC510" s="285"/>
    </row>
    <row r="511" spans="2:29" ht="21" customHeight="1">
      <c r="B511" s="1862"/>
      <c r="C511" s="1863"/>
      <c r="D511" s="1863"/>
      <c r="E511" s="1864"/>
      <c r="F511" s="286" t="s">
        <v>649</v>
      </c>
      <c r="G511" s="287" t="s">
        <v>464</v>
      </c>
      <c r="H511" s="1827"/>
      <c r="I511" s="1828"/>
      <c r="J511" s="1829"/>
      <c r="K511" s="1828"/>
      <c r="L511" s="1829"/>
      <c r="M511" s="1830"/>
      <c r="N511" s="1868"/>
      <c r="O511" s="1852"/>
      <c r="P511" s="1852"/>
      <c r="Q511" s="1852"/>
      <c r="R511" s="1852"/>
      <c r="S511" s="1852"/>
      <c r="T511" s="1852"/>
      <c r="U511" s="1852"/>
      <c r="V511" s="1852"/>
      <c r="W511" s="1852"/>
      <c r="X511" s="1852"/>
      <c r="Y511" s="1853"/>
      <c r="Z511" s="286" t="s">
        <v>649</v>
      </c>
      <c r="AA511" s="288" t="s">
        <v>650</v>
      </c>
      <c r="AB511" s="289" t="s">
        <v>465</v>
      </c>
      <c r="AC511" s="285"/>
    </row>
    <row r="512" spans="2:29" ht="21" customHeight="1" thickBot="1">
      <c r="B512" s="1865"/>
      <c r="C512" s="1866"/>
      <c r="D512" s="1866"/>
      <c r="E512" s="1867"/>
      <c r="F512" s="1810" t="s">
        <v>651</v>
      </c>
      <c r="G512" s="1811"/>
      <c r="H512" s="1856"/>
      <c r="I512" s="1857"/>
      <c r="J512" s="1858"/>
      <c r="K512" s="1857"/>
      <c r="L512" s="1858"/>
      <c r="M512" s="1859"/>
      <c r="N512" s="1869"/>
      <c r="O512" s="1854"/>
      <c r="P512" s="1854"/>
      <c r="Q512" s="1854"/>
      <c r="R512" s="1854"/>
      <c r="S512" s="1854"/>
      <c r="T512" s="1854"/>
      <c r="U512" s="1854"/>
      <c r="V512" s="1854"/>
      <c r="W512" s="1854"/>
      <c r="X512" s="1854"/>
      <c r="Y512" s="1855"/>
      <c r="Z512" s="1810" t="s">
        <v>652</v>
      </c>
      <c r="AA512" s="1816"/>
      <c r="AB512" s="1860"/>
      <c r="AC512" s="285"/>
    </row>
    <row r="513" spans="2:29" ht="21" customHeight="1">
      <c r="B513" s="1844"/>
      <c r="C513" s="1845"/>
      <c r="D513" s="1845"/>
      <c r="E513" s="1846"/>
      <c r="F513" s="292" t="s">
        <v>649</v>
      </c>
      <c r="G513" s="293" t="s">
        <v>464</v>
      </c>
      <c r="H513" s="1847"/>
      <c r="I513" s="1848"/>
      <c r="J513" s="1849"/>
      <c r="K513" s="1848"/>
      <c r="L513" s="1849"/>
      <c r="M513" s="1850"/>
      <c r="N513" s="1851"/>
      <c r="O513" s="1839"/>
      <c r="P513" s="1839"/>
      <c r="Q513" s="1839"/>
      <c r="R513" s="1839"/>
      <c r="S513" s="1839"/>
      <c r="T513" s="1839"/>
      <c r="U513" s="1839"/>
      <c r="V513" s="1839"/>
      <c r="W513" s="1839"/>
      <c r="X513" s="1839"/>
      <c r="Y513" s="1840"/>
      <c r="Z513" s="281" t="s">
        <v>649</v>
      </c>
      <c r="AA513" s="283" t="s">
        <v>650</v>
      </c>
      <c r="AB513" s="284" t="s">
        <v>465</v>
      </c>
      <c r="AC513" s="285"/>
    </row>
    <row r="514" spans="2:29" ht="21" customHeight="1">
      <c r="B514" s="1838"/>
      <c r="C514" s="1822"/>
      <c r="D514" s="1822"/>
      <c r="E514" s="1823"/>
      <c r="F514" s="1818" t="s">
        <v>651</v>
      </c>
      <c r="G514" s="1833"/>
      <c r="H514" s="1834"/>
      <c r="I514" s="1835"/>
      <c r="J514" s="1836"/>
      <c r="K514" s="1835"/>
      <c r="L514" s="1836"/>
      <c r="M514" s="1837"/>
      <c r="N514" s="1831"/>
      <c r="O514" s="1806"/>
      <c r="P514" s="1806"/>
      <c r="Q514" s="1806"/>
      <c r="R514" s="1806"/>
      <c r="S514" s="1806"/>
      <c r="T514" s="1806"/>
      <c r="U514" s="1806"/>
      <c r="V514" s="1806"/>
      <c r="W514" s="1806"/>
      <c r="X514" s="1806"/>
      <c r="Y514" s="1807"/>
      <c r="Z514" s="1818" t="s">
        <v>652</v>
      </c>
      <c r="AA514" s="1819"/>
      <c r="AB514" s="1820"/>
      <c r="AC514"/>
    </row>
    <row r="515" spans="2:29" ht="21" customHeight="1">
      <c r="B515" s="1821"/>
      <c r="C515" s="1822"/>
      <c r="D515" s="1822"/>
      <c r="E515" s="1823"/>
      <c r="F515" s="286" t="s">
        <v>649</v>
      </c>
      <c r="G515" s="287" t="s">
        <v>464</v>
      </c>
      <c r="H515" s="1827"/>
      <c r="I515" s="1828"/>
      <c r="J515" s="1829"/>
      <c r="K515" s="1828"/>
      <c r="L515" s="1829"/>
      <c r="M515" s="1830"/>
      <c r="N515" s="1831"/>
      <c r="O515" s="1806"/>
      <c r="P515" s="1806"/>
      <c r="Q515" s="1806"/>
      <c r="R515" s="1806"/>
      <c r="S515" s="1806"/>
      <c r="T515" s="1806"/>
      <c r="U515" s="1806"/>
      <c r="V515" s="1806"/>
      <c r="W515" s="1806"/>
      <c r="X515" s="1806"/>
      <c r="Y515" s="1807"/>
      <c r="Z515" s="286" t="s">
        <v>649</v>
      </c>
      <c r="AA515" s="288" t="s">
        <v>650</v>
      </c>
      <c r="AB515" s="289" t="s">
        <v>465</v>
      </c>
      <c r="AC515" s="285"/>
    </row>
    <row r="516" spans="2:29" ht="21" customHeight="1">
      <c r="B516" s="1838"/>
      <c r="C516" s="1822"/>
      <c r="D516" s="1822"/>
      <c r="E516" s="1823"/>
      <c r="F516" s="1818" t="s">
        <v>651</v>
      </c>
      <c r="G516" s="1833"/>
      <c r="H516" s="1834"/>
      <c r="I516" s="1835"/>
      <c r="J516" s="1836"/>
      <c r="K516" s="1835"/>
      <c r="L516" s="1836"/>
      <c r="M516" s="1837"/>
      <c r="N516" s="1831"/>
      <c r="O516" s="1806"/>
      <c r="P516" s="1806"/>
      <c r="Q516" s="1806"/>
      <c r="R516" s="1806"/>
      <c r="S516" s="1806"/>
      <c r="T516" s="1806"/>
      <c r="U516" s="1806"/>
      <c r="V516" s="1806"/>
      <c r="W516" s="1806"/>
      <c r="X516" s="1806"/>
      <c r="Y516" s="1807"/>
      <c r="Z516" s="1818" t="s">
        <v>652</v>
      </c>
      <c r="AA516" s="1819"/>
      <c r="AB516" s="1820"/>
      <c r="AC516"/>
    </row>
    <row r="517" spans="2:29" ht="21" customHeight="1">
      <c r="B517" s="1821"/>
      <c r="C517" s="1822"/>
      <c r="D517" s="1822"/>
      <c r="E517" s="1823"/>
      <c r="F517" s="286" t="s">
        <v>649</v>
      </c>
      <c r="G517" s="287" t="s">
        <v>464</v>
      </c>
      <c r="H517" s="1827"/>
      <c r="I517" s="1828"/>
      <c r="J517" s="1829"/>
      <c r="K517" s="1828"/>
      <c r="L517" s="1829"/>
      <c r="M517" s="1830"/>
      <c r="N517" s="1831"/>
      <c r="O517" s="1806"/>
      <c r="P517" s="1806"/>
      <c r="Q517" s="1806"/>
      <c r="R517" s="1806"/>
      <c r="S517" s="1806"/>
      <c r="T517" s="1806"/>
      <c r="U517" s="1806"/>
      <c r="V517" s="1806"/>
      <c r="W517" s="1806"/>
      <c r="X517" s="1806"/>
      <c r="Y517" s="1807"/>
      <c r="Z517" s="286" t="s">
        <v>649</v>
      </c>
      <c r="AA517" s="288" t="s">
        <v>650</v>
      </c>
      <c r="AB517" s="289" t="s">
        <v>465</v>
      </c>
      <c r="AC517" s="285"/>
    </row>
    <row r="518" spans="2:29" ht="21" customHeight="1">
      <c r="B518" s="1838"/>
      <c r="C518" s="1822"/>
      <c r="D518" s="1822"/>
      <c r="E518" s="1823"/>
      <c r="F518" s="1818" t="s">
        <v>651</v>
      </c>
      <c r="G518" s="1833"/>
      <c r="H518" s="1834"/>
      <c r="I518" s="1835"/>
      <c r="J518" s="1836"/>
      <c r="K518" s="1835"/>
      <c r="L518" s="1836"/>
      <c r="M518" s="1837"/>
      <c r="N518" s="1831"/>
      <c r="O518" s="1806"/>
      <c r="P518" s="1806"/>
      <c r="Q518" s="1806"/>
      <c r="R518" s="1806"/>
      <c r="S518" s="1806"/>
      <c r="T518" s="1806"/>
      <c r="U518" s="1806"/>
      <c r="V518" s="1806"/>
      <c r="W518" s="1806"/>
      <c r="X518" s="1806"/>
      <c r="Y518" s="1807"/>
      <c r="Z518" s="1818" t="s">
        <v>652</v>
      </c>
      <c r="AA518" s="1819"/>
      <c r="AB518" s="1820"/>
      <c r="AC518"/>
    </row>
    <row r="519" spans="2:29" ht="21" customHeight="1">
      <c r="B519" s="1821"/>
      <c r="C519" s="1822"/>
      <c r="D519" s="1822"/>
      <c r="E519" s="1823"/>
      <c r="F519" s="286" t="s">
        <v>649</v>
      </c>
      <c r="G519" s="287" t="s">
        <v>464</v>
      </c>
      <c r="H519" s="1827"/>
      <c r="I519" s="1828"/>
      <c r="J519" s="1829"/>
      <c r="K519" s="1828"/>
      <c r="L519" s="1829"/>
      <c r="M519" s="1830"/>
      <c r="N519" s="1831"/>
      <c r="O519" s="1806"/>
      <c r="P519" s="1806"/>
      <c r="Q519" s="1806"/>
      <c r="R519" s="1806"/>
      <c r="S519" s="1806"/>
      <c r="T519" s="1806"/>
      <c r="U519" s="1806"/>
      <c r="V519" s="1806"/>
      <c r="W519" s="1806"/>
      <c r="X519" s="1806"/>
      <c r="Y519" s="1807"/>
      <c r="Z519" s="286" t="s">
        <v>649</v>
      </c>
      <c r="AA519" s="288" t="s">
        <v>650</v>
      </c>
      <c r="AB519" s="289" t="s">
        <v>465</v>
      </c>
      <c r="AC519" s="285"/>
    </row>
    <row r="520" spans="2:29" ht="21" customHeight="1">
      <c r="B520" s="1838"/>
      <c r="C520" s="1822"/>
      <c r="D520" s="1822"/>
      <c r="E520" s="1823"/>
      <c r="F520" s="1818" t="s">
        <v>651</v>
      </c>
      <c r="G520" s="1833"/>
      <c r="H520" s="1834"/>
      <c r="I520" s="1835"/>
      <c r="J520" s="1836"/>
      <c r="K520" s="1835"/>
      <c r="L520" s="1836"/>
      <c r="M520" s="1837"/>
      <c r="N520" s="1831"/>
      <c r="O520" s="1806"/>
      <c r="P520" s="1806"/>
      <c r="Q520" s="1806"/>
      <c r="R520" s="1806"/>
      <c r="S520" s="1806"/>
      <c r="T520" s="1806"/>
      <c r="U520" s="1806"/>
      <c r="V520" s="1806"/>
      <c r="W520" s="1806"/>
      <c r="X520" s="1806"/>
      <c r="Y520" s="1807"/>
      <c r="Z520" s="1818" t="s">
        <v>652</v>
      </c>
      <c r="AA520" s="1819"/>
      <c r="AB520" s="1820"/>
      <c r="AC520"/>
    </row>
    <row r="521" spans="2:29" ht="21" customHeight="1">
      <c r="B521" s="1821"/>
      <c r="C521" s="1822"/>
      <c r="D521" s="1822"/>
      <c r="E521" s="1823"/>
      <c r="F521" s="286" t="s">
        <v>649</v>
      </c>
      <c r="G521" s="287" t="s">
        <v>464</v>
      </c>
      <c r="H521" s="1827"/>
      <c r="I521" s="1828"/>
      <c r="J521" s="1829"/>
      <c r="K521" s="1828"/>
      <c r="L521" s="1829"/>
      <c r="M521" s="1830"/>
      <c r="N521" s="1831"/>
      <c r="O521" s="1806"/>
      <c r="P521" s="1806"/>
      <c r="Q521" s="1806"/>
      <c r="R521" s="1806"/>
      <c r="S521" s="1806"/>
      <c r="T521" s="1806"/>
      <c r="U521" s="1806"/>
      <c r="V521" s="1806"/>
      <c r="W521" s="1806"/>
      <c r="X521" s="1806"/>
      <c r="Y521" s="1807"/>
      <c r="Z521" s="286" t="s">
        <v>649</v>
      </c>
      <c r="AA521" s="288" t="s">
        <v>650</v>
      </c>
      <c r="AB521" s="289" t="s">
        <v>465</v>
      </c>
      <c r="AC521" s="285"/>
    </row>
    <row r="522" spans="2:29" ht="21" customHeight="1" thickBot="1">
      <c r="B522" s="1824"/>
      <c r="C522" s="1825"/>
      <c r="D522" s="1825"/>
      <c r="E522" s="1826"/>
      <c r="F522" s="1810" t="s">
        <v>651</v>
      </c>
      <c r="G522" s="1811"/>
      <c r="H522" s="1812"/>
      <c r="I522" s="1813"/>
      <c r="J522" s="1814"/>
      <c r="K522" s="1813"/>
      <c r="L522" s="1814"/>
      <c r="M522" s="1815"/>
      <c r="N522" s="1832"/>
      <c r="O522" s="1808"/>
      <c r="P522" s="1808"/>
      <c r="Q522" s="1808"/>
      <c r="R522" s="1808"/>
      <c r="S522" s="1808"/>
      <c r="T522" s="1808"/>
      <c r="U522" s="1808"/>
      <c r="V522" s="1808"/>
      <c r="W522" s="1808"/>
      <c r="X522" s="1808"/>
      <c r="Y522" s="1809"/>
      <c r="Z522" s="1841" t="s">
        <v>652</v>
      </c>
      <c r="AA522" s="1842"/>
      <c r="AB522" s="1843"/>
      <c r="AC522"/>
    </row>
    <row r="523" spans="2:29" ht="21" customHeight="1">
      <c r="B523" s="1844"/>
      <c r="C523" s="1845"/>
      <c r="D523" s="1845"/>
      <c r="E523" s="1846"/>
      <c r="F523" s="292" t="s">
        <v>649</v>
      </c>
      <c r="G523" s="293" t="s">
        <v>464</v>
      </c>
      <c r="H523" s="1847"/>
      <c r="I523" s="1848"/>
      <c r="J523" s="1849"/>
      <c r="K523" s="1848"/>
      <c r="L523" s="1849"/>
      <c r="M523" s="1850"/>
      <c r="N523" s="1851"/>
      <c r="O523" s="1839"/>
      <c r="P523" s="1839"/>
      <c r="Q523" s="1839"/>
      <c r="R523" s="1839"/>
      <c r="S523" s="1839"/>
      <c r="T523" s="1839"/>
      <c r="U523" s="1839"/>
      <c r="V523" s="1839"/>
      <c r="W523" s="1839"/>
      <c r="X523" s="1839"/>
      <c r="Y523" s="1840"/>
      <c r="Z523" s="281" t="s">
        <v>649</v>
      </c>
      <c r="AA523" s="283" t="s">
        <v>650</v>
      </c>
      <c r="AB523" s="284" t="s">
        <v>465</v>
      </c>
      <c r="AC523" s="285"/>
    </row>
    <row r="524" spans="2:29" ht="21" customHeight="1">
      <c r="B524" s="1838"/>
      <c r="C524" s="1822"/>
      <c r="D524" s="1822"/>
      <c r="E524" s="1823"/>
      <c r="F524" s="1818" t="s">
        <v>651</v>
      </c>
      <c r="G524" s="1833"/>
      <c r="H524" s="1834"/>
      <c r="I524" s="1835"/>
      <c r="J524" s="1836"/>
      <c r="K524" s="1835"/>
      <c r="L524" s="1836"/>
      <c r="M524" s="1837"/>
      <c r="N524" s="1831"/>
      <c r="O524" s="1806"/>
      <c r="P524" s="1806"/>
      <c r="Q524" s="1806"/>
      <c r="R524" s="1806"/>
      <c r="S524" s="1806"/>
      <c r="T524" s="1806"/>
      <c r="U524" s="1806"/>
      <c r="V524" s="1806"/>
      <c r="W524" s="1806"/>
      <c r="X524" s="1806"/>
      <c r="Y524" s="1807"/>
      <c r="Z524" s="1818" t="s">
        <v>652</v>
      </c>
      <c r="AA524" s="1819"/>
      <c r="AB524" s="1820"/>
      <c r="AC524"/>
    </row>
    <row r="525" spans="2:29" ht="21" customHeight="1">
      <c r="B525" s="1821"/>
      <c r="C525" s="1822"/>
      <c r="D525" s="1822"/>
      <c r="E525" s="1823"/>
      <c r="F525" s="286" t="s">
        <v>649</v>
      </c>
      <c r="G525" s="287" t="s">
        <v>464</v>
      </c>
      <c r="H525" s="1827"/>
      <c r="I525" s="1828"/>
      <c r="J525" s="1829"/>
      <c r="K525" s="1828"/>
      <c r="L525" s="1829"/>
      <c r="M525" s="1830"/>
      <c r="N525" s="1831"/>
      <c r="O525" s="1806"/>
      <c r="P525" s="1806"/>
      <c r="Q525" s="1806"/>
      <c r="R525" s="1806"/>
      <c r="S525" s="1806"/>
      <c r="T525" s="1806"/>
      <c r="U525" s="1806"/>
      <c r="V525" s="1806"/>
      <c r="W525" s="1806"/>
      <c r="X525" s="1806"/>
      <c r="Y525" s="1807"/>
      <c r="Z525" s="286" t="s">
        <v>649</v>
      </c>
      <c r="AA525" s="288" t="s">
        <v>650</v>
      </c>
      <c r="AB525" s="289" t="s">
        <v>465</v>
      </c>
      <c r="AC525" s="285"/>
    </row>
    <row r="526" spans="2:29" ht="21" customHeight="1">
      <c r="B526" s="1838"/>
      <c r="C526" s="1822"/>
      <c r="D526" s="1822"/>
      <c r="E526" s="1823"/>
      <c r="F526" s="1818" t="s">
        <v>651</v>
      </c>
      <c r="G526" s="1833"/>
      <c r="H526" s="1834"/>
      <c r="I526" s="1835"/>
      <c r="J526" s="1836"/>
      <c r="K526" s="1835"/>
      <c r="L526" s="1836"/>
      <c r="M526" s="1837"/>
      <c r="N526" s="1831"/>
      <c r="O526" s="1806"/>
      <c r="P526" s="1806"/>
      <c r="Q526" s="1806"/>
      <c r="R526" s="1806"/>
      <c r="S526" s="1806"/>
      <c r="T526" s="1806"/>
      <c r="U526" s="1806"/>
      <c r="V526" s="1806"/>
      <c r="W526" s="1806"/>
      <c r="X526" s="1806"/>
      <c r="Y526" s="1807"/>
      <c r="Z526" s="1818" t="s">
        <v>652</v>
      </c>
      <c r="AA526" s="1819"/>
      <c r="AB526" s="1820"/>
      <c r="AC526"/>
    </row>
    <row r="527" spans="2:29" ht="21" customHeight="1">
      <c r="B527" s="1821"/>
      <c r="C527" s="1822"/>
      <c r="D527" s="1822"/>
      <c r="E527" s="1823"/>
      <c r="F527" s="286" t="s">
        <v>649</v>
      </c>
      <c r="G527" s="287" t="s">
        <v>464</v>
      </c>
      <c r="H527" s="1827"/>
      <c r="I527" s="1828"/>
      <c r="J527" s="1829"/>
      <c r="K527" s="1828"/>
      <c r="L527" s="1829"/>
      <c r="M527" s="1830"/>
      <c r="N527" s="1831"/>
      <c r="O527" s="1806"/>
      <c r="P527" s="1806"/>
      <c r="Q527" s="1806"/>
      <c r="R527" s="1806"/>
      <c r="S527" s="1806"/>
      <c r="T527" s="1806"/>
      <c r="U527" s="1806"/>
      <c r="V527" s="1806"/>
      <c r="W527" s="1806"/>
      <c r="X527" s="1806"/>
      <c r="Y527" s="1807"/>
      <c r="Z527" s="286" t="s">
        <v>649</v>
      </c>
      <c r="AA527" s="288" t="s">
        <v>650</v>
      </c>
      <c r="AB527" s="289" t="s">
        <v>465</v>
      </c>
      <c r="AC527" s="285"/>
    </row>
    <row r="528" spans="2:29" ht="21" customHeight="1">
      <c r="B528" s="1838"/>
      <c r="C528" s="1822"/>
      <c r="D528" s="1822"/>
      <c r="E528" s="1823"/>
      <c r="F528" s="1818" t="s">
        <v>651</v>
      </c>
      <c r="G528" s="1833"/>
      <c r="H528" s="1834"/>
      <c r="I528" s="1835"/>
      <c r="J528" s="1836"/>
      <c r="K528" s="1835"/>
      <c r="L528" s="1836"/>
      <c r="M528" s="1837"/>
      <c r="N528" s="1831"/>
      <c r="O528" s="1806"/>
      <c r="P528" s="1806"/>
      <c r="Q528" s="1806"/>
      <c r="R528" s="1806"/>
      <c r="S528" s="1806"/>
      <c r="T528" s="1806"/>
      <c r="U528" s="1806"/>
      <c r="V528" s="1806"/>
      <c r="W528" s="1806"/>
      <c r="X528" s="1806"/>
      <c r="Y528" s="1807"/>
      <c r="Z528" s="1818" t="s">
        <v>652</v>
      </c>
      <c r="AA528" s="1819"/>
      <c r="AB528" s="1820"/>
      <c r="AC528"/>
    </row>
    <row r="529" spans="2:40" ht="21" customHeight="1">
      <c r="B529" s="1821"/>
      <c r="C529" s="1822"/>
      <c r="D529" s="1822"/>
      <c r="E529" s="1823"/>
      <c r="F529" s="286" t="s">
        <v>649</v>
      </c>
      <c r="G529" s="287" t="s">
        <v>464</v>
      </c>
      <c r="H529" s="1827"/>
      <c r="I529" s="1828"/>
      <c r="J529" s="1829"/>
      <c r="K529" s="1828"/>
      <c r="L529" s="1829"/>
      <c r="M529" s="1830"/>
      <c r="N529" s="1831"/>
      <c r="O529" s="1806"/>
      <c r="P529" s="1806"/>
      <c r="Q529" s="1806"/>
      <c r="R529" s="1806"/>
      <c r="S529" s="1806"/>
      <c r="T529" s="1806"/>
      <c r="U529" s="1806"/>
      <c r="V529" s="1806"/>
      <c r="W529" s="1806"/>
      <c r="X529" s="1806"/>
      <c r="Y529" s="1807"/>
      <c r="Z529" s="286" t="s">
        <v>649</v>
      </c>
      <c r="AA529" s="288" t="s">
        <v>650</v>
      </c>
      <c r="AB529" s="289" t="s">
        <v>465</v>
      </c>
      <c r="AC529" s="285"/>
    </row>
    <row r="530" spans="2:40" ht="21" customHeight="1">
      <c r="B530" s="1838"/>
      <c r="C530" s="1822"/>
      <c r="D530" s="1822"/>
      <c r="E530" s="1823"/>
      <c r="F530" s="1818" t="s">
        <v>651</v>
      </c>
      <c r="G530" s="1833"/>
      <c r="H530" s="1834"/>
      <c r="I530" s="1835"/>
      <c r="J530" s="1836"/>
      <c r="K530" s="1835"/>
      <c r="L530" s="1836"/>
      <c r="M530" s="1837"/>
      <c r="N530" s="1831"/>
      <c r="O530" s="1806"/>
      <c r="P530" s="1806"/>
      <c r="Q530" s="1806"/>
      <c r="R530" s="1806"/>
      <c r="S530" s="1806"/>
      <c r="T530" s="1806"/>
      <c r="U530" s="1806"/>
      <c r="V530" s="1806"/>
      <c r="W530" s="1806"/>
      <c r="X530" s="1806"/>
      <c r="Y530" s="1807"/>
      <c r="Z530" s="1818" t="s">
        <v>652</v>
      </c>
      <c r="AA530" s="1819"/>
      <c r="AB530" s="1820"/>
      <c r="AC530"/>
    </row>
    <row r="531" spans="2:40" ht="21" customHeight="1">
      <c r="B531" s="1821"/>
      <c r="C531" s="1822"/>
      <c r="D531" s="1822"/>
      <c r="E531" s="1823"/>
      <c r="F531" s="286" t="s">
        <v>649</v>
      </c>
      <c r="G531" s="287" t="s">
        <v>464</v>
      </c>
      <c r="H531" s="1827"/>
      <c r="I531" s="1828"/>
      <c r="J531" s="1829"/>
      <c r="K531" s="1828"/>
      <c r="L531" s="1829"/>
      <c r="M531" s="1830"/>
      <c r="N531" s="1831"/>
      <c r="O531" s="1806"/>
      <c r="P531" s="1806"/>
      <c r="Q531" s="1806"/>
      <c r="R531" s="1806"/>
      <c r="S531" s="1806"/>
      <c r="T531" s="1806"/>
      <c r="U531" s="1806"/>
      <c r="V531" s="1806"/>
      <c r="W531" s="1806"/>
      <c r="X531" s="1806"/>
      <c r="Y531" s="1807"/>
      <c r="Z531" s="286" t="s">
        <v>649</v>
      </c>
      <c r="AA531" s="288" t="s">
        <v>650</v>
      </c>
      <c r="AB531" s="289" t="s">
        <v>465</v>
      </c>
      <c r="AC531" s="285"/>
    </row>
    <row r="532" spans="2:40" ht="21" customHeight="1" thickBot="1">
      <c r="B532" s="1824"/>
      <c r="C532" s="1825"/>
      <c r="D532" s="1825"/>
      <c r="E532" s="1826"/>
      <c r="F532" s="1810" t="s">
        <v>651</v>
      </c>
      <c r="G532" s="1811"/>
      <c r="H532" s="1812"/>
      <c r="I532" s="1813"/>
      <c r="J532" s="1814"/>
      <c r="K532" s="1813"/>
      <c r="L532" s="1814"/>
      <c r="M532" s="1815"/>
      <c r="N532" s="1832"/>
      <c r="O532" s="1808"/>
      <c r="P532" s="1808"/>
      <c r="Q532" s="1808"/>
      <c r="R532" s="1808"/>
      <c r="S532" s="1808"/>
      <c r="T532" s="1808"/>
      <c r="U532" s="1808"/>
      <c r="V532" s="1808"/>
      <c r="W532" s="1808"/>
      <c r="X532" s="1808"/>
      <c r="Y532" s="1809"/>
      <c r="Z532" s="1810" t="s">
        <v>652</v>
      </c>
      <c r="AA532" s="1816"/>
      <c r="AB532" s="1817"/>
      <c r="AC532"/>
    </row>
    <row r="533" spans="2:40" ht="33.75" customHeight="1">
      <c r="B533" s="1794" t="s">
        <v>653</v>
      </c>
      <c r="C533" s="870"/>
      <c r="D533" s="870"/>
      <c r="E533" s="870"/>
      <c r="F533" s="870"/>
      <c r="G533" s="870"/>
      <c r="H533" s="870"/>
      <c r="I533" s="870"/>
      <c r="J533" s="870"/>
      <c r="K533" s="1795"/>
      <c r="L533" s="1800" t="s">
        <v>36</v>
      </c>
      <c r="M533" s="1080"/>
      <c r="N533" s="1801" t="str">
        <f>IF(COUNTIF(N493:O532,1)=0,"",COUNTIF(N493:O532,1))</f>
        <v/>
      </c>
      <c r="O533" s="1802"/>
      <c r="P533" s="1775" t="str">
        <f t="shared" ref="P533" si="236">IF(COUNTIF(P493:Q532,1)=0,"",COUNTIF(P493:Q532,1))</f>
        <v/>
      </c>
      <c r="Q533" s="1776"/>
      <c r="R533" s="1775" t="str">
        <f>IF(COUNTIF(R493:S532,1)=0,"",COUNTIF(R493:S532,1))</f>
        <v/>
      </c>
      <c r="S533" s="1776"/>
      <c r="T533" s="1775" t="str">
        <f t="shared" ref="T533" si="237">IF(COUNTIF(T493:U532,1)=0,"",COUNTIF(T493:U532,1))</f>
        <v/>
      </c>
      <c r="U533" s="1776"/>
      <c r="V533" s="1775" t="str">
        <f t="shared" ref="V533" si="238">IF(COUNTIF(V493:W532,1)=0,"",COUNTIF(V493:W532,1))</f>
        <v/>
      </c>
      <c r="W533" s="1776"/>
      <c r="X533" s="1775" t="str">
        <f t="shared" ref="X533" si="239">IF(COUNTIF(X493:Y532,1)=0,"",COUNTIF(X493:Y532,1))</f>
        <v/>
      </c>
      <c r="Y533" s="1777"/>
      <c r="Z533" s="1778"/>
      <c r="AA533" s="1779"/>
      <c r="AB533" s="1780"/>
      <c r="AC533" s="297"/>
      <c r="AD533">
        <f>IF(N533="",0, N533)</f>
        <v>0</v>
      </c>
      <c r="AE533"/>
      <c r="AF533">
        <f t="shared" ref="AF533:AF535" si="240">IF(P533="",0, P533)</f>
        <v>0</v>
      </c>
      <c r="AG533"/>
      <c r="AH533">
        <f t="shared" ref="AH533:AH535" si="241">IF(R533="",0, R533)</f>
        <v>0</v>
      </c>
      <c r="AI533"/>
      <c r="AJ533">
        <f t="shared" ref="AJ533:AJ535" si="242">IF(T533="",0, T533)</f>
        <v>0</v>
      </c>
      <c r="AL533">
        <f t="shared" ref="AL533:AL535" si="243">IF(V533="",0, V533)</f>
        <v>0</v>
      </c>
      <c r="AN533">
        <f t="shared" ref="AN533:AN535" si="244">IF(X533="",0, X533)</f>
        <v>0</v>
      </c>
    </row>
    <row r="534" spans="2:40" ht="33.75" customHeight="1">
      <c r="B534" s="1796"/>
      <c r="C534" s="870"/>
      <c r="D534" s="870"/>
      <c r="E534" s="870"/>
      <c r="F534" s="870"/>
      <c r="G534" s="870"/>
      <c r="H534" s="870"/>
      <c r="I534" s="870"/>
      <c r="J534" s="870"/>
      <c r="K534" s="1795"/>
      <c r="L534" s="1787" t="s">
        <v>37</v>
      </c>
      <c r="M534" s="1788"/>
      <c r="N534" s="1789" t="str">
        <f>IF(COUNTIF(N493:O532,2)=0,"",COUNTIF(N493:O532,2))</f>
        <v/>
      </c>
      <c r="O534" s="1790"/>
      <c r="P534" s="1791" t="str">
        <f t="shared" ref="P534" si="245">IF(COUNTIF(P493:Q532,2)=0,"",COUNTIF(P493:Q532,2))</f>
        <v/>
      </c>
      <c r="Q534" s="1792"/>
      <c r="R534" s="1791" t="str">
        <f t="shared" ref="R534" si="246">IF(COUNTIF(R493:S532,2)=0,"",COUNTIF(R493:S532,2))</f>
        <v/>
      </c>
      <c r="S534" s="1792"/>
      <c r="T534" s="1791" t="str">
        <f t="shared" ref="T534" si="247">IF(COUNTIF(T493:U532,2)=0,"",COUNTIF(T493:U532,2))</f>
        <v/>
      </c>
      <c r="U534" s="1792"/>
      <c r="V534" s="1791" t="str">
        <f t="shared" ref="V534" si="248">IF(COUNTIF(V493:W532,2)=0,"",COUNTIF(V493:W532,2))</f>
        <v/>
      </c>
      <c r="W534" s="1792"/>
      <c r="X534" s="1791" t="str">
        <f t="shared" ref="X534" si="249">IF(COUNTIF(X493:Y532,2)=0,"",COUNTIF(X493:Y532,2))</f>
        <v/>
      </c>
      <c r="Y534" s="1793"/>
      <c r="Z534" s="1781"/>
      <c r="AA534" s="1782"/>
      <c r="AB534" s="1783"/>
      <c r="AC534" s="297"/>
      <c r="AD534">
        <f t="shared" ref="AD534:AD535" si="250">IF(N534="",0, N534)</f>
        <v>0</v>
      </c>
      <c r="AE534"/>
      <c r="AF534">
        <f t="shared" si="240"/>
        <v>0</v>
      </c>
      <c r="AG534"/>
      <c r="AH534">
        <f t="shared" si="241"/>
        <v>0</v>
      </c>
      <c r="AI534"/>
      <c r="AJ534">
        <f t="shared" si="242"/>
        <v>0</v>
      </c>
      <c r="AL534">
        <f t="shared" si="243"/>
        <v>0</v>
      </c>
      <c r="AN534">
        <f t="shared" si="244"/>
        <v>0</v>
      </c>
    </row>
    <row r="535" spans="2:40" ht="33.75" customHeight="1" thickBot="1">
      <c r="B535" s="1797"/>
      <c r="C535" s="1798"/>
      <c r="D535" s="1798"/>
      <c r="E535" s="1798"/>
      <c r="F535" s="1798"/>
      <c r="G535" s="1798"/>
      <c r="H535" s="1798"/>
      <c r="I535" s="1798"/>
      <c r="J535" s="1798"/>
      <c r="K535" s="1799"/>
      <c r="L535" s="1803" t="s">
        <v>38</v>
      </c>
      <c r="M535" s="1081"/>
      <c r="N535" s="1804" t="str">
        <f>IF(COUNTIF(N493:O532,3)=0,"",COUNTIF(N493:O532,3))</f>
        <v/>
      </c>
      <c r="O535" s="1805"/>
      <c r="P535" s="1772" t="str">
        <f t="shared" ref="P535" si="251">IF(COUNTIF(P493:Q532,3)=0,"",COUNTIF(P493:Q532,3))</f>
        <v/>
      </c>
      <c r="Q535" s="1773"/>
      <c r="R535" s="1772" t="str">
        <f t="shared" ref="R535" si="252">IF(COUNTIF(R493:S532,3)=0,"",COUNTIF(R493:S532,3))</f>
        <v/>
      </c>
      <c r="S535" s="1773"/>
      <c r="T535" s="1772" t="str">
        <f t="shared" ref="T535" si="253">IF(COUNTIF(T493:U532,3)=0,"",COUNTIF(T493:U532,3))</f>
        <v/>
      </c>
      <c r="U535" s="1773"/>
      <c r="V535" s="1772" t="str">
        <f t="shared" ref="V535" si="254">IF(COUNTIF(V493:W532,3)=0,"",COUNTIF(V493:W532,3))</f>
        <v/>
      </c>
      <c r="W535" s="1773"/>
      <c r="X535" s="1772" t="str">
        <f t="shared" ref="X535" si="255">IF(COUNTIF(X493:Y532,3)=0,"",COUNTIF(X493:Y532,3))</f>
        <v/>
      </c>
      <c r="Y535" s="1774"/>
      <c r="Z535" s="1784"/>
      <c r="AA535" s="1785"/>
      <c r="AB535" s="1786"/>
      <c r="AC535" s="297"/>
      <c r="AD535">
        <f t="shared" si="250"/>
        <v>0</v>
      </c>
      <c r="AE535"/>
      <c r="AF535">
        <f t="shared" si="240"/>
        <v>0</v>
      </c>
      <c r="AG535"/>
      <c r="AH535">
        <f t="shared" si="241"/>
        <v>0</v>
      </c>
      <c r="AI535"/>
      <c r="AJ535">
        <f t="shared" si="242"/>
        <v>0</v>
      </c>
      <c r="AL535">
        <f t="shared" si="243"/>
        <v>0</v>
      </c>
      <c r="AN535">
        <f t="shared" si="244"/>
        <v>0</v>
      </c>
    </row>
  </sheetData>
  <sheetProtection selectLockedCells="1"/>
  <mergeCells count="3416">
    <mergeCell ref="Y1:AB1"/>
    <mergeCell ref="P2:U2"/>
    <mergeCell ref="V2:AB2"/>
    <mergeCell ref="P3:U3"/>
    <mergeCell ref="V3:AB3"/>
    <mergeCell ref="B4:AB4"/>
    <mergeCell ref="X6:Y6"/>
    <mergeCell ref="N7:O7"/>
    <mergeCell ref="P7:Q7"/>
    <mergeCell ref="R7:S7"/>
    <mergeCell ref="T7:U7"/>
    <mergeCell ref="V7:W7"/>
    <mergeCell ref="X7:Y7"/>
    <mergeCell ref="B5:E7"/>
    <mergeCell ref="F5:G7"/>
    <mergeCell ref="H5:M7"/>
    <mergeCell ref="N5:Y5"/>
    <mergeCell ref="Z5:AB7"/>
    <mergeCell ref="N6:O6"/>
    <mergeCell ref="P6:Q6"/>
    <mergeCell ref="R6:S6"/>
    <mergeCell ref="T6:U6"/>
    <mergeCell ref="V6:W6"/>
    <mergeCell ref="X10:Y11"/>
    <mergeCell ref="F11:G11"/>
    <mergeCell ref="H11:I11"/>
    <mergeCell ref="J11:K11"/>
    <mergeCell ref="L11:M11"/>
    <mergeCell ref="Z11:AB11"/>
    <mergeCell ref="Z9:AB9"/>
    <mergeCell ref="B10:E11"/>
    <mergeCell ref="H10:I10"/>
    <mergeCell ref="J10:K10"/>
    <mergeCell ref="L10:M10"/>
    <mergeCell ref="N10:O11"/>
    <mergeCell ref="P10:Q11"/>
    <mergeCell ref="R10:S11"/>
    <mergeCell ref="T10:U11"/>
    <mergeCell ref="V10:W11"/>
    <mergeCell ref="R8:S9"/>
    <mergeCell ref="T8:U9"/>
    <mergeCell ref="V8:W9"/>
    <mergeCell ref="X8:Y9"/>
    <mergeCell ref="F9:G9"/>
    <mergeCell ref="H9:I9"/>
    <mergeCell ref="J9:K9"/>
    <mergeCell ref="L9:M9"/>
    <mergeCell ref="B8:E9"/>
    <mergeCell ref="H8:I8"/>
    <mergeCell ref="J8:K8"/>
    <mergeCell ref="L8:M8"/>
    <mergeCell ref="N8:O9"/>
    <mergeCell ref="P8:Q9"/>
    <mergeCell ref="X14:Y15"/>
    <mergeCell ref="F15:G15"/>
    <mergeCell ref="H15:I15"/>
    <mergeCell ref="J15:K15"/>
    <mergeCell ref="L15:M15"/>
    <mergeCell ref="Z15:AB15"/>
    <mergeCell ref="Z13:AB13"/>
    <mergeCell ref="B14:E15"/>
    <mergeCell ref="H14:I14"/>
    <mergeCell ref="J14:K14"/>
    <mergeCell ref="L14:M14"/>
    <mergeCell ref="N14:O15"/>
    <mergeCell ref="P14:Q15"/>
    <mergeCell ref="R14:S15"/>
    <mergeCell ref="T14:U15"/>
    <mergeCell ref="V14:W15"/>
    <mergeCell ref="R12:S13"/>
    <mergeCell ref="T12:U13"/>
    <mergeCell ref="V12:W13"/>
    <mergeCell ref="X12:Y13"/>
    <mergeCell ref="F13:G13"/>
    <mergeCell ref="H13:I13"/>
    <mergeCell ref="J13:K13"/>
    <mergeCell ref="L13:M13"/>
    <mergeCell ref="B12:E13"/>
    <mergeCell ref="H12:I12"/>
    <mergeCell ref="J12:K12"/>
    <mergeCell ref="L12:M12"/>
    <mergeCell ref="N12:O13"/>
    <mergeCell ref="P12:Q13"/>
    <mergeCell ref="X18:Y19"/>
    <mergeCell ref="F19:G19"/>
    <mergeCell ref="H19:I19"/>
    <mergeCell ref="J19:K19"/>
    <mergeCell ref="L19:M19"/>
    <mergeCell ref="Z19:AB19"/>
    <mergeCell ref="Z17:AB17"/>
    <mergeCell ref="B18:E19"/>
    <mergeCell ref="H18:I18"/>
    <mergeCell ref="J18:K18"/>
    <mergeCell ref="L18:M18"/>
    <mergeCell ref="N18:O19"/>
    <mergeCell ref="P18:Q19"/>
    <mergeCell ref="R18:S19"/>
    <mergeCell ref="T18:U19"/>
    <mergeCell ref="V18:W19"/>
    <mergeCell ref="R16:S17"/>
    <mergeCell ref="T16:U17"/>
    <mergeCell ref="V16:W17"/>
    <mergeCell ref="X16:Y17"/>
    <mergeCell ref="F17:G17"/>
    <mergeCell ref="H17:I17"/>
    <mergeCell ref="J17:K17"/>
    <mergeCell ref="L17:M17"/>
    <mergeCell ref="B16:E17"/>
    <mergeCell ref="H16:I16"/>
    <mergeCell ref="J16:K16"/>
    <mergeCell ref="L16:M16"/>
    <mergeCell ref="N16:O17"/>
    <mergeCell ref="P16:Q17"/>
    <mergeCell ref="X22:Y23"/>
    <mergeCell ref="F23:G23"/>
    <mergeCell ref="H23:I23"/>
    <mergeCell ref="J23:K23"/>
    <mergeCell ref="L23:M23"/>
    <mergeCell ref="Z23:AB23"/>
    <mergeCell ref="Z21:AB21"/>
    <mergeCell ref="B22:E23"/>
    <mergeCell ref="H22:I22"/>
    <mergeCell ref="J22:K22"/>
    <mergeCell ref="L22:M22"/>
    <mergeCell ref="N22:O23"/>
    <mergeCell ref="P22:Q23"/>
    <mergeCell ref="R22:S23"/>
    <mergeCell ref="T22:U23"/>
    <mergeCell ref="V22:W23"/>
    <mergeCell ref="R20:S21"/>
    <mergeCell ref="T20:U21"/>
    <mergeCell ref="V20:W21"/>
    <mergeCell ref="X20:Y21"/>
    <mergeCell ref="F21:G21"/>
    <mergeCell ref="H21:I21"/>
    <mergeCell ref="J21:K21"/>
    <mergeCell ref="L21:M21"/>
    <mergeCell ref="B20:E21"/>
    <mergeCell ref="H20:I20"/>
    <mergeCell ref="J20:K20"/>
    <mergeCell ref="L20:M20"/>
    <mergeCell ref="N20:O21"/>
    <mergeCell ref="P20:Q21"/>
    <mergeCell ref="N28:O29"/>
    <mergeCell ref="P28:Q29"/>
    <mergeCell ref="X26:Y27"/>
    <mergeCell ref="F27:G27"/>
    <mergeCell ref="H27:I27"/>
    <mergeCell ref="J27:K27"/>
    <mergeCell ref="L27:M27"/>
    <mergeCell ref="Z27:AB27"/>
    <mergeCell ref="Z25:AB25"/>
    <mergeCell ref="B26:E27"/>
    <mergeCell ref="H26:I26"/>
    <mergeCell ref="J26:K26"/>
    <mergeCell ref="L26:M26"/>
    <mergeCell ref="N26:O27"/>
    <mergeCell ref="P26:Q27"/>
    <mergeCell ref="R26:S27"/>
    <mergeCell ref="T26:U27"/>
    <mergeCell ref="V26:W27"/>
    <mergeCell ref="R24:S25"/>
    <mergeCell ref="T24:U25"/>
    <mergeCell ref="V24:W25"/>
    <mergeCell ref="X24:Y25"/>
    <mergeCell ref="F25:G25"/>
    <mergeCell ref="H25:I25"/>
    <mergeCell ref="J25:K25"/>
    <mergeCell ref="L25:M25"/>
    <mergeCell ref="B24:E25"/>
    <mergeCell ref="H24:I24"/>
    <mergeCell ref="J24:K24"/>
    <mergeCell ref="L24:M24"/>
    <mergeCell ref="N24:O25"/>
    <mergeCell ref="P24:Q25"/>
    <mergeCell ref="J32:K32"/>
    <mergeCell ref="L32:M32"/>
    <mergeCell ref="N32:O33"/>
    <mergeCell ref="P32:Q33"/>
    <mergeCell ref="X30:Y31"/>
    <mergeCell ref="F31:G31"/>
    <mergeCell ref="H31:I31"/>
    <mergeCell ref="J31:K31"/>
    <mergeCell ref="L31:M31"/>
    <mergeCell ref="Z31:AB31"/>
    <mergeCell ref="Z29:AB29"/>
    <mergeCell ref="B30:E31"/>
    <mergeCell ref="H30:I30"/>
    <mergeCell ref="J30:K30"/>
    <mergeCell ref="L30:M30"/>
    <mergeCell ref="N30:O31"/>
    <mergeCell ref="P30:Q31"/>
    <mergeCell ref="R30:S31"/>
    <mergeCell ref="T30:U31"/>
    <mergeCell ref="V30:W31"/>
    <mergeCell ref="R28:S29"/>
    <mergeCell ref="T28:U29"/>
    <mergeCell ref="V28:W29"/>
    <mergeCell ref="X28:Y29"/>
    <mergeCell ref="F29:G29"/>
    <mergeCell ref="H29:I29"/>
    <mergeCell ref="J29:K29"/>
    <mergeCell ref="L29:M29"/>
    <mergeCell ref="B28:E29"/>
    <mergeCell ref="H28:I28"/>
    <mergeCell ref="J28:K28"/>
    <mergeCell ref="L28:M28"/>
    <mergeCell ref="B36:E37"/>
    <mergeCell ref="H36:I36"/>
    <mergeCell ref="J36:K36"/>
    <mergeCell ref="L36:M36"/>
    <mergeCell ref="N36:O37"/>
    <mergeCell ref="P36:Q37"/>
    <mergeCell ref="X34:Y35"/>
    <mergeCell ref="F35:G35"/>
    <mergeCell ref="H35:I35"/>
    <mergeCell ref="J35:K35"/>
    <mergeCell ref="L35:M35"/>
    <mergeCell ref="Z35:AB35"/>
    <mergeCell ref="Z33:AB33"/>
    <mergeCell ref="B34:E35"/>
    <mergeCell ref="H34:I34"/>
    <mergeCell ref="J34:K34"/>
    <mergeCell ref="L34:M34"/>
    <mergeCell ref="N34:O35"/>
    <mergeCell ref="P34:Q35"/>
    <mergeCell ref="R34:S35"/>
    <mergeCell ref="T34:U35"/>
    <mergeCell ref="V34:W35"/>
    <mergeCell ref="R32:S33"/>
    <mergeCell ref="T32:U33"/>
    <mergeCell ref="V32:W33"/>
    <mergeCell ref="X32:Y33"/>
    <mergeCell ref="F33:G33"/>
    <mergeCell ref="H33:I33"/>
    <mergeCell ref="J33:K33"/>
    <mergeCell ref="L33:M33"/>
    <mergeCell ref="B32:E33"/>
    <mergeCell ref="H32:I32"/>
    <mergeCell ref="X39:Y39"/>
    <mergeCell ref="L40:M40"/>
    <mergeCell ref="N40:O40"/>
    <mergeCell ref="P40:Q40"/>
    <mergeCell ref="R40:S40"/>
    <mergeCell ref="T40:U40"/>
    <mergeCell ref="V40:W40"/>
    <mergeCell ref="X40:Y40"/>
    <mergeCell ref="L39:M39"/>
    <mergeCell ref="N39:O39"/>
    <mergeCell ref="P39:Q39"/>
    <mergeCell ref="R39:S39"/>
    <mergeCell ref="T39:U39"/>
    <mergeCell ref="V39:W39"/>
    <mergeCell ref="Z37:AB37"/>
    <mergeCell ref="B38:K40"/>
    <mergeCell ref="L38:M38"/>
    <mergeCell ref="N38:O38"/>
    <mergeCell ref="P38:Q38"/>
    <mergeCell ref="R38:S38"/>
    <mergeCell ref="T38:U38"/>
    <mergeCell ref="V38:W38"/>
    <mergeCell ref="X38:Y38"/>
    <mergeCell ref="Z38:AB40"/>
    <mergeCell ref="R36:S37"/>
    <mergeCell ref="T36:U37"/>
    <mergeCell ref="V36:W37"/>
    <mergeCell ref="X36:Y37"/>
    <mergeCell ref="F37:G37"/>
    <mergeCell ref="H37:I37"/>
    <mergeCell ref="J37:K37"/>
    <mergeCell ref="L37:M37"/>
    <mergeCell ref="B48:AB48"/>
    <mergeCell ref="B49:AB49"/>
    <mergeCell ref="B50:AB50"/>
    <mergeCell ref="B51:AB51"/>
    <mergeCell ref="B52:AB52"/>
    <mergeCell ref="Y54:AB54"/>
    <mergeCell ref="T43:U43"/>
    <mergeCell ref="V43:W43"/>
    <mergeCell ref="X43:Y43"/>
    <mergeCell ref="B45:AB45"/>
    <mergeCell ref="B46:AB46"/>
    <mergeCell ref="B47:AB47"/>
    <mergeCell ref="V41:W41"/>
    <mergeCell ref="X41:Y41"/>
    <mergeCell ref="Z41:AB43"/>
    <mergeCell ref="L42:M42"/>
    <mergeCell ref="N42:O42"/>
    <mergeCell ref="P42:Q42"/>
    <mergeCell ref="R42:S42"/>
    <mergeCell ref="T42:U42"/>
    <mergeCell ref="V42:W42"/>
    <mergeCell ref="X42:Y42"/>
    <mergeCell ref="B41:K43"/>
    <mergeCell ref="L41:M41"/>
    <mergeCell ref="N41:O41"/>
    <mergeCell ref="P41:Q41"/>
    <mergeCell ref="R41:S41"/>
    <mergeCell ref="T41:U41"/>
    <mergeCell ref="L43:M43"/>
    <mergeCell ref="N43:O43"/>
    <mergeCell ref="P43:Q43"/>
    <mergeCell ref="R43:S43"/>
    <mergeCell ref="N60:O60"/>
    <mergeCell ref="P60:Q60"/>
    <mergeCell ref="R60:S60"/>
    <mergeCell ref="T60:U60"/>
    <mergeCell ref="V60:W60"/>
    <mergeCell ref="X60:Y60"/>
    <mergeCell ref="N59:O59"/>
    <mergeCell ref="P59:Q59"/>
    <mergeCell ref="R59:S59"/>
    <mergeCell ref="T59:U59"/>
    <mergeCell ref="V59:W59"/>
    <mergeCell ref="X59:Y59"/>
    <mergeCell ref="P55:U55"/>
    <mergeCell ref="V55:AB55"/>
    <mergeCell ref="P56:U56"/>
    <mergeCell ref="V56:AB56"/>
    <mergeCell ref="B57:AB57"/>
    <mergeCell ref="B58:E60"/>
    <mergeCell ref="F58:G60"/>
    <mergeCell ref="H58:M60"/>
    <mergeCell ref="N58:Y58"/>
    <mergeCell ref="Z58:AB60"/>
    <mergeCell ref="X63:Y64"/>
    <mergeCell ref="F64:G64"/>
    <mergeCell ref="H64:I64"/>
    <mergeCell ref="J64:K64"/>
    <mergeCell ref="L64:M64"/>
    <mergeCell ref="Z64:AB64"/>
    <mergeCell ref="Z62:AB62"/>
    <mergeCell ref="B63:E64"/>
    <mergeCell ref="H63:I63"/>
    <mergeCell ref="J63:K63"/>
    <mergeCell ref="L63:M63"/>
    <mergeCell ref="N63:O64"/>
    <mergeCell ref="P63:Q64"/>
    <mergeCell ref="R63:S64"/>
    <mergeCell ref="T63:U64"/>
    <mergeCell ref="V63:W64"/>
    <mergeCell ref="R61:S62"/>
    <mergeCell ref="T61:U62"/>
    <mergeCell ref="V61:W62"/>
    <mergeCell ref="X61:Y62"/>
    <mergeCell ref="F62:G62"/>
    <mergeCell ref="H62:I62"/>
    <mergeCell ref="J62:K62"/>
    <mergeCell ref="L62:M62"/>
    <mergeCell ref="B61:E62"/>
    <mergeCell ref="H61:I61"/>
    <mergeCell ref="J61:K61"/>
    <mergeCell ref="L61:M61"/>
    <mergeCell ref="N61:O62"/>
    <mergeCell ref="P61:Q62"/>
    <mergeCell ref="X67:Y68"/>
    <mergeCell ref="F68:G68"/>
    <mergeCell ref="H68:I68"/>
    <mergeCell ref="J68:K68"/>
    <mergeCell ref="L68:M68"/>
    <mergeCell ref="Z68:AB68"/>
    <mergeCell ref="Z66:AB66"/>
    <mergeCell ref="B67:E68"/>
    <mergeCell ref="H67:I67"/>
    <mergeCell ref="J67:K67"/>
    <mergeCell ref="L67:M67"/>
    <mergeCell ref="N67:O68"/>
    <mergeCell ref="P67:Q68"/>
    <mergeCell ref="R67:S68"/>
    <mergeCell ref="T67:U68"/>
    <mergeCell ref="V67:W68"/>
    <mergeCell ref="R65:S66"/>
    <mergeCell ref="T65:U66"/>
    <mergeCell ref="V65:W66"/>
    <mergeCell ref="X65:Y66"/>
    <mergeCell ref="F66:G66"/>
    <mergeCell ref="H66:I66"/>
    <mergeCell ref="J66:K66"/>
    <mergeCell ref="L66:M66"/>
    <mergeCell ref="B65:E66"/>
    <mergeCell ref="H65:I65"/>
    <mergeCell ref="J65:K65"/>
    <mergeCell ref="L65:M65"/>
    <mergeCell ref="N65:O66"/>
    <mergeCell ref="P65:Q66"/>
    <mergeCell ref="X71:Y72"/>
    <mergeCell ref="F72:G72"/>
    <mergeCell ref="H72:I72"/>
    <mergeCell ref="J72:K72"/>
    <mergeCell ref="L72:M72"/>
    <mergeCell ref="Z72:AB72"/>
    <mergeCell ref="Z70:AB70"/>
    <mergeCell ref="B71:E72"/>
    <mergeCell ref="H71:I71"/>
    <mergeCell ref="J71:K71"/>
    <mergeCell ref="L71:M71"/>
    <mergeCell ref="N71:O72"/>
    <mergeCell ref="P71:Q72"/>
    <mergeCell ref="R71:S72"/>
    <mergeCell ref="T71:U72"/>
    <mergeCell ref="V71:W72"/>
    <mergeCell ref="R69:S70"/>
    <mergeCell ref="T69:U70"/>
    <mergeCell ref="V69:W70"/>
    <mergeCell ref="X69:Y70"/>
    <mergeCell ref="F70:G70"/>
    <mergeCell ref="H70:I70"/>
    <mergeCell ref="J70:K70"/>
    <mergeCell ref="L70:M70"/>
    <mergeCell ref="B69:E70"/>
    <mergeCell ref="H69:I69"/>
    <mergeCell ref="J69:K69"/>
    <mergeCell ref="L69:M69"/>
    <mergeCell ref="N69:O70"/>
    <mergeCell ref="P69:Q70"/>
    <mergeCell ref="X75:Y76"/>
    <mergeCell ref="F76:G76"/>
    <mergeCell ref="H76:I76"/>
    <mergeCell ref="J76:K76"/>
    <mergeCell ref="L76:M76"/>
    <mergeCell ref="Z76:AB76"/>
    <mergeCell ref="Z74:AB74"/>
    <mergeCell ref="B75:E76"/>
    <mergeCell ref="H75:I75"/>
    <mergeCell ref="J75:K75"/>
    <mergeCell ref="L75:M75"/>
    <mergeCell ref="N75:O76"/>
    <mergeCell ref="P75:Q76"/>
    <mergeCell ref="R75:S76"/>
    <mergeCell ref="T75:U76"/>
    <mergeCell ref="V75:W76"/>
    <mergeCell ref="R73:S74"/>
    <mergeCell ref="T73:U74"/>
    <mergeCell ref="V73:W74"/>
    <mergeCell ref="X73:Y74"/>
    <mergeCell ref="F74:G74"/>
    <mergeCell ref="H74:I74"/>
    <mergeCell ref="J74:K74"/>
    <mergeCell ref="L74:M74"/>
    <mergeCell ref="B73:E74"/>
    <mergeCell ref="H73:I73"/>
    <mergeCell ref="J73:K73"/>
    <mergeCell ref="L73:M73"/>
    <mergeCell ref="N73:O74"/>
    <mergeCell ref="P73:Q74"/>
    <mergeCell ref="X79:Y80"/>
    <mergeCell ref="F80:G80"/>
    <mergeCell ref="H80:I80"/>
    <mergeCell ref="J80:K80"/>
    <mergeCell ref="L80:M80"/>
    <mergeCell ref="Z80:AB80"/>
    <mergeCell ref="Z78:AB78"/>
    <mergeCell ref="B79:E80"/>
    <mergeCell ref="H79:I79"/>
    <mergeCell ref="J79:K79"/>
    <mergeCell ref="L79:M79"/>
    <mergeCell ref="N79:O80"/>
    <mergeCell ref="P79:Q80"/>
    <mergeCell ref="R79:S80"/>
    <mergeCell ref="T79:U80"/>
    <mergeCell ref="V79:W80"/>
    <mergeCell ref="R77:S78"/>
    <mergeCell ref="T77:U78"/>
    <mergeCell ref="V77:W78"/>
    <mergeCell ref="X77:Y78"/>
    <mergeCell ref="F78:G78"/>
    <mergeCell ref="H78:I78"/>
    <mergeCell ref="J78:K78"/>
    <mergeCell ref="L78:M78"/>
    <mergeCell ref="B77:E78"/>
    <mergeCell ref="H77:I77"/>
    <mergeCell ref="J77:K77"/>
    <mergeCell ref="L77:M77"/>
    <mergeCell ref="N77:O78"/>
    <mergeCell ref="P77:Q78"/>
    <mergeCell ref="X83:Y84"/>
    <mergeCell ref="F84:G84"/>
    <mergeCell ref="H84:I84"/>
    <mergeCell ref="J84:K84"/>
    <mergeCell ref="L84:M84"/>
    <mergeCell ref="Z84:AB84"/>
    <mergeCell ref="Z82:AB82"/>
    <mergeCell ref="B83:E84"/>
    <mergeCell ref="H83:I83"/>
    <mergeCell ref="J83:K83"/>
    <mergeCell ref="L83:M83"/>
    <mergeCell ref="N83:O84"/>
    <mergeCell ref="P83:Q84"/>
    <mergeCell ref="R83:S84"/>
    <mergeCell ref="T83:U84"/>
    <mergeCell ref="V83:W84"/>
    <mergeCell ref="R81:S82"/>
    <mergeCell ref="T81:U82"/>
    <mergeCell ref="V81:W82"/>
    <mergeCell ref="X81:Y82"/>
    <mergeCell ref="F82:G82"/>
    <mergeCell ref="H82:I82"/>
    <mergeCell ref="J82:K82"/>
    <mergeCell ref="L82:M82"/>
    <mergeCell ref="B81:E82"/>
    <mergeCell ref="H81:I81"/>
    <mergeCell ref="J81:K81"/>
    <mergeCell ref="L81:M81"/>
    <mergeCell ref="N81:O82"/>
    <mergeCell ref="P81:Q82"/>
    <mergeCell ref="X87:Y88"/>
    <mergeCell ref="F88:G88"/>
    <mergeCell ref="H88:I88"/>
    <mergeCell ref="J88:K88"/>
    <mergeCell ref="L88:M88"/>
    <mergeCell ref="Z88:AB88"/>
    <mergeCell ref="Z86:AB86"/>
    <mergeCell ref="B87:E88"/>
    <mergeCell ref="H87:I87"/>
    <mergeCell ref="J87:K87"/>
    <mergeCell ref="L87:M87"/>
    <mergeCell ref="N87:O88"/>
    <mergeCell ref="P87:Q88"/>
    <mergeCell ref="R87:S88"/>
    <mergeCell ref="T87:U88"/>
    <mergeCell ref="V87:W88"/>
    <mergeCell ref="R85:S86"/>
    <mergeCell ref="T85:U86"/>
    <mergeCell ref="V85:W86"/>
    <mergeCell ref="X85:Y86"/>
    <mergeCell ref="F86:G86"/>
    <mergeCell ref="H86:I86"/>
    <mergeCell ref="J86:K86"/>
    <mergeCell ref="L86:M86"/>
    <mergeCell ref="B85:E86"/>
    <mergeCell ref="H85:I85"/>
    <mergeCell ref="J85:K85"/>
    <mergeCell ref="L85:M85"/>
    <mergeCell ref="N85:O86"/>
    <mergeCell ref="P85:Q86"/>
    <mergeCell ref="X91:Y92"/>
    <mergeCell ref="F92:G92"/>
    <mergeCell ref="H92:I92"/>
    <mergeCell ref="J92:K92"/>
    <mergeCell ref="L92:M92"/>
    <mergeCell ref="Z92:AB92"/>
    <mergeCell ref="Z90:AB90"/>
    <mergeCell ref="B91:E92"/>
    <mergeCell ref="H91:I91"/>
    <mergeCell ref="J91:K91"/>
    <mergeCell ref="L91:M91"/>
    <mergeCell ref="N91:O92"/>
    <mergeCell ref="P91:Q92"/>
    <mergeCell ref="R91:S92"/>
    <mergeCell ref="T91:U92"/>
    <mergeCell ref="V91:W92"/>
    <mergeCell ref="R89:S90"/>
    <mergeCell ref="T89:U90"/>
    <mergeCell ref="V89:W90"/>
    <mergeCell ref="X89:Y90"/>
    <mergeCell ref="F90:G90"/>
    <mergeCell ref="H90:I90"/>
    <mergeCell ref="J90:K90"/>
    <mergeCell ref="L90:M90"/>
    <mergeCell ref="B89:E90"/>
    <mergeCell ref="H89:I89"/>
    <mergeCell ref="J89:K89"/>
    <mergeCell ref="L89:M89"/>
    <mergeCell ref="N89:O90"/>
    <mergeCell ref="P89:Q90"/>
    <mergeCell ref="X95:Y96"/>
    <mergeCell ref="F96:G96"/>
    <mergeCell ref="H96:I96"/>
    <mergeCell ref="J96:K96"/>
    <mergeCell ref="L96:M96"/>
    <mergeCell ref="Z96:AB96"/>
    <mergeCell ref="Z94:AB94"/>
    <mergeCell ref="B95:E96"/>
    <mergeCell ref="H95:I95"/>
    <mergeCell ref="J95:K95"/>
    <mergeCell ref="L95:M95"/>
    <mergeCell ref="N95:O96"/>
    <mergeCell ref="P95:Q96"/>
    <mergeCell ref="R95:S96"/>
    <mergeCell ref="T95:U96"/>
    <mergeCell ref="V95:W96"/>
    <mergeCell ref="R93:S94"/>
    <mergeCell ref="T93:U94"/>
    <mergeCell ref="V93:W94"/>
    <mergeCell ref="X93:Y94"/>
    <mergeCell ref="F94:G94"/>
    <mergeCell ref="H94:I94"/>
    <mergeCell ref="J94:K94"/>
    <mergeCell ref="L94:M94"/>
    <mergeCell ref="B93:E94"/>
    <mergeCell ref="H93:I93"/>
    <mergeCell ref="J93:K93"/>
    <mergeCell ref="L93:M93"/>
    <mergeCell ref="N93:O94"/>
    <mergeCell ref="P93:Q94"/>
    <mergeCell ref="X99:Y100"/>
    <mergeCell ref="F100:G100"/>
    <mergeCell ref="H100:I100"/>
    <mergeCell ref="J100:K100"/>
    <mergeCell ref="L100:M100"/>
    <mergeCell ref="Z100:AB100"/>
    <mergeCell ref="Z98:AB98"/>
    <mergeCell ref="B99:E100"/>
    <mergeCell ref="H99:I99"/>
    <mergeCell ref="J99:K99"/>
    <mergeCell ref="L99:M99"/>
    <mergeCell ref="N99:O100"/>
    <mergeCell ref="P99:Q100"/>
    <mergeCell ref="R99:S100"/>
    <mergeCell ref="T99:U100"/>
    <mergeCell ref="V99:W100"/>
    <mergeCell ref="R97:S98"/>
    <mergeCell ref="T97:U98"/>
    <mergeCell ref="V97:W98"/>
    <mergeCell ref="X97:Y98"/>
    <mergeCell ref="F98:G98"/>
    <mergeCell ref="H98:I98"/>
    <mergeCell ref="J98:K98"/>
    <mergeCell ref="L98:M98"/>
    <mergeCell ref="B97:E98"/>
    <mergeCell ref="H97:I97"/>
    <mergeCell ref="J97:K97"/>
    <mergeCell ref="L97:M97"/>
    <mergeCell ref="N97:O98"/>
    <mergeCell ref="P97:Q98"/>
    <mergeCell ref="T103:U103"/>
    <mergeCell ref="V103:W103"/>
    <mergeCell ref="X103:Y103"/>
    <mergeCell ref="Y108:AB108"/>
    <mergeCell ref="P109:U109"/>
    <mergeCell ref="V109:AB109"/>
    <mergeCell ref="V101:W101"/>
    <mergeCell ref="X101:Y101"/>
    <mergeCell ref="Z101:AB103"/>
    <mergeCell ref="L102:M102"/>
    <mergeCell ref="N102:O102"/>
    <mergeCell ref="P102:Q102"/>
    <mergeCell ref="R102:S102"/>
    <mergeCell ref="T102:U102"/>
    <mergeCell ref="V102:W102"/>
    <mergeCell ref="X102:Y102"/>
    <mergeCell ref="B101:K103"/>
    <mergeCell ref="L101:M101"/>
    <mergeCell ref="N101:O101"/>
    <mergeCell ref="P101:Q101"/>
    <mergeCell ref="R101:S101"/>
    <mergeCell ref="T101:U101"/>
    <mergeCell ref="L103:M103"/>
    <mergeCell ref="N103:O103"/>
    <mergeCell ref="P103:Q103"/>
    <mergeCell ref="R103:S103"/>
    <mergeCell ref="R113:S113"/>
    <mergeCell ref="T113:U113"/>
    <mergeCell ref="V113:W113"/>
    <mergeCell ref="X113:Y113"/>
    <mergeCell ref="N114:O114"/>
    <mergeCell ref="P114:Q114"/>
    <mergeCell ref="R114:S114"/>
    <mergeCell ref="T114:U114"/>
    <mergeCell ref="V114:W114"/>
    <mergeCell ref="X114:Y114"/>
    <mergeCell ref="P110:U110"/>
    <mergeCell ref="V110:AB110"/>
    <mergeCell ref="B111:AB111"/>
    <mergeCell ref="B112:E114"/>
    <mergeCell ref="F112:G114"/>
    <mergeCell ref="H112:M114"/>
    <mergeCell ref="N112:Y112"/>
    <mergeCell ref="Z112:AB114"/>
    <mergeCell ref="N113:O113"/>
    <mergeCell ref="P113:Q113"/>
    <mergeCell ref="X117:Y118"/>
    <mergeCell ref="F118:G118"/>
    <mergeCell ref="H118:I118"/>
    <mergeCell ref="J118:K118"/>
    <mergeCell ref="L118:M118"/>
    <mergeCell ref="Z118:AB118"/>
    <mergeCell ref="Z116:AB116"/>
    <mergeCell ref="B117:E118"/>
    <mergeCell ref="H117:I117"/>
    <mergeCell ref="J117:K117"/>
    <mergeCell ref="L117:M117"/>
    <mergeCell ref="N117:O118"/>
    <mergeCell ref="P117:Q118"/>
    <mergeCell ref="R117:S118"/>
    <mergeCell ref="T117:U118"/>
    <mergeCell ref="V117:W118"/>
    <mergeCell ref="R115:S116"/>
    <mergeCell ref="T115:U116"/>
    <mergeCell ref="V115:W116"/>
    <mergeCell ref="X115:Y116"/>
    <mergeCell ref="F116:G116"/>
    <mergeCell ref="H116:I116"/>
    <mergeCell ref="J116:K116"/>
    <mergeCell ref="L116:M116"/>
    <mergeCell ref="B115:E116"/>
    <mergeCell ref="H115:I115"/>
    <mergeCell ref="J115:K115"/>
    <mergeCell ref="L115:M115"/>
    <mergeCell ref="N115:O116"/>
    <mergeCell ref="P115:Q116"/>
    <mergeCell ref="X121:Y122"/>
    <mergeCell ref="F122:G122"/>
    <mergeCell ref="H122:I122"/>
    <mergeCell ref="J122:K122"/>
    <mergeCell ref="L122:M122"/>
    <mergeCell ref="Z122:AB122"/>
    <mergeCell ref="Z120:AB120"/>
    <mergeCell ref="B121:E122"/>
    <mergeCell ref="H121:I121"/>
    <mergeCell ref="J121:K121"/>
    <mergeCell ref="L121:M121"/>
    <mergeCell ref="N121:O122"/>
    <mergeCell ref="P121:Q122"/>
    <mergeCell ref="R121:S122"/>
    <mergeCell ref="T121:U122"/>
    <mergeCell ref="V121:W122"/>
    <mergeCell ref="R119:S120"/>
    <mergeCell ref="T119:U120"/>
    <mergeCell ref="V119:W120"/>
    <mergeCell ref="X119:Y120"/>
    <mergeCell ref="F120:G120"/>
    <mergeCell ref="H120:I120"/>
    <mergeCell ref="J120:K120"/>
    <mergeCell ref="L120:M120"/>
    <mergeCell ref="B119:E120"/>
    <mergeCell ref="H119:I119"/>
    <mergeCell ref="J119:K119"/>
    <mergeCell ref="L119:M119"/>
    <mergeCell ref="N119:O120"/>
    <mergeCell ref="P119:Q120"/>
    <mergeCell ref="X125:Y126"/>
    <mergeCell ref="F126:G126"/>
    <mergeCell ref="H126:I126"/>
    <mergeCell ref="J126:K126"/>
    <mergeCell ref="L126:M126"/>
    <mergeCell ref="Z126:AB126"/>
    <mergeCell ref="Z124:AB124"/>
    <mergeCell ref="B125:E126"/>
    <mergeCell ref="H125:I125"/>
    <mergeCell ref="J125:K125"/>
    <mergeCell ref="L125:M125"/>
    <mergeCell ref="N125:O126"/>
    <mergeCell ref="P125:Q126"/>
    <mergeCell ref="R125:S126"/>
    <mergeCell ref="T125:U126"/>
    <mergeCell ref="V125:W126"/>
    <mergeCell ref="R123:S124"/>
    <mergeCell ref="T123:U124"/>
    <mergeCell ref="V123:W124"/>
    <mergeCell ref="X123:Y124"/>
    <mergeCell ref="F124:G124"/>
    <mergeCell ref="H124:I124"/>
    <mergeCell ref="J124:K124"/>
    <mergeCell ref="L124:M124"/>
    <mergeCell ref="B123:E124"/>
    <mergeCell ref="H123:I123"/>
    <mergeCell ref="J123:K123"/>
    <mergeCell ref="L123:M123"/>
    <mergeCell ref="N123:O124"/>
    <mergeCell ref="P123:Q124"/>
    <mergeCell ref="X129:Y130"/>
    <mergeCell ref="F130:G130"/>
    <mergeCell ref="H130:I130"/>
    <mergeCell ref="J130:K130"/>
    <mergeCell ref="L130:M130"/>
    <mergeCell ref="Z130:AB130"/>
    <mergeCell ref="Z128:AB128"/>
    <mergeCell ref="B129:E130"/>
    <mergeCell ref="H129:I129"/>
    <mergeCell ref="J129:K129"/>
    <mergeCell ref="L129:M129"/>
    <mergeCell ref="N129:O130"/>
    <mergeCell ref="P129:Q130"/>
    <mergeCell ref="R129:S130"/>
    <mergeCell ref="T129:U130"/>
    <mergeCell ref="V129:W130"/>
    <mergeCell ref="R127:S128"/>
    <mergeCell ref="T127:U128"/>
    <mergeCell ref="V127:W128"/>
    <mergeCell ref="X127:Y128"/>
    <mergeCell ref="F128:G128"/>
    <mergeCell ref="H128:I128"/>
    <mergeCell ref="J128:K128"/>
    <mergeCell ref="L128:M128"/>
    <mergeCell ref="B127:E128"/>
    <mergeCell ref="H127:I127"/>
    <mergeCell ref="J127:K127"/>
    <mergeCell ref="L127:M127"/>
    <mergeCell ref="N127:O128"/>
    <mergeCell ref="P127:Q128"/>
    <mergeCell ref="X133:Y134"/>
    <mergeCell ref="F134:G134"/>
    <mergeCell ref="H134:I134"/>
    <mergeCell ref="J134:K134"/>
    <mergeCell ref="L134:M134"/>
    <mergeCell ref="Z134:AB134"/>
    <mergeCell ref="Z132:AB132"/>
    <mergeCell ref="B133:E134"/>
    <mergeCell ref="H133:I133"/>
    <mergeCell ref="J133:K133"/>
    <mergeCell ref="L133:M133"/>
    <mergeCell ref="N133:O134"/>
    <mergeCell ref="P133:Q134"/>
    <mergeCell ref="R133:S134"/>
    <mergeCell ref="T133:U134"/>
    <mergeCell ref="V133:W134"/>
    <mergeCell ref="R131:S132"/>
    <mergeCell ref="T131:U132"/>
    <mergeCell ref="V131:W132"/>
    <mergeCell ref="X131:Y132"/>
    <mergeCell ref="F132:G132"/>
    <mergeCell ref="H132:I132"/>
    <mergeCell ref="J132:K132"/>
    <mergeCell ref="L132:M132"/>
    <mergeCell ref="B131:E132"/>
    <mergeCell ref="H131:I131"/>
    <mergeCell ref="J131:K131"/>
    <mergeCell ref="L131:M131"/>
    <mergeCell ref="N131:O132"/>
    <mergeCell ref="P131:Q132"/>
    <mergeCell ref="X137:Y138"/>
    <mergeCell ref="F138:G138"/>
    <mergeCell ref="H138:I138"/>
    <mergeCell ref="J138:K138"/>
    <mergeCell ref="L138:M138"/>
    <mergeCell ref="Z138:AB138"/>
    <mergeCell ref="Z136:AB136"/>
    <mergeCell ref="B137:E138"/>
    <mergeCell ref="H137:I137"/>
    <mergeCell ref="J137:K137"/>
    <mergeCell ref="L137:M137"/>
    <mergeCell ref="N137:O138"/>
    <mergeCell ref="P137:Q138"/>
    <mergeCell ref="R137:S138"/>
    <mergeCell ref="T137:U138"/>
    <mergeCell ref="V137:W138"/>
    <mergeCell ref="R135:S136"/>
    <mergeCell ref="T135:U136"/>
    <mergeCell ref="V135:W136"/>
    <mergeCell ref="X135:Y136"/>
    <mergeCell ref="F136:G136"/>
    <mergeCell ref="H136:I136"/>
    <mergeCell ref="J136:K136"/>
    <mergeCell ref="L136:M136"/>
    <mergeCell ref="B135:E136"/>
    <mergeCell ref="H135:I135"/>
    <mergeCell ref="J135:K135"/>
    <mergeCell ref="L135:M135"/>
    <mergeCell ref="N135:O136"/>
    <mergeCell ref="P135:Q136"/>
    <mergeCell ref="X141:Y142"/>
    <mergeCell ref="F142:G142"/>
    <mergeCell ref="H142:I142"/>
    <mergeCell ref="J142:K142"/>
    <mergeCell ref="L142:M142"/>
    <mergeCell ref="Z142:AB142"/>
    <mergeCell ref="Z140:AB140"/>
    <mergeCell ref="B141:E142"/>
    <mergeCell ref="H141:I141"/>
    <mergeCell ref="J141:K141"/>
    <mergeCell ref="L141:M141"/>
    <mergeCell ref="N141:O142"/>
    <mergeCell ref="P141:Q142"/>
    <mergeCell ref="R141:S142"/>
    <mergeCell ref="T141:U142"/>
    <mergeCell ref="V141:W142"/>
    <mergeCell ref="R139:S140"/>
    <mergeCell ref="T139:U140"/>
    <mergeCell ref="V139:W140"/>
    <mergeCell ref="X139:Y140"/>
    <mergeCell ref="F140:G140"/>
    <mergeCell ref="H140:I140"/>
    <mergeCell ref="J140:K140"/>
    <mergeCell ref="L140:M140"/>
    <mergeCell ref="B139:E140"/>
    <mergeCell ref="H139:I139"/>
    <mergeCell ref="J139:K139"/>
    <mergeCell ref="L139:M139"/>
    <mergeCell ref="N139:O140"/>
    <mergeCell ref="P139:Q140"/>
    <mergeCell ref="X145:Y146"/>
    <mergeCell ref="F146:G146"/>
    <mergeCell ref="H146:I146"/>
    <mergeCell ref="J146:K146"/>
    <mergeCell ref="L146:M146"/>
    <mergeCell ref="Z146:AB146"/>
    <mergeCell ref="Z144:AB144"/>
    <mergeCell ref="B145:E146"/>
    <mergeCell ref="H145:I145"/>
    <mergeCell ref="J145:K145"/>
    <mergeCell ref="L145:M145"/>
    <mergeCell ref="N145:O146"/>
    <mergeCell ref="P145:Q146"/>
    <mergeCell ref="R145:S146"/>
    <mergeCell ref="T145:U146"/>
    <mergeCell ref="V145:W146"/>
    <mergeCell ref="R143:S144"/>
    <mergeCell ref="T143:U144"/>
    <mergeCell ref="V143:W144"/>
    <mergeCell ref="X143:Y144"/>
    <mergeCell ref="F144:G144"/>
    <mergeCell ref="H144:I144"/>
    <mergeCell ref="J144:K144"/>
    <mergeCell ref="L144:M144"/>
    <mergeCell ref="B143:E144"/>
    <mergeCell ref="H143:I143"/>
    <mergeCell ref="J143:K143"/>
    <mergeCell ref="L143:M143"/>
    <mergeCell ref="N143:O144"/>
    <mergeCell ref="P143:Q144"/>
    <mergeCell ref="X149:Y150"/>
    <mergeCell ref="F150:G150"/>
    <mergeCell ref="H150:I150"/>
    <mergeCell ref="J150:K150"/>
    <mergeCell ref="L150:M150"/>
    <mergeCell ref="Z150:AB150"/>
    <mergeCell ref="Z148:AB148"/>
    <mergeCell ref="B149:E150"/>
    <mergeCell ref="H149:I149"/>
    <mergeCell ref="J149:K149"/>
    <mergeCell ref="L149:M149"/>
    <mergeCell ref="N149:O150"/>
    <mergeCell ref="P149:Q150"/>
    <mergeCell ref="R149:S150"/>
    <mergeCell ref="T149:U150"/>
    <mergeCell ref="V149:W150"/>
    <mergeCell ref="R147:S148"/>
    <mergeCell ref="T147:U148"/>
    <mergeCell ref="V147:W148"/>
    <mergeCell ref="X147:Y148"/>
    <mergeCell ref="F148:G148"/>
    <mergeCell ref="H148:I148"/>
    <mergeCell ref="J148:K148"/>
    <mergeCell ref="L148:M148"/>
    <mergeCell ref="B147:E148"/>
    <mergeCell ref="H147:I147"/>
    <mergeCell ref="J147:K147"/>
    <mergeCell ref="L147:M147"/>
    <mergeCell ref="N147:O148"/>
    <mergeCell ref="P147:Q148"/>
    <mergeCell ref="X153:Y154"/>
    <mergeCell ref="F154:G154"/>
    <mergeCell ref="H154:I154"/>
    <mergeCell ref="J154:K154"/>
    <mergeCell ref="L154:M154"/>
    <mergeCell ref="Z154:AB154"/>
    <mergeCell ref="Z152:AB152"/>
    <mergeCell ref="B153:E154"/>
    <mergeCell ref="H153:I153"/>
    <mergeCell ref="J153:K153"/>
    <mergeCell ref="L153:M153"/>
    <mergeCell ref="N153:O154"/>
    <mergeCell ref="P153:Q154"/>
    <mergeCell ref="R153:S154"/>
    <mergeCell ref="T153:U154"/>
    <mergeCell ref="V153:W154"/>
    <mergeCell ref="R151:S152"/>
    <mergeCell ref="T151:U152"/>
    <mergeCell ref="V151:W152"/>
    <mergeCell ref="X151:Y152"/>
    <mergeCell ref="F152:G152"/>
    <mergeCell ref="H152:I152"/>
    <mergeCell ref="J152:K152"/>
    <mergeCell ref="L152:M152"/>
    <mergeCell ref="B151:E152"/>
    <mergeCell ref="H151:I151"/>
    <mergeCell ref="J151:K151"/>
    <mergeCell ref="L151:M151"/>
    <mergeCell ref="N151:O152"/>
    <mergeCell ref="P151:Q152"/>
    <mergeCell ref="T157:U157"/>
    <mergeCell ref="V157:W157"/>
    <mergeCell ref="X157:Y157"/>
    <mergeCell ref="Y162:AB162"/>
    <mergeCell ref="P163:U163"/>
    <mergeCell ref="V163:AB163"/>
    <mergeCell ref="V155:W155"/>
    <mergeCell ref="X155:Y155"/>
    <mergeCell ref="Z155:AB157"/>
    <mergeCell ref="L156:M156"/>
    <mergeCell ref="N156:O156"/>
    <mergeCell ref="P156:Q156"/>
    <mergeCell ref="R156:S156"/>
    <mergeCell ref="T156:U156"/>
    <mergeCell ref="V156:W156"/>
    <mergeCell ref="X156:Y156"/>
    <mergeCell ref="B155:K157"/>
    <mergeCell ref="L155:M155"/>
    <mergeCell ref="N155:O155"/>
    <mergeCell ref="P155:Q155"/>
    <mergeCell ref="R155:S155"/>
    <mergeCell ref="T155:U155"/>
    <mergeCell ref="L157:M157"/>
    <mergeCell ref="N157:O157"/>
    <mergeCell ref="P157:Q157"/>
    <mergeCell ref="R157:S157"/>
    <mergeCell ref="R167:S167"/>
    <mergeCell ref="T167:U167"/>
    <mergeCell ref="V167:W167"/>
    <mergeCell ref="X167:Y167"/>
    <mergeCell ref="N168:O168"/>
    <mergeCell ref="P168:Q168"/>
    <mergeCell ref="R168:S168"/>
    <mergeCell ref="T168:U168"/>
    <mergeCell ref="V168:W168"/>
    <mergeCell ref="X168:Y168"/>
    <mergeCell ref="P164:U164"/>
    <mergeCell ref="V164:AB164"/>
    <mergeCell ref="B165:AB165"/>
    <mergeCell ref="B166:E168"/>
    <mergeCell ref="F166:G168"/>
    <mergeCell ref="H166:M168"/>
    <mergeCell ref="N166:Y166"/>
    <mergeCell ref="Z166:AB168"/>
    <mergeCell ref="N167:O167"/>
    <mergeCell ref="P167:Q167"/>
    <mergeCell ref="X171:Y172"/>
    <mergeCell ref="F172:G172"/>
    <mergeCell ref="H172:I172"/>
    <mergeCell ref="J172:K172"/>
    <mergeCell ref="L172:M172"/>
    <mergeCell ref="Z172:AB172"/>
    <mergeCell ref="Z170:AB170"/>
    <mergeCell ref="B171:E172"/>
    <mergeCell ref="H171:I171"/>
    <mergeCell ref="J171:K171"/>
    <mergeCell ref="L171:M171"/>
    <mergeCell ref="N171:O172"/>
    <mergeCell ref="P171:Q172"/>
    <mergeCell ref="R171:S172"/>
    <mergeCell ref="T171:U172"/>
    <mergeCell ref="V171:W172"/>
    <mergeCell ref="R169:S170"/>
    <mergeCell ref="T169:U170"/>
    <mergeCell ref="V169:W170"/>
    <mergeCell ref="X169:Y170"/>
    <mergeCell ref="F170:G170"/>
    <mergeCell ref="H170:I170"/>
    <mergeCell ref="J170:K170"/>
    <mergeCell ref="L170:M170"/>
    <mergeCell ref="B169:E170"/>
    <mergeCell ref="H169:I169"/>
    <mergeCell ref="J169:K169"/>
    <mergeCell ref="L169:M169"/>
    <mergeCell ref="N169:O170"/>
    <mergeCell ref="P169:Q170"/>
    <mergeCell ref="X175:Y176"/>
    <mergeCell ref="F176:G176"/>
    <mergeCell ref="H176:I176"/>
    <mergeCell ref="J176:K176"/>
    <mergeCell ref="L176:M176"/>
    <mergeCell ref="Z176:AB176"/>
    <mergeCell ref="Z174:AB174"/>
    <mergeCell ref="B175:E176"/>
    <mergeCell ref="H175:I175"/>
    <mergeCell ref="J175:K175"/>
    <mergeCell ref="L175:M175"/>
    <mergeCell ref="N175:O176"/>
    <mergeCell ref="P175:Q176"/>
    <mergeCell ref="R175:S176"/>
    <mergeCell ref="T175:U176"/>
    <mergeCell ref="V175:W176"/>
    <mergeCell ref="R173:S174"/>
    <mergeCell ref="T173:U174"/>
    <mergeCell ref="V173:W174"/>
    <mergeCell ref="X173:Y174"/>
    <mergeCell ref="F174:G174"/>
    <mergeCell ref="H174:I174"/>
    <mergeCell ref="J174:K174"/>
    <mergeCell ref="L174:M174"/>
    <mergeCell ref="B173:E174"/>
    <mergeCell ref="H173:I173"/>
    <mergeCell ref="J173:K173"/>
    <mergeCell ref="L173:M173"/>
    <mergeCell ref="N173:O174"/>
    <mergeCell ref="P173:Q174"/>
    <mergeCell ref="X179:Y180"/>
    <mergeCell ref="F180:G180"/>
    <mergeCell ref="H180:I180"/>
    <mergeCell ref="J180:K180"/>
    <mergeCell ref="L180:M180"/>
    <mergeCell ref="Z180:AB180"/>
    <mergeCell ref="Z178:AB178"/>
    <mergeCell ref="B179:E180"/>
    <mergeCell ref="H179:I179"/>
    <mergeCell ref="J179:K179"/>
    <mergeCell ref="L179:M179"/>
    <mergeCell ref="N179:O180"/>
    <mergeCell ref="P179:Q180"/>
    <mergeCell ref="R179:S180"/>
    <mergeCell ref="T179:U180"/>
    <mergeCell ref="V179:W180"/>
    <mergeCell ref="R177:S178"/>
    <mergeCell ref="T177:U178"/>
    <mergeCell ref="V177:W178"/>
    <mergeCell ref="X177:Y178"/>
    <mergeCell ref="F178:G178"/>
    <mergeCell ref="H178:I178"/>
    <mergeCell ref="J178:K178"/>
    <mergeCell ref="L178:M178"/>
    <mergeCell ref="B177:E178"/>
    <mergeCell ref="H177:I177"/>
    <mergeCell ref="J177:K177"/>
    <mergeCell ref="L177:M177"/>
    <mergeCell ref="N177:O178"/>
    <mergeCell ref="P177:Q178"/>
    <mergeCell ref="X183:Y184"/>
    <mergeCell ref="F184:G184"/>
    <mergeCell ref="H184:I184"/>
    <mergeCell ref="J184:K184"/>
    <mergeCell ref="L184:M184"/>
    <mergeCell ref="Z184:AB184"/>
    <mergeCell ref="Z182:AB182"/>
    <mergeCell ref="B183:E184"/>
    <mergeCell ref="H183:I183"/>
    <mergeCell ref="J183:K183"/>
    <mergeCell ref="L183:M183"/>
    <mergeCell ref="N183:O184"/>
    <mergeCell ref="P183:Q184"/>
    <mergeCell ref="R183:S184"/>
    <mergeCell ref="T183:U184"/>
    <mergeCell ref="V183:W184"/>
    <mergeCell ref="R181:S182"/>
    <mergeCell ref="T181:U182"/>
    <mergeCell ref="V181:W182"/>
    <mergeCell ref="X181:Y182"/>
    <mergeCell ref="F182:G182"/>
    <mergeCell ref="H182:I182"/>
    <mergeCell ref="J182:K182"/>
    <mergeCell ref="L182:M182"/>
    <mergeCell ref="B181:E182"/>
    <mergeCell ref="H181:I181"/>
    <mergeCell ref="J181:K181"/>
    <mergeCell ref="L181:M181"/>
    <mergeCell ref="N181:O182"/>
    <mergeCell ref="P181:Q182"/>
    <mergeCell ref="X187:Y188"/>
    <mergeCell ref="F188:G188"/>
    <mergeCell ref="H188:I188"/>
    <mergeCell ref="J188:K188"/>
    <mergeCell ref="L188:M188"/>
    <mergeCell ref="Z188:AB188"/>
    <mergeCell ref="Z186:AB186"/>
    <mergeCell ref="B187:E188"/>
    <mergeCell ref="H187:I187"/>
    <mergeCell ref="J187:K187"/>
    <mergeCell ref="L187:M187"/>
    <mergeCell ref="N187:O188"/>
    <mergeCell ref="P187:Q188"/>
    <mergeCell ref="R187:S188"/>
    <mergeCell ref="T187:U188"/>
    <mergeCell ref="V187:W188"/>
    <mergeCell ref="R185:S186"/>
    <mergeCell ref="T185:U186"/>
    <mergeCell ref="V185:W186"/>
    <mergeCell ref="X185:Y186"/>
    <mergeCell ref="F186:G186"/>
    <mergeCell ref="H186:I186"/>
    <mergeCell ref="J186:K186"/>
    <mergeCell ref="L186:M186"/>
    <mergeCell ref="B185:E186"/>
    <mergeCell ref="H185:I185"/>
    <mergeCell ref="J185:K185"/>
    <mergeCell ref="L185:M185"/>
    <mergeCell ref="N185:O186"/>
    <mergeCell ref="P185:Q186"/>
    <mergeCell ref="X191:Y192"/>
    <mergeCell ref="F192:G192"/>
    <mergeCell ref="H192:I192"/>
    <mergeCell ref="J192:K192"/>
    <mergeCell ref="L192:M192"/>
    <mergeCell ref="Z192:AB192"/>
    <mergeCell ref="Z190:AB190"/>
    <mergeCell ref="B191:E192"/>
    <mergeCell ref="H191:I191"/>
    <mergeCell ref="J191:K191"/>
    <mergeCell ref="L191:M191"/>
    <mergeCell ref="N191:O192"/>
    <mergeCell ref="P191:Q192"/>
    <mergeCell ref="R191:S192"/>
    <mergeCell ref="T191:U192"/>
    <mergeCell ref="V191:W192"/>
    <mergeCell ref="R189:S190"/>
    <mergeCell ref="T189:U190"/>
    <mergeCell ref="V189:W190"/>
    <mergeCell ref="X189:Y190"/>
    <mergeCell ref="F190:G190"/>
    <mergeCell ref="H190:I190"/>
    <mergeCell ref="J190:K190"/>
    <mergeCell ref="L190:M190"/>
    <mergeCell ref="B189:E190"/>
    <mergeCell ref="H189:I189"/>
    <mergeCell ref="J189:K189"/>
    <mergeCell ref="L189:M189"/>
    <mergeCell ref="N189:O190"/>
    <mergeCell ref="P189:Q190"/>
    <mergeCell ref="X195:Y196"/>
    <mergeCell ref="F196:G196"/>
    <mergeCell ref="H196:I196"/>
    <mergeCell ref="J196:K196"/>
    <mergeCell ref="L196:M196"/>
    <mergeCell ref="Z196:AB196"/>
    <mergeCell ref="Z194:AB194"/>
    <mergeCell ref="B195:E196"/>
    <mergeCell ref="H195:I195"/>
    <mergeCell ref="J195:K195"/>
    <mergeCell ref="L195:M195"/>
    <mergeCell ref="N195:O196"/>
    <mergeCell ref="P195:Q196"/>
    <mergeCell ref="R195:S196"/>
    <mergeCell ref="T195:U196"/>
    <mergeCell ref="V195:W196"/>
    <mergeCell ref="R193:S194"/>
    <mergeCell ref="T193:U194"/>
    <mergeCell ref="V193:W194"/>
    <mergeCell ref="X193:Y194"/>
    <mergeCell ref="F194:G194"/>
    <mergeCell ref="H194:I194"/>
    <mergeCell ref="J194:K194"/>
    <mergeCell ref="L194:M194"/>
    <mergeCell ref="B193:E194"/>
    <mergeCell ref="H193:I193"/>
    <mergeCell ref="J193:K193"/>
    <mergeCell ref="L193:M193"/>
    <mergeCell ref="N193:O194"/>
    <mergeCell ref="P193:Q194"/>
    <mergeCell ref="X199:Y200"/>
    <mergeCell ref="F200:G200"/>
    <mergeCell ref="H200:I200"/>
    <mergeCell ref="J200:K200"/>
    <mergeCell ref="L200:M200"/>
    <mergeCell ref="Z200:AB200"/>
    <mergeCell ref="Z198:AB198"/>
    <mergeCell ref="B199:E200"/>
    <mergeCell ref="H199:I199"/>
    <mergeCell ref="J199:K199"/>
    <mergeCell ref="L199:M199"/>
    <mergeCell ref="N199:O200"/>
    <mergeCell ref="P199:Q200"/>
    <mergeCell ref="R199:S200"/>
    <mergeCell ref="T199:U200"/>
    <mergeCell ref="V199:W200"/>
    <mergeCell ref="R197:S198"/>
    <mergeCell ref="T197:U198"/>
    <mergeCell ref="V197:W198"/>
    <mergeCell ref="X197:Y198"/>
    <mergeCell ref="F198:G198"/>
    <mergeCell ref="H198:I198"/>
    <mergeCell ref="J198:K198"/>
    <mergeCell ref="L198:M198"/>
    <mergeCell ref="B197:E198"/>
    <mergeCell ref="H197:I197"/>
    <mergeCell ref="J197:K197"/>
    <mergeCell ref="L197:M197"/>
    <mergeCell ref="N197:O198"/>
    <mergeCell ref="P197:Q198"/>
    <mergeCell ref="X203:Y204"/>
    <mergeCell ref="F204:G204"/>
    <mergeCell ref="H204:I204"/>
    <mergeCell ref="J204:K204"/>
    <mergeCell ref="L204:M204"/>
    <mergeCell ref="Z204:AB204"/>
    <mergeCell ref="Z202:AB202"/>
    <mergeCell ref="B203:E204"/>
    <mergeCell ref="H203:I203"/>
    <mergeCell ref="J203:K203"/>
    <mergeCell ref="L203:M203"/>
    <mergeCell ref="N203:O204"/>
    <mergeCell ref="P203:Q204"/>
    <mergeCell ref="R203:S204"/>
    <mergeCell ref="T203:U204"/>
    <mergeCell ref="V203:W204"/>
    <mergeCell ref="R201:S202"/>
    <mergeCell ref="T201:U202"/>
    <mergeCell ref="V201:W202"/>
    <mergeCell ref="X201:Y202"/>
    <mergeCell ref="F202:G202"/>
    <mergeCell ref="H202:I202"/>
    <mergeCell ref="J202:K202"/>
    <mergeCell ref="L202:M202"/>
    <mergeCell ref="B201:E202"/>
    <mergeCell ref="H201:I201"/>
    <mergeCell ref="J201:K201"/>
    <mergeCell ref="L201:M201"/>
    <mergeCell ref="N201:O202"/>
    <mergeCell ref="P201:Q202"/>
    <mergeCell ref="X207:Y208"/>
    <mergeCell ref="F208:G208"/>
    <mergeCell ref="H208:I208"/>
    <mergeCell ref="J208:K208"/>
    <mergeCell ref="L208:M208"/>
    <mergeCell ref="Z208:AB208"/>
    <mergeCell ref="Z206:AB206"/>
    <mergeCell ref="B207:E208"/>
    <mergeCell ref="H207:I207"/>
    <mergeCell ref="J207:K207"/>
    <mergeCell ref="L207:M207"/>
    <mergeCell ref="N207:O208"/>
    <mergeCell ref="P207:Q208"/>
    <mergeCell ref="R207:S208"/>
    <mergeCell ref="T207:U208"/>
    <mergeCell ref="V207:W208"/>
    <mergeCell ref="R205:S206"/>
    <mergeCell ref="T205:U206"/>
    <mergeCell ref="V205:W206"/>
    <mergeCell ref="X205:Y206"/>
    <mergeCell ref="F206:G206"/>
    <mergeCell ref="H206:I206"/>
    <mergeCell ref="J206:K206"/>
    <mergeCell ref="L206:M206"/>
    <mergeCell ref="B205:E206"/>
    <mergeCell ref="H205:I205"/>
    <mergeCell ref="J205:K205"/>
    <mergeCell ref="L205:M205"/>
    <mergeCell ref="N205:O206"/>
    <mergeCell ref="P205:Q206"/>
    <mergeCell ref="T211:U211"/>
    <mergeCell ref="V211:W211"/>
    <mergeCell ref="X211:Y211"/>
    <mergeCell ref="Y216:AB216"/>
    <mergeCell ref="P217:U217"/>
    <mergeCell ref="V217:AB217"/>
    <mergeCell ref="V209:W209"/>
    <mergeCell ref="X209:Y209"/>
    <mergeCell ref="Z209:AB211"/>
    <mergeCell ref="L210:M210"/>
    <mergeCell ref="N210:O210"/>
    <mergeCell ref="P210:Q210"/>
    <mergeCell ref="R210:S210"/>
    <mergeCell ref="T210:U210"/>
    <mergeCell ref="V210:W210"/>
    <mergeCell ref="X210:Y210"/>
    <mergeCell ref="B209:K211"/>
    <mergeCell ref="L209:M209"/>
    <mergeCell ref="N209:O209"/>
    <mergeCell ref="P209:Q209"/>
    <mergeCell ref="R209:S209"/>
    <mergeCell ref="T209:U209"/>
    <mergeCell ref="L211:M211"/>
    <mergeCell ref="N211:O211"/>
    <mergeCell ref="P211:Q211"/>
    <mergeCell ref="R211:S211"/>
    <mergeCell ref="R221:S221"/>
    <mergeCell ref="T221:U221"/>
    <mergeCell ref="V221:W221"/>
    <mergeCell ref="X221:Y221"/>
    <mergeCell ref="N222:O222"/>
    <mergeCell ref="P222:Q222"/>
    <mergeCell ref="R222:S222"/>
    <mergeCell ref="T222:U222"/>
    <mergeCell ref="V222:W222"/>
    <mergeCell ref="X222:Y222"/>
    <mergeCell ref="P218:U218"/>
    <mergeCell ref="V218:AB218"/>
    <mergeCell ref="B219:AB219"/>
    <mergeCell ref="B220:E222"/>
    <mergeCell ref="F220:G222"/>
    <mergeCell ref="H220:M222"/>
    <mergeCell ref="N220:Y220"/>
    <mergeCell ref="Z220:AB222"/>
    <mergeCell ref="N221:O221"/>
    <mergeCell ref="P221:Q221"/>
    <mergeCell ref="X225:Y226"/>
    <mergeCell ref="F226:G226"/>
    <mergeCell ref="H226:I226"/>
    <mergeCell ref="J226:K226"/>
    <mergeCell ref="L226:M226"/>
    <mergeCell ref="Z226:AB226"/>
    <mergeCell ref="Z224:AB224"/>
    <mergeCell ref="B225:E226"/>
    <mergeCell ref="H225:I225"/>
    <mergeCell ref="J225:K225"/>
    <mergeCell ref="L225:M225"/>
    <mergeCell ref="N225:O226"/>
    <mergeCell ref="P225:Q226"/>
    <mergeCell ref="R225:S226"/>
    <mergeCell ref="T225:U226"/>
    <mergeCell ref="V225:W226"/>
    <mergeCell ref="R223:S224"/>
    <mergeCell ref="T223:U224"/>
    <mergeCell ref="V223:W224"/>
    <mergeCell ref="X223:Y224"/>
    <mergeCell ref="F224:G224"/>
    <mergeCell ref="H224:I224"/>
    <mergeCell ref="J224:K224"/>
    <mergeCell ref="L224:M224"/>
    <mergeCell ref="B223:E224"/>
    <mergeCell ref="H223:I223"/>
    <mergeCell ref="J223:K223"/>
    <mergeCell ref="L223:M223"/>
    <mergeCell ref="N223:O224"/>
    <mergeCell ref="P223:Q224"/>
    <mergeCell ref="X229:Y230"/>
    <mergeCell ref="F230:G230"/>
    <mergeCell ref="H230:I230"/>
    <mergeCell ref="J230:K230"/>
    <mergeCell ref="L230:M230"/>
    <mergeCell ref="Z230:AB230"/>
    <mergeCell ref="Z228:AB228"/>
    <mergeCell ref="B229:E230"/>
    <mergeCell ref="H229:I229"/>
    <mergeCell ref="J229:K229"/>
    <mergeCell ref="L229:M229"/>
    <mergeCell ref="N229:O230"/>
    <mergeCell ref="P229:Q230"/>
    <mergeCell ref="R229:S230"/>
    <mergeCell ref="T229:U230"/>
    <mergeCell ref="V229:W230"/>
    <mergeCell ref="R227:S228"/>
    <mergeCell ref="T227:U228"/>
    <mergeCell ref="V227:W228"/>
    <mergeCell ref="X227:Y228"/>
    <mergeCell ref="F228:G228"/>
    <mergeCell ref="H228:I228"/>
    <mergeCell ref="J228:K228"/>
    <mergeCell ref="L228:M228"/>
    <mergeCell ref="B227:E228"/>
    <mergeCell ref="H227:I227"/>
    <mergeCell ref="J227:K227"/>
    <mergeCell ref="L227:M227"/>
    <mergeCell ref="N227:O228"/>
    <mergeCell ref="P227:Q228"/>
    <mergeCell ref="X233:Y234"/>
    <mergeCell ref="F234:G234"/>
    <mergeCell ref="H234:I234"/>
    <mergeCell ref="J234:K234"/>
    <mergeCell ref="L234:M234"/>
    <mergeCell ref="Z234:AB234"/>
    <mergeCell ref="Z232:AB232"/>
    <mergeCell ref="B233:E234"/>
    <mergeCell ref="H233:I233"/>
    <mergeCell ref="J233:K233"/>
    <mergeCell ref="L233:M233"/>
    <mergeCell ref="N233:O234"/>
    <mergeCell ref="P233:Q234"/>
    <mergeCell ref="R233:S234"/>
    <mergeCell ref="T233:U234"/>
    <mergeCell ref="V233:W234"/>
    <mergeCell ref="R231:S232"/>
    <mergeCell ref="T231:U232"/>
    <mergeCell ref="V231:W232"/>
    <mergeCell ref="X231:Y232"/>
    <mergeCell ref="F232:G232"/>
    <mergeCell ref="H232:I232"/>
    <mergeCell ref="J232:K232"/>
    <mergeCell ref="L232:M232"/>
    <mergeCell ref="B231:E232"/>
    <mergeCell ref="H231:I231"/>
    <mergeCell ref="J231:K231"/>
    <mergeCell ref="L231:M231"/>
    <mergeCell ref="N231:O232"/>
    <mergeCell ref="P231:Q232"/>
    <mergeCell ref="X237:Y238"/>
    <mergeCell ref="F238:G238"/>
    <mergeCell ref="H238:I238"/>
    <mergeCell ref="J238:K238"/>
    <mergeCell ref="L238:M238"/>
    <mergeCell ref="Z238:AB238"/>
    <mergeCell ref="Z236:AB236"/>
    <mergeCell ref="B237:E238"/>
    <mergeCell ref="H237:I237"/>
    <mergeCell ref="J237:K237"/>
    <mergeCell ref="L237:M237"/>
    <mergeCell ref="N237:O238"/>
    <mergeCell ref="P237:Q238"/>
    <mergeCell ref="R237:S238"/>
    <mergeCell ref="T237:U238"/>
    <mergeCell ref="V237:W238"/>
    <mergeCell ref="R235:S236"/>
    <mergeCell ref="T235:U236"/>
    <mergeCell ref="V235:W236"/>
    <mergeCell ref="X235:Y236"/>
    <mergeCell ref="F236:G236"/>
    <mergeCell ref="H236:I236"/>
    <mergeCell ref="J236:K236"/>
    <mergeCell ref="L236:M236"/>
    <mergeCell ref="B235:E236"/>
    <mergeCell ref="H235:I235"/>
    <mergeCell ref="J235:K235"/>
    <mergeCell ref="L235:M235"/>
    <mergeCell ref="N235:O236"/>
    <mergeCell ref="P235:Q236"/>
    <mergeCell ref="X241:Y242"/>
    <mergeCell ref="F242:G242"/>
    <mergeCell ref="H242:I242"/>
    <mergeCell ref="J242:K242"/>
    <mergeCell ref="L242:M242"/>
    <mergeCell ref="Z242:AB242"/>
    <mergeCell ref="Z240:AB240"/>
    <mergeCell ref="B241:E242"/>
    <mergeCell ref="H241:I241"/>
    <mergeCell ref="J241:K241"/>
    <mergeCell ref="L241:M241"/>
    <mergeCell ref="N241:O242"/>
    <mergeCell ref="P241:Q242"/>
    <mergeCell ref="R241:S242"/>
    <mergeCell ref="T241:U242"/>
    <mergeCell ref="V241:W242"/>
    <mergeCell ref="R239:S240"/>
    <mergeCell ref="T239:U240"/>
    <mergeCell ref="V239:W240"/>
    <mergeCell ref="X239:Y240"/>
    <mergeCell ref="F240:G240"/>
    <mergeCell ref="H240:I240"/>
    <mergeCell ref="J240:K240"/>
    <mergeCell ref="L240:M240"/>
    <mergeCell ref="B239:E240"/>
    <mergeCell ref="H239:I239"/>
    <mergeCell ref="J239:K239"/>
    <mergeCell ref="L239:M239"/>
    <mergeCell ref="N239:O240"/>
    <mergeCell ref="P239:Q240"/>
    <mergeCell ref="X245:Y246"/>
    <mergeCell ref="F246:G246"/>
    <mergeCell ref="H246:I246"/>
    <mergeCell ref="J246:K246"/>
    <mergeCell ref="L246:M246"/>
    <mergeCell ref="Z246:AB246"/>
    <mergeCell ref="Z244:AB244"/>
    <mergeCell ref="B245:E246"/>
    <mergeCell ref="H245:I245"/>
    <mergeCell ref="J245:K245"/>
    <mergeCell ref="L245:M245"/>
    <mergeCell ref="N245:O246"/>
    <mergeCell ref="P245:Q246"/>
    <mergeCell ref="R245:S246"/>
    <mergeCell ref="T245:U246"/>
    <mergeCell ref="V245:W246"/>
    <mergeCell ref="R243:S244"/>
    <mergeCell ref="T243:U244"/>
    <mergeCell ref="V243:W244"/>
    <mergeCell ref="X243:Y244"/>
    <mergeCell ref="F244:G244"/>
    <mergeCell ref="H244:I244"/>
    <mergeCell ref="J244:K244"/>
    <mergeCell ref="L244:M244"/>
    <mergeCell ref="B243:E244"/>
    <mergeCell ref="H243:I243"/>
    <mergeCell ref="J243:K243"/>
    <mergeCell ref="L243:M243"/>
    <mergeCell ref="N243:O244"/>
    <mergeCell ref="P243:Q244"/>
    <mergeCell ref="X249:Y250"/>
    <mergeCell ref="F250:G250"/>
    <mergeCell ref="H250:I250"/>
    <mergeCell ref="J250:K250"/>
    <mergeCell ref="L250:M250"/>
    <mergeCell ref="Z250:AB250"/>
    <mergeCell ref="Z248:AB248"/>
    <mergeCell ref="B249:E250"/>
    <mergeCell ref="H249:I249"/>
    <mergeCell ref="J249:K249"/>
    <mergeCell ref="L249:M249"/>
    <mergeCell ref="N249:O250"/>
    <mergeCell ref="P249:Q250"/>
    <mergeCell ref="R249:S250"/>
    <mergeCell ref="T249:U250"/>
    <mergeCell ref="V249:W250"/>
    <mergeCell ref="R247:S248"/>
    <mergeCell ref="T247:U248"/>
    <mergeCell ref="V247:W248"/>
    <mergeCell ref="X247:Y248"/>
    <mergeCell ref="F248:G248"/>
    <mergeCell ref="H248:I248"/>
    <mergeCell ref="J248:K248"/>
    <mergeCell ref="L248:M248"/>
    <mergeCell ref="B247:E248"/>
    <mergeCell ref="H247:I247"/>
    <mergeCell ref="J247:K247"/>
    <mergeCell ref="L247:M247"/>
    <mergeCell ref="N247:O248"/>
    <mergeCell ref="P247:Q248"/>
    <mergeCell ref="X253:Y254"/>
    <mergeCell ref="F254:G254"/>
    <mergeCell ref="H254:I254"/>
    <mergeCell ref="J254:K254"/>
    <mergeCell ref="L254:M254"/>
    <mergeCell ref="Z254:AB254"/>
    <mergeCell ref="Z252:AB252"/>
    <mergeCell ref="B253:E254"/>
    <mergeCell ref="H253:I253"/>
    <mergeCell ref="J253:K253"/>
    <mergeCell ref="L253:M253"/>
    <mergeCell ref="N253:O254"/>
    <mergeCell ref="P253:Q254"/>
    <mergeCell ref="R253:S254"/>
    <mergeCell ref="T253:U254"/>
    <mergeCell ref="V253:W254"/>
    <mergeCell ref="R251:S252"/>
    <mergeCell ref="T251:U252"/>
    <mergeCell ref="V251:W252"/>
    <mergeCell ref="X251:Y252"/>
    <mergeCell ref="F252:G252"/>
    <mergeCell ref="H252:I252"/>
    <mergeCell ref="J252:K252"/>
    <mergeCell ref="L252:M252"/>
    <mergeCell ref="B251:E252"/>
    <mergeCell ref="H251:I251"/>
    <mergeCell ref="J251:K251"/>
    <mergeCell ref="L251:M251"/>
    <mergeCell ref="N251:O252"/>
    <mergeCell ref="P251:Q252"/>
    <mergeCell ref="X257:Y258"/>
    <mergeCell ref="F258:G258"/>
    <mergeCell ref="H258:I258"/>
    <mergeCell ref="J258:K258"/>
    <mergeCell ref="L258:M258"/>
    <mergeCell ref="Z258:AB258"/>
    <mergeCell ref="Z256:AB256"/>
    <mergeCell ref="B257:E258"/>
    <mergeCell ref="H257:I257"/>
    <mergeCell ref="J257:K257"/>
    <mergeCell ref="L257:M257"/>
    <mergeCell ref="N257:O258"/>
    <mergeCell ref="P257:Q258"/>
    <mergeCell ref="R257:S258"/>
    <mergeCell ref="T257:U258"/>
    <mergeCell ref="V257:W258"/>
    <mergeCell ref="R255:S256"/>
    <mergeCell ref="T255:U256"/>
    <mergeCell ref="V255:W256"/>
    <mergeCell ref="X255:Y256"/>
    <mergeCell ref="F256:G256"/>
    <mergeCell ref="H256:I256"/>
    <mergeCell ref="J256:K256"/>
    <mergeCell ref="L256:M256"/>
    <mergeCell ref="B255:E256"/>
    <mergeCell ref="H255:I255"/>
    <mergeCell ref="J255:K255"/>
    <mergeCell ref="L255:M255"/>
    <mergeCell ref="N255:O256"/>
    <mergeCell ref="P255:Q256"/>
    <mergeCell ref="X261:Y262"/>
    <mergeCell ref="F262:G262"/>
    <mergeCell ref="H262:I262"/>
    <mergeCell ref="J262:K262"/>
    <mergeCell ref="L262:M262"/>
    <mergeCell ref="Z262:AB262"/>
    <mergeCell ref="Z260:AB260"/>
    <mergeCell ref="B261:E262"/>
    <mergeCell ref="H261:I261"/>
    <mergeCell ref="J261:K261"/>
    <mergeCell ref="L261:M261"/>
    <mergeCell ref="N261:O262"/>
    <mergeCell ref="P261:Q262"/>
    <mergeCell ref="R261:S262"/>
    <mergeCell ref="T261:U262"/>
    <mergeCell ref="V261:W262"/>
    <mergeCell ref="R259:S260"/>
    <mergeCell ref="T259:U260"/>
    <mergeCell ref="V259:W260"/>
    <mergeCell ref="X259:Y260"/>
    <mergeCell ref="F260:G260"/>
    <mergeCell ref="H260:I260"/>
    <mergeCell ref="J260:K260"/>
    <mergeCell ref="L260:M260"/>
    <mergeCell ref="B259:E260"/>
    <mergeCell ref="H259:I259"/>
    <mergeCell ref="J259:K259"/>
    <mergeCell ref="L259:M259"/>
    <mergeCell ref="N259:O260"/>
    <mergeCell ref="P259:Q260"/>
    <mergeCell ref="T265:U265"/>
    <mergeCell ref="V265:W265"/>
    <mergeCell ref="X265:Y265"/>
    <mergeCell ref="Y270:AB270"/>
    <mergeCell ref="P271:U271"/>
    <mergeCell ref="V271:AB271"/>
    <mergeCell ref="V263:W263"/>
    <mergeCell ref="X263:Y263"/>
    <mergeCell ref="Z263:AB265"/>
    <mergeCell ref="L264:M264"/>
    <mergeCell ref="N264:O264"/>
    <mergeCell ref="P264:Q264"/>
    <mergeCell ref="R264:S264"/>
    <mergeCell ref="T264:U264"/>
    <mergeCell ref="V264:W264"/>
    <mergeCell ref="X264:Y264"/>
    <mergeCell ref="B263:K265"/>
    <mergeCell ref="L263:M263"/>
    <mergeCell ref="N263:O263"/>
    <mergeCell ref="P263:Q263"/>
    <mergeCell ref="R263:S263"/>
    <mergeCell ref="T263:U263"/>
    <mergeCell ref="L265:M265"/>
    <mergeCell ref="N265:O265"/>
    <mergeCell ref="P265:Q265"/>
    <mergeCell ref="R265:S265"/>
    <mergeCell ref="R275:S275"/>
    <mergeCell ref="T275:U275"/>
    <mergeCell ref="V275:W275"/>
    <mergeCell ref="X275:Y275"/>
    <mergeCell ref="N276:O276"/>
    <mergeCell ref="P276:Q276"/>
    <mergeCell ref="R276:S276"/>
    <mergeCell ref="T276:U276"/>
    <mergeCell ref="V276:W276"/>
    <mergeCell ref="X276:Y276"/>
    <mergeCell ref="P272:U272"/>
    <mergeCell ref="V272:AB272"/>
    <mergeCell ref="B273:AB273"/>
    <mergeCell ref="B274:E276"/>
    <mergeCell ref="F274:G276"/>
    <mergeCell ref="H274:M276"/>
    <mergeCell ref="N274:Y274"/>
    <mergeCell ref="Z274:AB276"/>
    <mergeCell ref="N275:O275"/>
    <mergeCell ref="P275:Q275"/>
    <mergeCell ref="X279:Y280"/>
    <mergeCell ref="F280:G280"/>
    <mergeCell ref="H280:I280"/>
    <mergeCell ref="J280:K280"/>
    <mergeCell ref="L280:M280"/>
    <mergeCell ref="Z280:AB280"/>
    <mergeCell ref="Z278:AB278"/>
    <mergeCell ref="B279:E280"/>
    <mergeCell ref="H279:I279"/>
    <mergeCell ref="J279:K279"/>
    <mergeCell ref="L279:M279"/>
    <mergeCell ref="N279:O280"/>
    <mergeCell ref="P279:Q280"/>
    <mergeCell ref="R279:S280"/>
    <mergeCell ref="T279:U280"/>
    <mergeCell ref="V279:W280"/>
    <mergeCell ref="R277:S278"/>
    <mergeCell ref="T277:U278"/>
    <mergeCell ref="V277:W278"/>
    <mergeCell ref="X277:Y278"/>
    <mergeCell ref="F278:G278"/>
    <mergeCell ref="H278:I278"/>
    <mergeCell ref="J278:K278"/>
    <mergeCell ref="L278:M278"/>
    <mergeCell ref="B277:E278"/>
    <mergeCell ref="H277:I277"/>
    <mergeCell ref="J277:K277"/>
    <mergeCell ref="L277:M277"/>
    <mergeCell ref="N277:O278"/>
    <mergeCell ref="P277:Q278"/>
    <mergeCell ref="X283:Y284"/>
    <mergeCell ref="F284:G284"/>
    <mergeCell ref="H284:I284"/>
    <mergeCell ref="J284:K284"/>
    <mergeCell ref="L284:M284"/>
    <mergeCell ref="Z284:AB284"/>
    <mergeCell ref="Z282:AB282"/>
    <mergeCell ref="B283:E284"/>
    <mergeCell ref="H283:I283"/>
    <mergeCell ref="J283:K283"/>
    <mergeCell ref="L283:M283"/>
    <mergeCell ref="N283:O284"/>
    <mergeCell ref="P283:Q284"/>
    <mergeCell ref="R283:S284"/>
    <mergeCell ref="T283:U284"/>
    <mergeCell ref="V283:W284"/>
    <mergeCell ref="R281:S282"/>
    <mergeCell ref="T281:U282"/>
    <mergeCell ref="V281:W282"/>
    <mergeCell ref="X281:Y282"/>
    <mergeCell ref="F282:G282"/>
    <mergeCell ref="H282:I282"/>
    <mergeCell ref="J282:K282"/>
    <mergeCell ref="L282:M282"/>
    <mergeCell ref="B281:E282"/>
    <mergeCell ref="H281:I281"/>
    <mergeCell ref="J281:K281"/>
    <mergeCell ref="L281:M281"/>
    <mergeCell ref="N281:O282"/>
    <mergeCell ref="P281:Q282"/>
    <mergeCell ref="X287:Y288"/>
    <mergeCell ref="F288:G288"/>
    <mergeCell ref="H288:I288"/>
    <mergeCell ref="J288:K288"/>
    <mergeCell ref="L288:M288"/>
    <mergeCell ref="Z288:AB288"/>
    <mergeCell ref="Z286:AB286"/>
    <mergeCell ref="B287:E288"/>
    <mergeCell ref="H287:I287"/>
    <mergeCell ref="J287:K287"/>
    <mergeCell ref="L287:M287"/>
    <mergeCell ref="N287:O288"/>
    <mergeCell ref="P287:Q288"/>
    <mergeCell ref="R287:S288"/>
    <mergeCell ref="T287:U288"/>
    <mergeCell ref="V287:W288"/>
    <mergeCell ref="R285:S286"/>
    <mergeCell ref="T285:U286"/>
    <mergeCell ref="V285:W286"/>
    <mergeCell ref="X285:Y286"/>
    <mergeCell ref="F286:G286"/>
    <mergeCell ref="H286:I286"/>
    <mergeCell ref="J286:K286"/>
    <mergeCell ref="L286:M286"/>
    <mergeCell ref="B285:E286"/>
    <mergeCell ref="H285:I285"/>
    <mergeCell ref="J285:K285"/>
    <mergeCell ref="L285:M285"/>
    <mergeCell ref="N285:O286"/>
    <mergeCell ref="P285:Q286"/>
    <mergeCell ref="X291:Y292"/>
    <mergeCell ref="F292:G292"/>
    <mergeCell ref="H292:I292"/>
    <mergeCell ref="J292:K292"/>
    <mergeCell ref="L292:M292"/>
    <mergeCell ref="Z292:AB292"/>
    <mergeCell ref="Z290:AB290"/>
    <mergeCell ref="B291:E292"/>
    <mergeCell ref="H291:I291"/>
    <mergeCell ref="J291:K291"/>
    <mergeCell ref="L291:M291"/>
    <mergeCell ref="N291:O292"/>
    <mergeCell ref="P291:Q292"/>
    <mergeCell ref="R291:S292"/>
    <mergeCell ref="T291:U292"/>
    <mergeCell ref="V291:W292"/>
    <mergeCell ref="R289:S290"/>
    <mergeCell ref="T289:U290"/>
    <mergeCell ref="V289:W290"/>
    <mergeCell ref="X289:Y290"/>
    <mergeCell ref="F290:G290"/>
    <mergeCell ref="H290:I290"/>
    <mergeCell ref="J290:K290"/>
    <mergeCell ref="L290:M290"/>
    <mergeCell ref="B289:E290"/>
    <mergeCell ref="H289:I289"/>
    <mergeCell ref="J289:K289"/>
    <mergeCell ref="L289:M289"/>
    <mergeCell ref="N289:O290"/>
    <mergeCell ref="P289:Q290"/>
    <mergeCell ref="X295:Y296"/>
    <mergeCell ref="F296:G296"/>
    <mergeCell ref="H296:I296"/>
    <mergeCell ref="J296:K296"/>
    <mergeCell ref="L296:M296"/>
    <mergeCell ref="Z296:AB296"/>
    <mergeCell ref="Z294:AB294"/>
    <mergeCell ref="B295:E296"/>
    <mergeCell ref="H295:I295"/>
    <mergeCell ref="J295:K295"/>
    <mergeCell ref="L295:M295"/>
    <mergeCell ref="N295:O296"/>
    <mergeCell ref="P295:Q296"/>
    <mergeCell ref="R295:S296"/>
    <mergeCell ref="T295:U296"/>
    <mergeCell ref="V295:W296"/>
    <mergeCell ref="R293:S294"/>
    <mergeCell ref="T293:U294"/>
    <mergeCell ref="V293:W294"/>
    <mergeCell ref="X293:Y294"/>
    <mergeCell ref="F294:G294"/>
    <mergeCell ref="H294:I294"/>
    <mergeCell ref="J294:K294"/>
    <mergeCell ref="L294:M294"/>
    <mergeCell ref="B293:E294"/>
    <mergeCell ref="H293:I293"/>
    <mergeCell ref="J293:K293"/>
    <mergeCell ref="L293:M293"/>
    <mergeCell ref="N293:O294"/>
    <mergeCell ref="P293:Q294"/>
    <mergeCell ref="X299:Y300"/>
    <mergeCell ref="F300:G300"/>
    <mergeCell ref="H300:I300"/>
    <mergeCell ref="J300:K300"/>
    <mergeCell ref="L300:M300"/>
    <mergeCell ref="Z300:AB300"/>
    <mergeCell ref="Z298:AB298"/>
    <mergeCell ref="B299:E300"/>
    <mergeCell ref="H299:I299"/>
    <mergeCell ref="J299:K299"/>
    <mergeCell ref="L299:M299"/>
    <mergeCell ref="N299:O300"/>
    <mergeCell ref="P299:Q300"/>
    <mergeCell ref="R299:S300"/>
    <mergeCell ref="T299:U300"/>
    <mergeCell ref="V299:W300"/>
    <mergeCell ref="R297:S298"/>
    <mergeCell ref="T297:U298"/>
    <mergeCell ref="V297:W298"/>
    <mergeCell ref="X297:Y298"/>
    <mergeCell ref="F298:G298"/>
    <mergeCell ref="H298:I298"/>
    <mergeCell ref="J298:K298"/>
    <mergeCell ref="L298:M298"/>
    <mergeCell ref="B297:E298"/>
    <mergeCell ref="H297:I297"/>
    <mergeCell ref="J297:K297"/>
    <mergeCell ref="L297:M297"/>
    <mergeCell ref="N297:O298"/>
    <mergeCell ref="P297:Q298"/>
    <mergeCell ref="X303:Y304"/>
    <mergeCell ref="F304:G304"/>
    <mergeCell ref="H304:I304"/>
    <mergeCell ref="J304:K304"/>
    <mergeCell ref="L304:M304"/>
    <mergeCell ref="Z304:AB304"/>
    <mergeCell ref="Z302:AB302"/>
    <mergeCell ref="B303:E304"/>
    <mergeCell ref="H303:I303"/>
    <mergeCell ref="J303:K303"/>
    <mergeCell ref="L303:M303"/>
    <mergeCell ref="N303:O304"/>
    <mergeCell ref="P303:Q304"/>
    <mergeCell ref="R303:S304"/>
    <mergeCell ref="T303:U304"/>
    <mergeCell ref="V303:W304"/>
    <mergeCell ref="R301:S302"/>
    <mergeCell ref="T301:U302"/>
    <mergeCell ref="V301:W302"/>
    <mergeCell ref="X301:Y302"/>
    <mergeCell ref="F302:G302"/>
    <mergeCell ref="H302:I302"/>
    <mergeCell ref="J302:K302"/>
    <mergeCell ref="L302:M302"/>
    <mergeCell ref="B301:E302"/>
    <mergeCell ref="H301:I301"/>
    <mergeCell ref="J301:K301"/>
    <mergeCell ref="L301:M301"/>
    <mergeCell ref="N301:O302"/>
    <mergeCell ref="P301:Q302"/>
    <mergeCell ref="X307:Y308"/>
    <mergeCell ref="F308:G308"/>
    <mergeCell ref="H308:I308"/>
    <mergeCell ref="J308:K308"/>
    <mergeCell ref="L308:M308"/>
    <mergeCell ref="Z308:AB308"/>
    <mergeCell ref="Z306:AB306"/>
    <mergeCell ref="B307:E308"/>
    <mergeCell ref="H307:I307"/>
    <mergeCell ref="J307:K307"/>
    <mergeCell ref="L307:M307"/>
    <mergeCell ref="N307:O308"/>
    <mergeCell ref="P307:Q308"/>
    <mergeCell ref="R307:S308"/>
    <mergeCell ref="T307:U308"/>
    <mergeCell ref="V307:W308"/>
    <mergeCell ref="R305:S306"/>
    <mergeCell ref="T305:U306"/>
    <mergeCell ref="V305:W306"/>
    <mergeCell ref="X305:Y306"/>
    <mergeCell ref="F306:G306"/>
    <mergeCell ref="H306:I306"/>
    <mergeCell ref="J306:K306"/>
    <mergeCell ref="L306:M306"/>
    <mergeCell ref="B305:E306"/>
    <mergeCell ref="H305:I305"/>
    <mergeCell ref="J305:K305"/>
    <mergeCell ref="L305:M305"/>
    <mergeCell ref="N305:O306"/>
    <mergeCell ref="P305:Q306"/>
    <mergeCell ref="X311:Y312"/>
    <mergeCell ref="F312:G312"/>
    <mergeCell ref="H312:I312"/>
    <mergeCell ref="J312:K312"/>
    <mergeCell ref="L312:M312"/>
    <mergeCell ref="Z312:AB312"/>
    <mergeCell ref="Z310:AB310"/>
    <mergeCell ref="B311:E312"/>
    <mergeCell ref="H311:I311"/>
    <mergeCell ref="J311:K311"/>
    <mergeCell ref="L311:M311"/>
    <mergeCell ref="N311:O312"/>
    <mergeCell ref="P311:Q312"/>
    <mergeCell ref="R311:S312"/>
    <mergeCell ref="T311:U312"/>
    <mergeCell ref="V311:W312"/>
    <mergeCell ref="R309:S310"/>
    <mergeCell ref="T309:U310"/>
    <mergeCell ref="V309:W310"/>
    <mergeCell ref="X309:Y310"/>
    <mergeCell ref="F310:G310"/>
    <mergeCell ref="H310:I310"/>
    <mergeCell ref="J310:K310"/>
    <mergeCell ref="L310:M310"/>
    <mergeCell ref="B309:E310"/>
    <mergeCell ref="H309:I309"/>
    <mergeCell ref="J309:K309"/>
    <mergeCell ref="L309:M309"/>
    <mergeCell ref="N309:O310"/>
    <mergeCell ref="P309:Q310"/>
    <mergeCell ref="X315:Y316"/>
    <mergeCell ref="F316:G316"/>
    <mergeCell ref="H316:I316"/>
    <mergeCell ref="J316:K316"/>
    <mergeCell ref="L316:M316"/>
    <mergeCell ref="Z316:AB316"/>
    <mergeCell ref="Z314:AB314"/>
    <mergeCell ref="B315:E316"/>
    <mergeCell ref="H315:I315"/>
    <mergeCell ref="J315:K315"/>
    <mergeCell ref="L315:M315"/>
    <mergeCell ref="N315:O316"/>
    <mergeCell ref="P315:Q316"/>
    <mergeCell ref="R315:S316"/>
    <mergeCell ref="T315:U316"/>
    <mergeCell ref="V315:W316"/>
    <mergeCell ref="R313:S314"/>
    <mergeCell ref="T313:U314"/>
    <mergeCell ref="V313:W314"/>
    <mergeCell ref="X313:Y314"/>
    <mergeCell ref="F314:G314"/>
    <mergeCell ref="H314:I314"/>
    <mergeCell ref="J314:K314"/>
    <mergeCell ref="L314:M314"/>
    <mergeCell ref="B313:E314"/>
    <mergeCell ref="H313:I313"/>
    <mergeCell ref="J313:K313"/>
    <mergeCell ref="L313:M313"/>
    <mergeCell ref="N313:O314"/>
    <mergeCell ref="P313:Q314"/>
    <mergeCell ref="T319:U319"/>
    <mergeCell ref="V319:W319"/>
    <mergeCell ref="X319:Y319"/>
    <mergeCell ref="Y324:AB324"/>
    <mergeCell ref="P325:U325"/>
    <mergeCell ref="V325:AB325"/>
    <mergeCell ref="V317:W317"/>
    <mergeCell ref="X317:Y317"/>
    <mergeCell ref="Z317:AB319"/>
    <mergeCell ref="L318:M318"/>
    <mergeCell ref="N318:O318"/>
    <mergeCell ref="P318:Q318"/>
    <mergeCell ref="R318:S318"/>
    <mergeCell ref="T318:U318"/>
    <mergeCell ref="V318:W318"/>
    <mergeCell ref="X318:Y318"/>
    <mergeCell ref="B317:K319"/>
    <mergeCell ref="L317:M317"/>
    <mergeCell ref="N317:O317"/>
    <mergeCell ref="P317:Q317"/>
    <mergeCell ref="R317:S317"/>
    <mergeCell ref="T317:U317"/>
    <mergeCell ref="L319:M319"/>
    <mergeCell ref="N319:O319"/>
    <mergeCell ref="P319:Q319"/>
    <mergeCell ref="R319:S319"/>
    <mergeCell ref="R329:S329"/>
    <mergeCell ref="T329:U329"/>
    <mergeCell ref="V329:W329"/>
    <mergeCell ref="X329:Y329"/>
    <mergeCell ref="N330:O330"/>
    <mergeCell ref="P330:Q330"/>
    <mergeCell ref="R330:S330"/>
    <mergeCell ref="T330:U330"/>
    <mergeCell ref="V330:W330"/>
    <mergeCell ref="X330:Y330"/>
    <mergeCell ref="P326:U326"/>
    <mergeCell ref="V326:AB326"/>
    <mergeCell ref="B327:AB327"/>
    <mergeCell ref="B328:E330"/>
    <mergeCell ref="F328:G330"/>
    <mergeCell ref="H328:M330"/>
    <mergeCell ref="N328:Y328"/>
    <mergeCell ref="Z328:AB330"/>
    <mergeCell ref="N329:O329"/>
    <mergeCell ref="P329:Q329"/>
    <mergeCell ref="X333:Y334"/>
    <mergeCell ref="F334:G334"/>
    <mergeCell ref="H334:I334"/>
    <mergeCell ref="J334:K334"/>
    <mergeCell ref="L334:M334"/>
    <mergeCell ref="Z334:AB334"/>
    <mergeCell ref="Z332:AB332"/>
    <mergeCell ref="B333:E334"/>
    <mergeCell ref="H333:I333"/>
    <mergeCell ref="J333:K333"/>
    <mergeCell ref="L333:M333"/>
    <mergeCell ref="N333:O334"/>
    <mergeCell ref="P333:Q334"/>
    <mergeCell ref="R333:S334"/>
    <mergeCell ref="T333:U334"/>
    <mergeCell ref="V333:W334"/>
    <mergeCell ref="R331:S332"/>
    <mergeCell ref="T331:U332"/>
    <mergeCell ref="V331:W332"/>
    <mergeCell ref="X331:Y332"/>
    <mergeCell ref="F332:G332"/>
    <mergeCell ref="H332:I332"/>
    <mergeCell ref="J332:K332"/>
    <mergeCell ref="L332:M332"/>
    <mergeCell ref="B331:E332"/>
    <mergeCell ref="H331:I331"/>
    <mergeCell ref="J331:K331"/>
    <mergeCell ref="L331:M331"/>
    <mergeCell ref="N331:O332"/>
    <mergeCell ref="P331:Q332"/>
    <mergeCell ref="X337:Y338"/>
    <mergeCell ref="F338:G338"/>
    <mergeCell ref="H338:I338"/>
    <mergeCell ref="J338:K338"/>
    <mergeCell ref="L338:M338"/>
    <mergeCell ref="Z338:AB338"/>
    <mergeCell ref="Z336:AB336"/>
    <mergeCell ref="B337:E338"/>
    <mergeCell ref="H337:I337"/>
    <mergeCell ref="J337:K337"/>
    <mergeCell ref="L337:M337"/>
    <mergeCell ref="N337:O338"/>
    <mergeCell ref="P337:Q338"/>
    <mergeCell ref="R337:S338"/>
    <mergeCell ref="T337:U338"/>
    <mergeCell ref="V337:W338"/>
    <mergeCell ref="R335:S336"/>
    <mergeCell ref="T335:U336"/>
    <mergeCell ref="V335:W336"/>
    <mergeCell ref="X335:Y336"/>
    <mergeCell ref="F336:G336"/>
    <mergeCell ref="H336:I336"/>
    <mergeCell ref="J336:K336"/>
    <mergeCell ref="L336:M336"/>
    <mergeCell ref="B335:E336"/>
    <mergeCell ref="H335:I335"/>
    <mergeCell ref="J335:K335"/>
    <mergeCell ref="L335:M335"/>
    <mergeCell ref="N335:O336"/>
    <mergeCell ref="P335:Q336"/>
    <mergeCell ref="X341:Y342"/>
    <mergeCell ref="F342:G342"/>
    <mergeCell ref="H342:I342"/>
    <mergeCell ref="J342:K342"/>
    <mergeCell ref="L342:M342"/>
    <mergeCell ref="Z342:AB342"/>
    <mergeCell ref="Z340:AB340"/>
    <mergeCell ref="B341:E342"/>
    <mergeCell ref="H341:I341"/>
    <mergeCell ref="J341:K341"/>
    <mergeCell ref="L341:M341"/>
    <mergeCell ref="N341:O342"/>
    <mergeCell ref="P341:Q342"/>
    <mergeCell ref="R341:S342"/>
    <mergeCell ref="T341:U342"/>
    <mergeCell ref="V341:W342"/>
    <mergeCell ref="R339:S340"/>
    <mergeCell ref="T339:U340"/>
    <mergeCell ref="V339:W340"/>
    <mergeCell ref="X339:Y340"/>
    <mergeCell ref="F340:G340"/>
    <mergeCell ref="H340:I340"/>
    <mergeCell ref="J340:K340"/>
    <mergeCell ref="L340:M340"/>
    <mergeCell ref="B339:E340"/>
    <mergeCell ref="H339:I339"/>
    <mergeCell ref="J339:K339"/>
    <mergeCell ref="L339:M339"/>
    <mergeCell ref="N339:O340"/>
    <mergeCell ref="P339:Q340"/>
    <mergeCell ref="X345:Y346"/>
    <mergeCell ref="F346:G346"/>
    <mergeCell ref="H346:I346"/>
    <mergeCell ref="J346:K346"/>
    <mergeCell ref="L346:M346"/>
    <mergeCell ref="Z346:AB346"/>
    <mergeCell ref="Z344:AB344"/>
    <mergeCell ref="B345:E346"/>
    <mergeCell ref="H345:I345"/>
    <mergeCell ref="J345:K345"/>
    <mergeCell ref="L345:M345"/>
    <mergeCell ref="N345:O346"/>
    <mergeCell ref="P345:Q346"/>
    <mergeCell ref="R345:S346"/>
    <mergeCell ref="T345:U346"/>
    <mergeCell ref="V345:W346"/>
    <mergeCell ref="R343:S344"/>
    <mergeCell ref="T343:U344"/>
    <mergeCell ref="V343:W344"/>
    <mergeCell ref="X343:Y344"/>
    <mergeCell ref="F344:G344"/>
    <mergeCell ref="H344:I344"/>
    <mergeCell ref="J344:K344"/>
    <mergeCell ref="L344:M344"/>
    <mergeCell ref="B343:E344"/>
    <mergeCell ref="H343:I343"/>
    <mergeCell ref="J343:K343"/>
    <mergeCell ref="L343:M343"/>
    <mergeCell ref="N343:O344"/>
    <mergeCell ref="P343:Q344"/>
    <mergeCell ref="X349:Y350"/>
    <mergeCell ref="F350:G350"/>
    <mergeCell ref="H350:I350"/>
    <mergeCell ref="J350:K350"/>
    <mergeCell ref="L350:M350"/>
    <mergeCell ref="Z350:AB350"/>
    <mergeCell ref="Z348:AB348"/>
    <mergeCell ref="B349:E350"/>
    <mergeCell ref="H349:I349"/>
    <mergeCell ref="J349:K349"/>
    <mergeCell ref="L349:M349"/>
    <mergeCell ref="N349:O350"/>
    <mergeCell ref="P349:Q350"/>
    <mergeCell ref="R349:S350"/>
    <mergeCell ref="T349:U350"/>
    <mergeCell ref="V349:W350"/>
    <mergeCell ref="R347:S348"/>
    <mergeCell ref="T347:U348"/>
    <mergeCell ref="V347:W348"/>
    <mergeCell ref="X347:Y348"/>
    <mergeCell ref="F348:G348"/>
    <mergeCell ref="H348:I348"/>
    <mergeCell ref="J348:K348"/>
    <mergeCell ref="L348:M348"/>
    <mergeCell ref="B347:E348"/>
    <mergeCell ref="H347:I347"/>
    <mergeCell ref="J347:K347"/>
    <mergeCell ref="L347:M347"/>
    <mergeCell ref="N347:O348"/>
    <mergeCell ref="P347:Q348"/>
    <mergeCell ref="X353:Y354"/>
    <mergeCell ref="F354:G354"/>
    <mergeCell ref="H354:I354"/>
    <mergeCell ref="J354:K354"/>
    <mergeCell ref="L354:M354"/>
    <mergeCell ref="Z354:AB354"/>
    <mergeCell ref="Z352:AB352"/>
    <mergeCell ref="B353:E354"/>
    <mergeCell ref="H353:I353"/>
    <mergeCell ref="J353:K353"/>
    <mergeCell ref="L353:M353"/>
    <mergeCell ref="N353:O354"/>
    <mergeCell ref="P353:Q354"/>
    <mergeCell ref="R353:S354"/>
    <mergeCell ref="T353:U354"/>
    <mergeCell ref="V353:W354"/>
    <mergeCell ref="R351:S352"/>
    <mergeCell ref="T351:U352"/>
    <mergeCell ref="V351:W352"/>
    <mergeCell ref="X351:Y352"/>
    <mergeCell ref="F352:G352"/>
    <mergeCell ref="H352:I352"/>
    <mergeCell ref="J352:K352"/>
    <mergeCell ref="L352:M352"/>
    <mergeCell ref="B351:E352"/>
    <mergeCell ref="H351:I351"/>
    <mergeCell ref="J351:K351"/>
    <mergeCell ref="L351:M351"/>
    <mergeCell ref="N351:O352"/>
    <mergeCell ref="P351:Q352"/>
    <mergeCell ref="X357:Y358"/>
    <mergeCell ref="F358:G358"/>
    <mergeCell ref="H358:I358"/>
    <mergeCell ref="J358:K358"/>
    <mergeCell ref="L358:M358"/>
    <mergeCell ref="Z358:AB358"/>
    <mergeCell ref="Z356:AB356"/>
    <mergeCell ref="B357:E358"/>
    <mergeCell ref="H357:I357"/>
    <mergeCell ref="J357:K357"/>
    <mergeCell ref="L357:M357"/>
    <mergeCell ref="N357:O358"/>
    <mergeCell ref="P357:Q358"/>
    <mergeCell ref="R357:S358"/>
    <mergeCell ref="T357:U358"/>
    <mergeCell ref="V357:W358"/>
    <mergeCell ref="R355:S356"/>
    <mergeCell ref="T355:U356"/>
    <mergeCell ref="V355:W356"/>
    <mergeCell ref="X355:Y356"/>
    <mergeCell ref="F356:G356"/>
    <mergeCell ref="H356:I356"/>
    <mergeCell ref="J356:K356"/>
    <mergeCell ref="L356:M356"/>
    <mergeCell ref="B355:E356"/>
    <mergeCell ref="H355:I355"/>
    <mergeCell ref="J355:K355"/>
    <mergeCell ref="L355:M355"/>
    <mergeCell ref="N355:O356"/>
    <mergeCell ref="P355:Q356"/>
    <mergeCell ref="X361:Y362"/>
    <mergeCell ref="F362:G362"/>
    <mergeCell ref="H362:I362"/>
    <mergeCell ref="J362:K362"/>
    <mergeCell ref="L362:M362"/>
    <mergeCell ref="Z362:AB362"/>
    <mergeCell ref="Z360:AB360"/>
    <mergeCell ref="B361:E362"/>
    <mergeCell ref="H361:I361"/>
    <mergeCell ref="J361:K361"/>
    <mergeCell ref="L361:M361"/>
    <mergeCell ref="N361:O362"/>
    <mergeCell ref="P361:Q362"/>
    <mergeCell ref="R361:S362"/>
    <mergeCell ref="T361:U362"/>
    <mergeCell ref="V361:W362"/>
    <mergeCell ref="R359:S360"/>
    <mergeCell ref="T359:U360"/>
    <mergeCell ref="V359:W360"/>
    <mergeCell ref="X359:Y360"/>
    <mergeCell ref="F360:G360"/>
    <mergeCell ref="H360:I360"/>
    <mergeCell ref="J360:K360"/>
    <mergeCell ref="L360:M360"/>
    <mergeCell ref="B359:E360"/>
    <mergeCell ref="H359:I359"/>
    <mergeCell ref="J359:K359"/>
    <mergeCell ref="L359:M359"/>
    <mergeCell ref="N359:O360"/>
    <mergeCell ref="P359:Q360"/>
    <mergeCell ref="X365:Y366"/>
    <mergeCell ref="F366:G366"/>
    <mergeCell ref="H366:I366"/>
    <mergeCell ref="J366:K366"/>
    <mergeCell ref="L366:M366"/>
    <mergeCell ref="Z366:AB366"/>
    <mergeCell ref="Z364:AB364"/>
    <mergeCell ref="B365:E366"/>
    <mergeCell ref="H365:I365"/>
    <mergeCell ref="J365:K365"/>
    <mergeCell ref="L365:M365"/>
    <mergeCell ref="N365:O366"/>
    <mergeCell ref="P365:Q366"/>
    <mergeCell ref="R365:S366"/>
    <mergeCell ref="T365:U366"/>
    <mergeCell ref="V365:W366"/>
    <mergeCell ref="R363:S364"/>
    <mergeCell ref="T363:U364"/>
    <mergeCell ref="V363:W364"/>
    <mergeCell ref="X363:Y364"/>
    <mergeCell ref="F364:G364"/>
    <mergeCell ref="H364:I364"/>
    <mergeCell ref="J364:K364"/>
    <mergeCell ref="L364:M364"/>
    <mergeCell ref="B363:E364"/>
    <mergeCell ref="H363:I363"/>
    <mergeCell ref="J363:K363"/>
    <mergeCell ref="L363:M363"/>
    <mergeCell ref="N363:O364"/>
    <mergeCell ref="P363:Q364"/>
    <mergeCell ref="X369:Y370"/>
    <mergeCell ref="F370:G370"/>
    <mergeCell ref="H370:I370"/>
    <mergeCell ref="J370:K370"/>
    <mergeCell ref="L370:M370"/>
    <mergeCell ref="Z370:AB370"/>
    <mergeCell ref="Z368:AB368"/>
    <mergeCell ref="B369:E370"/>
    <mergeCell ref="H369:I369"/>
    <mergeCell ref="J369:K369"/>
    <mergeCell ref="L369:M369"/>
    <mergeCell ref="N369:O370"/>
    <mergeCell ref="P369:Q370"/>
    <mergeCell ref="R369:S370"/>
    <mergeCell ref="T369:U370"/>
    <mergeCell ref="V369:W370"/>
    <mergeCell ref="R367:S368"/>
    <mergeCell ref="T367:U368"/>
    <mergeCell ref="V367:W368"/>
    <mergeCell ref="X367:Y368"/>
    <mergeCell ref="F368:G368"/>
    <mergeCell ref="H368:I368"/>
    <mergeCell ref="J368:K368"/>
    <mergeCell ref="L368:M368"/>
    <mergeCell ref="B367:E368"/>
    <mergeCell ref="H367:I367"/>
    <mergeCell ref="J367:K367"/>
    <mergeCell ref="L367:M367"/>
    <mergeCell ref="N367:O368"/>
    <mergeCell ref="P367:Q368"/>
    <mergeCell ref="T373:U373"/>
    <mergeCell ref="V373:W373"/>
    <mergeCell ref="X373:Y373"/>
    <mergeCell ref="Y378:AB378"/>
    <mergeCell ref="P379:U379"/>
    <mergeCell ref="V379:AB379"/>
    <mergeCell ref="V371:W371"/>
    <mergeCell ref="X371:Y371"/>
    <mergeCell ref="Z371:AB373"/>
    <mergeCell ref="L372:M372"/>
    <mergeCell ref="N372:O372"/>
    <mergeCell ref="P372:Q372"/>
    <mergeCell ref="R372:S372"/>
    <mergeCell ref="T372:U372"/>
    <mergeCell ref="V372:W372"/>
    <mergeCell ref="X372:Y372"/>
    <mergeCell ref="B371:K373"/>
    <mergeCell ref="L371:M371"/>
    <mergeCell ref="N371:O371"/>
    <mergeCell ref="P371:Q371"/>
    <mergeCell ref="R371:S371"/>
    <mergeCell ref="T371:U371"/>
    <mergeCell ref="L373:M373"/>
    <mergeCell ref="N373:O373"/>
    <mergeCell ref="P373:Q373"/>
    <mergeCell ref="R373:S373"/>
    <mergeCell ref="R383:S383"/>
    <mergeCell ref="T383:U383"/>
    <mergeCell ref="V383:W383"/>
    <mergeCell ref="X383:Y383"/>
    <mergeCell ref="N384:O384"/>
    <mergeCell ref="P384:Q384"/>
    <mergeCell ref="R384:S384"/>
    <mergeCell ref="T384:U384"/>
    <mergeCell ref="V384:W384"/>
    <mergeCell ref="X384:Y384"/>
    <mergeCell ref="P380:U380"/>
    <mergeCell ref="V380:AB380"/>
    <mergeCell ref="B381:AB381"/>
    <mergeCell ref="B382:E384"/>
    <mergeCell ref="F382:G384"/>
    <mergeCell ref="H382:M384"/>
    <mergeCell ref="N382:Y382"/>
    <mergeCell ref="Z382:AB384"/>
    <mergeCell ref="N383:O383"/>
    <mergeCell ref="P383:Q383"/>
    <mergeCell ref="X387:Y388"/>
    <mergeCell ref="F388:G388"/>
    <mergeCell ref="H388:I388"/>
    <mergeCell ref="J388:K388"/>
    <mergeCell ref="L388:M388"/>
    <mergeCell ref="Z388:AB388"/>
    <mergeCell ref="Z386:AB386"/>
    <mergeCell ref="B387:E388"/>
    <mergeCell ref="H387:I387"/>
    <mergeCell ref="J387:K387"/>
    <mergeCell ref="L387:M387"/>
    <mergeCell ref="N387:O388"/>
    <mergeCell ref="P387:Q388"/>
    <mergeCell ref="R387:S388"/>
    <mergeCell ref="T387:U388"/>
    <mergeCell ref="V387:W388"/>
    <mergeCell ref="R385:S386"/>
    <mergeCell ref="T385:U386"/>
    <mergeCell ref="V385:W386"/>
    <mergeCell ref="X385:Y386"/>
    <mergeCell ref="F386:G386"/>
    <mergeCell ref="H386:I386"/>
    <mergeCell ref="J386:K386"/>
    <mergeCell ref="L386:M386"/>
    <mergeCell ref="B385:E386"/>
    <mergeCell ref="H385:I385"/>
    <mergeCell ref="J385:K385"/>
    <mergeCell ref="L385:M385"/>
    <mergeCell ref="N385:O386"/>
    <mergeCell ref="P385:Q386"/>
    <mergeCell ref="X391:Y392"/>
    <mergeCell ref="F392:G392"/>
    <mergeCell ref="H392:I392"/>
    <mergeCell ref="J392:K392"/>
    <mergeCell ref="L392:M392"/>
    <mergeCell ref="Z392:AB392"/>
    <mergeCell ref="Z390:AB390"/>
    <mergeCell ref="B391:E392"/>
    <mergeCell ref="H391:I391"/>
    <mergeCell ref="J391:K391"/>
    <mergeCell ref="L391:M391"/>
    <mergeCell ref="N391:O392"/>
    <mergeCell ref="P391:Q392"/>
    <mergeCell ref="R391:S392"/>
    <mergeCell ref="T391:U392"/>
    <mergeCell ref="V391:W392"/>
    <mergeCell ref="R389:S390"/>
    <mergeCell ref="T389:U390"/>
    <mergeCell ref="V389:W390"/>
    <mergeCell ref="X389:Y390"/>
    <mergeCell ref="F390:G390"/>
    <mergeCell ref="H390:I390"/>
    <mergeCell ref="J390:K390"/>
    <mergeCell ref="L390:M390"/>
    <mergeCell ref="B389:E390"/>
    <mergeCell ref="H389:I389"/>
    <mergeCell ref="J389:K389"/>
    <mergeCell ref="L389:M389"/>
    <mergeCell ref="N389:O390"/>
    <mergeCell ref="P389:Q390"/>
    <mergeCell ref="X395:Y396"/>
    <mergeCell ref="F396:G396"/>
    <mergeCell ref="H396:I396"/>
    <mergeCell ref="J396:K396"/>
    <mergeCell ref="L396:M396"/>
    <mergeCell ref="Z396:AB396"/>
    <mergeCell ref="Z394:AB394"/>
    <mergeCell ref="B395:E396"/>
    <mergeCell ref="H395:I395"/>
    <mergeCell ref="J395:K395"/>
    <mergeCell ref="L395:M395"/>
    <mergeCell ref="N395:O396"/>
    <mergeCell ref="P395:Q396"/>
    <mergeCell ref="R395:S396"/>
    <mergeCell ref="T395:U396"/>
    <mergeCell ref="V395:W396"/>
    <mergeCell ref="R393:S394"/>
    <mergeCell ref="T393:U394"/>
    <mergeCell ref="V393:W394"/>
    <mergeCell ref="X393:Y394"/>
    <mergeCell ref="F394:G394"/>
    <mergeCell ref="H394:I394"/>
    <mergeCell ref="J394:K394"/>
    <mergeCell ref="L394:M394"/>
    <mergeCell ref="B393:E394"/>
    <mergeCell ref="H393:I393"/>
    <mergeCell ref="J393:K393"/>
    <mergeCell ref="L393:M393"/>
    <mergeCell ref="N393:O394"/>
    <mergeCell ref="P393:Q394"/>
    <mergeCell ref="X399:Y400"/>
    <mergeCell ref="F400:G400"/>
    <mergeCell ref="H400:I400"/>
    <mergeCell ref="J400:K400"/>
    <mergeCell ref="L400:M400"/>
    <mergeCell ref="Z400:AB400"/>
    <mergeCell ref="Z398:AB398"/>
    <mergeCell ref="B399:E400"/>
    <mergeCell ref="H399:I399"/>
    <mergeCell ref="J399:K399"/>
    <mergeCell ref="L399:M399"/>
    <mergeCell ref="N399:O400"/>
    <mergeCell ref="P399:Q400"/>
    <mergeCell ref="R399:S400"/>
    <mergeCell ref="T399:U400"/>
    <mergeCell ref="V399:W400"/>
    <mergeCell ref="R397:S398"/>
    <mergeCell ref="T397:U398"/>
    <mergeCell ref="V397:W398"/>
    <mergeCell ref="X397:Y398"/>
    <mergeCell ref="F398:G398"/>
    <mergeCell ref="H398:I398"/>
    <mergeCell ref="J398:K398"/>
    <mergeCell ref="L398:M398"/>
    <mergeCell ref="B397:E398"/>
    <mergeCell ref="H397:I397"/>
    <mergeCell ref="J397:K397"/>
    <mergeCell ref="L397:M397"/>
    <mergeCell ref="N397:O398"/>
    <mergeCell ref="P397:Q398"/>
    <mergeCell ref="X403:Y404"/>
    <mergeCell ref="F404:G404"/>
    <mergeCell ref="H404:I404"/>
    <mergeCell ref="J404:K404"/>
    <mergeCell ref="L404:M404"/>
    <mergeCell ref="Z404:AB404"/>
    <mergeCell ref="Z402:AB402"/>
    <mergeCell ref="B403:E404"/>
    <mergeCell ref="H403:I403"/>
    <mergeCell ref="J403:K403"/>
    <mergeCell ref="L403:M403"/>
    <mergeCell ref="N403:O404"/>
    <mergeCell ref="P403:Q404"/>
    <mergeCell ref="R403:S404"/>
    <mergeCell ref="T403:U404"/>
    <mergeCell ref="V403:W404"/>
    <mergeCell ref="R401:S402"/>
    <mergeCell ref="T401:U402"/>
    <mergeCell ref="V401:W402"/>
    <mergeCell ref="X401:Y402"/>
    <mergeCell ref="F402:G402"/>
    <mergeCell ref="H402:I402"/>
    <mergeCell ref="J402:K402"/>
    <mergeCell ref="L402:M402"/>
    <mergeCell ref="B401:E402"/>
    <mergeCell ref="H401:I401"/>
    <mergeCell ref="J401:K401"/>
    <mergeCell ref="L401:M401"/>
    <mergeCell ref="N401:O402"/>
    <mergeCell ref="P401:Q402"/>
    <mergeCell ref="X407:Y408"/>
    <mergeCell ref="F408:G408"/>
    <mergeCell ref="H408:I408"/>
    <mergeCell ref="J408:K408"/>
    <mergeCell ref="L408:M408"/>
    <mergeCell ref="Z408:AB408"/>
    <mergeCell ref="Z406:AB406"/>
    <mergeCell ref="B407:E408"/>
    <mergeCell ref="H407:I407"/>
    <mergeCell ref="J407:K407"/>
    <mergeCell ref="L407:M407"/>
    <mergeCell ref="N407:O408"/>
    <mergeCell ref="P407:Q408"/>
    <mergeCell ref="R407:S408"/>
    <mergeCell ref="T407:U408"/>
    <mergeCell ref="V407:W408"/>
    <mergeCell ref="R405:S406"/>
    <mergeCell ref="T405:U406"/>
    <mergeCell ref="V405:W406"/>
    <mergeCell ref="X405:Y406"/>
    <mergeCell ref="F406:G406"/>
    <mergeCell ref="H406:I406"/>
    <mergeCell ref="J406:K406"/>
    <mergeCell ref="L406:M406"/>
    <mergeCell ref="B405:E406"/>
    <mergeCell ref="H405:I405"/>
    <mergeCell ref="J405:K405"/>
    <mergeCell ref="L405:M405"/>
    <mergeCell ref="N405:O406"/>
    <mergeCell ref="P405:Q406"/>
    <mergeCell ref="X411:Y412"/>
    <mergeCell ref="F412:G412"/>
    <mergeCell ref="H412:I412"/>
    <mergeCell ref="J412:K412"/>
    <mergeCell ref="L412:M412"/>
    <mergeCell ref="Z412:AB412"/>
    <mergeCell ref="Z410:AB410"/>
    <mergeCell ref="B411:E412"/>
    <mergeCell ref="H411:I411"/>
    <mergeCell ref="J411:K411"/>
    <mergeCell ref="L411:M411"/>
    <mergeCell ref="N411:O412"/>
    <mergeCell ref="P411:Q412"/>
    <mergeCell ref="R411:S412"/>
    <mergeCell ref="T411:U412"/>
    <mergeCell ref="V411:W412"/>
    <mergeCell ref="R409:S410"/>
    <mergeCell ref="T409:U410"/>
    <mergeCell ref="V409:W410"/>
    <mergeCell ref="X409:Y410"/>
    <mergeCell ref="F410:G410"/>
    <mergeCell ref="H410:I410"/>
    <mergeCell ref="J410:K410"/>
    <mergeCell ref="L410:M410"/>
    <mergeCell ref="B409:E410"/>
    <mergeCell ref="H409:I409"/>
    <mergeCell ref="J409:K409"/>
    <mergeCell ref="L409:M409"/>
    <mergeCell ref="N409:O410"/>
    <mergeCell ref="P409:Q410"/>
    <mergeCell ref="X415:Y416"/>
    <mergeCell ref="F416:G416"/>
    <mergeCell ref="H416:I416"/>
    <mergeCell ref="J416:K416"/>
    <mergeCell ref="L416:M416"/>
    <mergeCell ref="Z416:AB416"/>
    <mergeCell ref="Z414:AB414"/>
    <mergeCell ref="B415:E416"/>
    <mergeCell ref="H415:I415"/>
    <mergeCell ref="J415:K415"/>
    <mergeCell ref="L415:M415"/>
    <mergeCell ref="N415:O416"/>
    <mergeCell ref="P415:Q416"/>
    <mergeCell ref="R415:S416"/>
    <mergeCell ref="T415:U416"/>
    <mergeCell ref="V415:W416"/>
    <mergeCell ref="R413:S414"/>
    <mergeCell ref="T413:U414"/>
    <mergeCell ref="V413:W414"/>
    <mergeCell ref="X413:Y414"/>
    <mergeCell ref="F414:G414"/>
    <mergeCell ref="H414:I414"/>
    <mergeCell ref="J414:K414"/>
    <mergeCell ref="L414:M414"/>
    <mergeCell ref="B413:E414"/>
    <mergeCell ref="H413:I413"/>
    <mergeCell ref="J413:K413"/>
    <mergeCell ref="L413:M413"/>
    <mergeCell ref="N413:O414"/>
    <mergeCell ref="P413:Q414"/>
    <mergeCell ref="X419:Y420"/>
    <mergeCell ref="F420:G420"/>
    <mergeCell ref="H420:I420"/>
    <mergeCell ref="J420:K420"/>
    <mergeCell ref="L420:M420"/>
    <mergeCell ref="Z420:AB420"/>
    <mergeCell ref="Z418:AB418"/>
    <mergeCell ref="B419:E420"/>
    <mergeCell ref="H419:I419"/>
    <mergeCell ref="J419:K419"/>
    <mergeCell ref="L419:M419"/>
    <mergeCell ref="N419:O420"/>
    <mergeCell ref="P419:Q420"/>
    <mergeCell ref="R419:S420"/>
    <mergeCell ref="T419:U420"/>
    <mergeCell ref="V419:W420"/>
    <mergeCell ref="R417:S418"/>
    <mergeCell ref="T417:U418"/>
    <mergeCell ref="V417:W418"/>
    <mergeCell ref="X417:Y418"/>
    <mergeCell ref="F418:G418"/>
    <mergeCell ref="H418:I418"/>
    <mergeCell ref="J418:K418"/>
    <mergeCell ref="L418:M418"/>
    <mergeCell ref="B417:E418"/>
    <mergeCell ref="H417:I417"/>
    <mergeCell ref="J417:K417"/>
    <mergeCell ref="L417:M417"/>
    <mergeCell ref="N417:O418"/>
    <mergeCell ref="P417:Q418"/>
    <mergeCell ref="X423:Y424"/>
    <mergeCell ref="F424:G424"/>
    <mergeCell ref="H424:I424"/>
    <mergeCell ref="J424:K424"/>
    <mergeCell ref="L424:M424"/>
    <mergeCell ref="Z424:AB424"/>
    <mergeCell ref="Z422:AB422"/>
    <mergeCell ref="B423:E424"/>
    <mergeCell ref="H423:I423"/>
    <mergeCell ref="J423:K423"/>
    <mergeCell ref="L423:M423"/>
    <mergeCell ref="N423:O424"/>
    <mergeCell ref="P423:Q424"/>
    <mergeCell ref="R423:S424"/>
    <mergeCell ref="T423:U424"/>
    <mergeCell ref="V423:W424"/>
    <mergeCell ref="R421:S422"/>
    <mergeCell ref="T421:U422"/>
    <mergeCell ref="V421:W422"/>
    <mergeCell ref="X421:Y422"/>
    <mergeCell ref="F422:G422"/>
    <mergeCell ref="H422:I422"/>
    <mergeCell ref="J422:K422"/>
    <mergeCell ref="L422:M422"/>
    <mergeCell ref="B421:E422"/>
    <mergeCell ref="H421:I421"/>
    <mergeCell ref="J421:K421"/>
    <mergeCell ref="L421:M421"/>
    <mergeCell ref="N421:O422"/>
    <mergeCell ref="P421:Q422"/>
    <mergeCell ref="T427:U427"/>
    <mergeCell ref="V427:W427"/>
    <mergeCell ref="X427:Y427"/>
    <mergeCell ref="Y432:AB432"/>
    <mergeCell ref="P433:U433"/>
    <mergeCell ref="V433:AB433"/>
    <mergeCell ref="V425:W425"/>
    <mergeCell ref="X425:Y425"/>
    <mergeCell ref="Z425:AB427"/>
    <mergeCell ref="L426:M426"/>
    <mergeCell ref="N426:O426"/>
    <mergeCell ref="P426:Q426"/>
    <mergeCell ref="R426:S426"/>
    <mergeCell ref="T426:U426"/>
    <mergeCell ref="V426:W426"/>
    <mergeCell ref="X426:Y426"/>
    <mergeCell ref="B425:K427"/>
    <mergeCell ref="L425:M425"/>
    <mergeCell ref="N425:O425"/>
    <mergeCell ref="P425:Q425"/>
    <mergeCell ref="R425:S425"/>
    <mergeCell ref="T425:U425"/>
    <mergeCell ref="L427:M427"/>
    <mergeCell ref="N427:O427"/>
    <mergeCell ref="P427:Q427"/>
    <mergeCell ref="R427:S427"/>
    <mergeCell ref="R437:S437"/>
    <mergeCell ref="T437:U437"/>
    <mergeCell ref="V437:W437"/>
    <mergeCell ref="X437:Y437"/>
    <mergeCell ref="N438:O438"/>
    <mergeCell ref="P438:Q438"/>
    <mergeCell ref="R438:S438"/>
    <mergeCell ref="T438:U438"/>
    <mergeCell ref="V438:W438"/>
    <mergeCell ref="X438:Y438"/>
    <mergeCell ref="P434:U434"/>
    <mergeCell ref="V434:AB434"/>
    <mergeCell ref="B435:AB435"/>
    <mergeCell ref="B436:E438"/>
    <mergeCell ref="F436:G438"/>
    <mergeCell ref="H436:M438"/>
    <mergeCell ref="N436:Y436"/>
    <mergeCell ref="Z436:AB438"/>
    <mergeCell ref="N437:O437"/>
    <mergeCell ref="P437:Q437"/>
    <mergeCell ref="X441:Y442"/>
    <mergeCell ref="F442:G442"/>
    <mergeCell ref="H442:I442"/>
    <mergeCell ref="J442:K442"/>
    <mergeCell ref="L442:M442"/>
    <mergeCell ref="Z442:AB442"/>
    <mergeCell ref="Z440:AB440"/>
    <mergeCell ref="B441:E442"/>
    <mergeCell ref="H441:I441"/>
    <mergeCell ref="J441:K441"/>
    <mergeCell ref="L441:M441"/>
    <mergeCell ref="N441:O442"/>
    <mergeCell ref="P441:Q442"/>
    <mergeCell ref="R441:S442"/>
    <mergeCell ref="T441:U442"/>
    <mergeCell ref="V441:W442"/>
    <mergeCell ref="R439:S440"/>
    <mergeCell ref="T439:U440"/>
    <mergeCell ref="V439:W440"/>
    <mergeCell ref="X439:Y440"/>
    <mergeCell ref="F440:G440"/>
    <mergeCell ref="H440:I440"/>
    <mergeCell ref="J440:K440"/>
    <mergeCell ref="L440:M440"/>
    <mergeCell ref="B439:E440"/>
    <mergeCell ref="H439:I439"/>
    <mergeCell ref="J439:K439"/>
    <mergeCell ref="L439:M439"/>
    <mergeCell ref="N439:O440"/>
    <mergeCell ref="P439:Q440"/>
    <mergeCell ref="X445:Y446"/>
    <mergeCell ref="F446:G446"/>
    <mergeCell ref="H446:I446"/>
    <mergeCell ref="J446:K446"/>
    <mergeCell ref="L446:M446"/>
    <mergeCell ref="Z446:AB446"/>
    <mergeCell ref="Z444:AB444"/>
    <mergeCell ref="B445:E446"/>
    <mergeCell ref="H445:I445"/>
    <mergeCell ref="J445:K445"/>
    <mergeCell ref="L445:M445"/>
    <mergeCell ref="N445:O446"/>
    <mergeCell ref="P445:Q446"/>
    <mergeCell ref="R445:S446"/>
    <mergeCell ref="T445:U446"/>
    <mergeCell ref="V445:W446"/>
    <mergeCell ref="R443:S444"/>
    <mergeCell ref="T443:U444"/>
    <mergeCell ref="V443:W444"/>
    <mergeCell ref="X443:Y444"/>
    <mergeCell ref="F444:G444"/>
    <mergeCell ref="H444:I444"/>
    <mergeCell ref="J444:K444"/>
    <mergeCell ref="L444:M444"/>
    <mergeCell ref="B443:E444"/>
    <mergeCell ref="H443:I443"/>
    <mergeCell ref="J443:K443"/>
    <mergeCell ref="L443:M443"/>
    <mergeCell ref="N443:O444"/>
    <mergeCell ref="P443:Q444"/>
    <mergeCell ref="X449:Y450"/>
    <mergeCell ref="F450:G450"/>
    <mergeCell ref="H450:I450"/>
    <mergeCell ref="J450:K450"/>
    <mergeCell ref="L450:M450"/>
    <mergeCell ref="Z450:AB450"/>
    <mergeCell ref="Z448:AB448"/>
    <mergeCell ref="B449:E450"/>
    <mergeCell ref="H449:I449"/>
    <mergeCell ref="J449:K449"/>
    <mergeCell ref="L449:M449"/>
    <mergeCell ref="N449:O450"/>
    <mergeCell ref="P449:Q450"/>
    <mergeCell ref="R449:S450"/>
    <mergeCell ref="T449:U450"/>
    <mergeCell ref="V449:W450"/>
    <mergeCell ref="R447:S448"/>
    <mergeCell ref="T447:U448"/>
    <mergeCell ref="V447:W448"/>
    <mergeCell ref="X447:Y448"/>
    <mergeCell ref="F448:G448"/>
    <mergeCell ref="H448:I448"/>
    <mergeCell ref="J448:K448"/>
    <mergeCell ref="L448:M448"/>
    <mergeCell ref="B447:E448"/>
    <mergeCell ref="H447:I447"/>
    <mergeCell ref="J447:K447"/>
    <mergeCell ref="L447:M447"/>
    <mergeCell ref="N447:O448"/>
    <mergeCell ref="P447:Q448"/>
    <mergeCell ref="X453:Y454"/>
    <mergeCell ref="F454:G454"/>
    <mergeCell ref="H454:I454"/>
    <mergeCell ref="J454:K454"/>
    <mergeCell ref="L454:M454"/>
    <mergeCell ref="Z454:AB454"/>
    <mergeCell ref="Z452:AB452"/>
    <mergeCell ref="B453:E454"/>
    <mergeCell ref="H453:I453"/>
    <mergeCell ref="J453:K453"/>
    <mergeCell ref="L453:M453"/>
    <mergeCell ref="N453:O454"/>
    <mergeCell ref="P453:Q454"/>
    <mergeCell ref="R453:S454"/>
    <mergeCell ref="T453:U454"/>
    <mergeCell ref="V453:W454"/>
    <mergeCell ref="R451:S452"/>
    <mergeCell ref="T451:U452"/>
    <mergeCell ref="V451:W452"/>
    <mergeCell ref="X451:Y452"/>
    <mergeCell ref="F452:G452"/>
    <mergeCell ref="H452:I452"/>
    <mergeCell ref="J452:K452"/>
    <mergeCell ref="L452:M452"/>
    <mergeCell ref="B451:E452"/>
    <mergeCell ref="H451:I451"/>
    <mergeCell ref="J451:K451"/>
    <mergeCell ref="L451:M451"/>
    <mergeCell ref="N451:O452"/>
    <mergeCell ref="P451:Q452"/>
    <mergeCell ref="X457:Y458"/>
    <mergeCell ref="F458:G458"/>
    <mergeCell ref="H458:I458"/>
    <mergeCell ref="J458:K458"/>
    <mergeCell ref="L458:M458"/>
    <mergeCell ref="Z458:AB458"/>
    <mergeCell ref="Z456:AB456"/>
    <mergeCell ref="B457:E458"/>
    <mergeCell ref="H457:I457"/>
    <mergeCell ref="J457:K457"/>
    <mergeCell ref="L457:M457"/>
    <mergeCell ref="N457:O458"/>
    <mergeCell ref="P457:Q458"/>
    <mergeCell ref="R457:S458"/>
    <mergeCell ref="T457:U458"/>
    <mergeCell ref="V457:W458"/>
    <mergeCell ref="R455:S456"/>
    <mergeCell ref="T455:U456"/>
    <mergeCell ref="V455:W456"/>
    <mergeCell ref="X455:Y456"/>
    <mergeCell ref="F456:G456"/>
    <mergeCell ref="H456:I456"/>
    <mergeCell ref="J456:K456"/>
    <mergeCell ref="L456:M456"/>
    <mergeCell ref="B455:E456"/>
    <mergeCell ref="H455:I455"/>
    <mergeCell ref="J455:K455"/>
    <mergeCell ref="L455:M455"/>
    <mergeCell ref="N455:O456"/>
    <mergeCell ref="P455:Q456"/>
    <mergeCell ref="X461:Y462"/>
    <mergeCell ref="F462:G462"/>
    <mergeCell ref="H462:I462"/>
    <mergeCell ref="J462:K462"/>
    <mergeCell ref="L462:M462"/>
    <mergeCell ref="Z462:AB462"/>
    <mergeCell ref="Z460:AB460"/>
    <mergeCell ref="B461:E462"/>
    <mergeCell ref="H461:I461"/>
    <mergeCell ref="J461:K461"/>
    <mergeCell ref="L461:M461"/>
    <mergeCell ref="N461:O462"/>
    <mergeCell ref="P461:Q462"/>
    <mergeCell ref="R461:S462"/>
    <mergeCell ref="T461:U462"/>
    <mergeCell ref="V461:W462"/>
    <mergeCell ref="R459:S460"/>
    <mergeCell ref="T459:U460"/>
    <mergeCell ref="V459:W460"/>
    <mergeCell ref="X459:Y460"/>
    <mergeCell ref="F460:G460"/>
    <mergeCell ref="H460:I460"/>
    <mergeCell ref="J460:K460"/>
    <mergeCell ref="L460:M460"/>
    <mergeCell ref="B459:E460"/>
    <mergeCell ref="H459:I459"/>
    <mergeCell ref="J459:K459"/>
    <mergeCell ref="L459:M459"/>
    <mergeCell ref="N459:O460"/>
    <mergeCell ref="P459:Q460"/>
    <mergeCell ref="X465:Y466"/>
    <mergeCell ref="F466:G466"/>
    <mergeCell ref="H466:I466"/>
    <mergeCell ref="J466:K466"/>
    <mergeCell ref="L466:M466"/>
    <mergeCell ref="Z466:AB466"/>
    <mergeCell ref="Z464:AB464"/>
    <mergeCell ref="B465:E466"/>
    <mergeCell ref="H465:I465"/>
    <mergeCell ref="J465:K465"/>
    <mergeCell ref="L465:M465"/>
    <mergeCell ref="N465:O466"/>
    <mergeCell ref="P465:Q466"/>
    <mergeCell ref="R465:S466"/>
    <mergeCell ref="T465:U466"/>
    <mergeCell ref="V465:W466"/>
    <mergeCell ref="R463:S464"/>
    <mergeCell ref="T463:U464"/>
    <mergeCell ref="V463:W464"/>
    <mergeCell ref="X463:Y464"/>
    <mergeCell ref="F464:G464"/>
    <mergeCell ref="H464:I464"/>
    <mergeCell ref="J464:K464"/>
    <mergeCell ref="L464:M464"/>
    <mergeCell ref="B463:E464"/>
    <mergeCell ref="H463:I463"/>
    <mergeCell ref="J463:K463"/>
    <mergeCell ref="L463:M463"/>
    <mergeCell ref="N463:O464"/>
    <mergeCell ref="P463:Q464"/>
    <mergeCell ref="X469:Y470"/>
    <mergeCell ref="F470:G470"/>
    <mergeCell ref="H470:I470"/>
    <mergeCell ref="J470:K470"/>
    <mergeCell ref="L470:M470"/>
    <mergeCell ref="Z470:AB470"/>
    <mergeCell ref="Z468:AB468"/>
    <mergeCell ref="B469:E470"/>
    <mergeCell ref="H469:I469"/>
    <mergeCell ref="J469:K469"/>
    <mergeCell ref="L469:M469"/>
    <mergeCell ref="N469:O470"/>
    <mergeCell ref="P469:Q470"/>
    <mergeCell ref="R469:S470"/>
    <mergeCell ref="T469:U470"/>
    <mergeCell ref="V469:W470"/>
    <mergeCell ref="R467:S468"/>
    <mergeCell ref="T467:U468"/>
    <mergeCell ref="V467:W468"/>
    <mergeCell ref="X467:Y468"/>
    <mergeCell ref="F468:G468"/>
    <mergeCell ref="H468:I468"/>
    <mergeCell ref="J468:K468"/>
    <mergeCell ref="L468:M468"/>
    <mergeCell ref="B467:E468"/>
    <mergeCell ref="H467:I467"/>
    <mergeCell ref="J467:K467"/>
    <mergeCell ref="L467:M467"/>
    <mergeCell ref="N467:O468"/>
    <mergeCell ref="P467:Q468"/>
    <mergeCell ref="X473:Y474"/>
    <mergeCell ref="F474:G474"/>
    <mergeCell ref="H474:I474"/>
    <mergeCell ref="J474:K474"/>
    <mergeCell ref="L474:M474"/>
    <mergeCell ref="Z474:AB474"/>
    <mergeCell ref="Z472:AB472"/>
    <mergeCell ref="B473:E474"/>
    <mergeCell ref="H473:I473"/>
    <mergeCell ref="J473:K473"/>
    <mergeCell ref="L473:M473"/>
    <mergeCell ref="N473:O474"/>
    <mergeCell ref="P473:Q474"/>
    <mergeCell ref="R473:S474"/>
    <mergeCell ref="T473:U474"/>
    <mergeCell ref="V473:W474"/>
    <mergeCell ref="R471:S472"/>
    <mergeCell ref="T471:U472"/>
    <mergeCell ref="V471:W472"/>
    <mergeCell ref="X471:Y472"/>
    <mergeCell ref="F472:G472"/>
    <mergeCell ref="H472:I472"/>
    <mergeCell ref="J472:K472"/>
    <mergeCell ref="L472:M472"/>
    <mergeCell ref="B471:E472"/>
    <mergeCell ref="H471:I471"/>
    <mergeCell ref="J471:K471"/>
    <mergeCell ref="L471:M471"/>
    <mergeCell ref="N471:O472"/>
    <mergeCell ref="P471:Q472"/>
    <mergeCell ref="X477:Y478"/>
    <mergeCell ref="F478:G478"/>
    <mergeCell ref="H478:I478"/>
    <mergeCell ref="J478:K478"/>
    <mergeCell ref="L478:M478"/>
    <mergeCell ref="Z478:AB478"/>
    <mergeCell ref="Z476:AB476"/>
    <mergeCell ref="B477:E478"/>
    <mergeCell ref="H477:I477"/>
    <mergeCell ref="J477:K477"/>
    <mergeCell ref="L477:M477"/>
    <mergeCell ref="N477:O478"/>
    <mergeCell ref="P477:Q478"/>
    <mergeCell ref="R477:S478"/>
    <mergeCell ref="T477:U478"/>
    <mergeCell ref="V477:W478"/>
    <mergeCell ref="R475:S476"/>
    <mergeCell ref="T475:U476"/>
    <mergeCell ref="V475:W476"/>
    <mergeCell ref="X475:Y476"/>
    <mergeCell ref="F476:G476"/>
    <mergeCell ref="H476:I476"/>
    <mergeCell ref="J476:K476"/>
    <mergeCell ref="L476:M476"/>
    <mergeCell ref="B475:E476"/>
    <mergeCell ref="H475:I475"/>
    <mergeCell ref="J475:K475"/>
    <mergeCell ref="L475:M475"/>
    <mergeCell ref="N475:O476"/>
    <mergeCell ref="P475:Q476"/>
    <mergeCell ref="T481:U481"/>
    <mergeCell ref="V481:W481"/>
    <mergeCell ref="X481:Y481"/>
    <mergeCell ref="Y486:AB486"/>
    <mergeCell ref="P487:U487"/>
    <mergeCell ref="V487:AB487"/>
    <mergeCell ref="V479:W479"/>
    <mergeCell ref="X479:Y479"/>
    <mergeCell ref="Z479:AB481"/>
    <mergeCell ref="L480:M480"/>
    <mergeCell ref="N480:O480"/>
    <mergeCell ref="P480:Q480"/>
    <mergeCell ref="R480:S480"/>
    <mergeCell ref="T480:U480"/>
    <mergeCell ref="V480:W480"/>
    <mergeCell ref="X480:Y480"/>
    <mergeCell ref="B479:K481"/>
    <mergeCell ref="L479:M479"/>
    <mergeCell ref="N479:O479"/>
    <mergeCell ref="P479:Q479"/>
    <mergeCell ref="R479:S479"/>
    <mergeCell ref="T479:U479"/>
    <mergeCell ref="L481:M481"/>
    <mergeCell ref="N481:O481"/>
    <mergeCell ref="P481:Q481"/>
    <mergeCell ref="R481:S481"/>
    <mergeCell ref="R491:S491"/>
    <mergeCell ref="T491:U491"/>
    <mergeCell ref="V491:W491"/>
    <mergeCell ref="X491:Y491"/>
    <mergeCell ref="N492:O492"/>
    <mergeCell ref="P492:Q492"/>
    <mergeCell ref="R492:S492"/>
    <mergeCell ref="T492:U492"/>
    <mergeCell ref="V492:W492"/>
    <mergeCell ref="X492:Y492"/>
    <mergeCell ref="P488:U488"/>
    <mergeCell ref="V488:AB488"/>
    <mergeCell ref="B489:AB489"/>
    <mergeCell ref="B490:E492"/>
    <mergeCell ref="F490:G492"/>
    <mergeCell ref="H490:M492"/>
    <mergeCell ref="N490:Y490"/>
    <mergeCell ref="Z490:AB492"/>
    <mergeCell ref="N491:O491"/>
    <mergeCell ref="P491:Q491"/>
    <mergeCell ref="X495:Y496"/>
    <mergeCell ref="F496:G496"/>
    <mergeCell ref="H496:I496"/>
    <mergeCell ref="J496:K496"/>
    <mergeCell ref="L496:M496"/>
    <mergeCell ref="Z496:AB496"/>
    <mergeCell ref="Z494:AB494"/>
    <mergeCell ref="B495:E496"/>
    <mergeCell ref="H495:I495"/>
    <mergeCell ref="J495:K495"/>
    <mergeCell ref="L495:M495"/>
    <mergeCell ref="N495:O496"/>
    <mergeCell ref="P495:Q496"/>
    <mergeCell ref="R495:S496"/>
    <mergeCell ref="T495:U496"/>
    <mergeCell ref="V495:W496"/>
    <mergeCell ref="R493:S494"/>
    <mergeCell ref="T493:U494"/>
    <mergeCell ref="V493:W494"/>
    <mergeCell ref="X493:Y494"/>
    <mergeCell ref="F494:G494"/>
    <mergeCell ref="H494:I494"/>
    <mergeCell ref="J494:K494"/>
    <mergeCell ref="L494:M494"/>
    <mergeCell ref="B493:E494"/>
    <mergeCell ref="H493:I493"/>
    <mergeCell ref="J493:K493"/>
    <mergeCell ref="L493:M493"/>
    <mergeCell ref="N493:O494"/>
    <mergeCell ref="P493:Q494"/>
    <mergeCell ref="X499:Y500"/>
    <mergeCell ref="F500:G500"/>
    <mergeCell ref="H500:I500"/>
    <mergeCell ref="J500:K500"/>
    <mergeCell ref="L500:M500"/>
    <mergeCell ref="Z500:AB500"/>
    <mergeCell ref="Z498:AB498"/>
    <mergeCell ref="B499:E500"/>
    <mergeCell ref="H499:I499"/>
    <mergeCell ref="J499:K499"/>
    <mergeCell ref="L499:M499"/>
    <mergeCell ref="N499:O500"/>
    <mergeCell ref="P499:Q500"/>
    <mergeCell ref="R499:S500"/>
    <mergeCell ref="T499:U500"/>
    <mergeCell ref="V499:W500"/>
    <mergeCell ref="R497:S498"/>
    <mergeCell ref="T497:U498"/>
    <mergeCell ref="V497:W498"/>
    <mergeCell ref="X497:Y498"/>
    <mergeCell ref="F498:G498"/>
    <mergeCell ref="H498:I498"/>
    <mergeCell ref="J498:K498"/>
    <mergeCell ref="L498:M498"/>
    <mergeCell ref="B497:E498"/>
    <mergeCell ref="H497:I497"/>
    <mergeCell ref="J497:K497"/>
    <mergeCell ref="L497:M497"/>
    <mergeCell ref="N497:O498"/>
    <mergeCell ref="P497:Q498"/>
    <mergeCell ref="X503:Y504"/>
    <mergeCell ref="F504:G504"/>
    <mergeCell ref="H504:I504"/>
    <mergeCell ref="J504:K504"/>
    <mergeCell ref="L504:M504"/>
    <mergeCell ref="Z504:AB504"/>
    <mergeCell ref="Z502:AB502"/>
    <mergeCell ref="B503:E504"/>
    <mergeCell ref="H503:I503"/>
    <mergeCell ref="J503:K503"/>
    <mergeCell ref="L503:M503"/>
    <mergeCell ref="N503:O504"/>
    <mergeCell ref="P503:Q504"/>
    <mergeCell ref="R503:S504"/>
    <mergeCell ref="T503:U504"/>
    <mergeCell ref="V503:W504"/>
    <mergeCell ref="R501:S502"/>
    <mergeCell ref="T501:U502"/>
    <mergeCell ref="V501:W502"/>
    <mergeCell ref="X501:Y502"/>
    <mergeCell ref="F502:G502"/>
    <mergeCell ref="H502:I502"/>
    <mergeCell ref="J502:K502"/>
    <mergeCell ref="L502:M502"/>
    <mergeCell ref="B501:E502"/>
    <mergeCell ref="H501:I501"/>
    <mergeCell ref="J501:K501"/>
    <mergeCell ref="L501:M501"/>
    <mergeCell ref="N501:O502"/>
    <mergeCell ref="P501:Q502"/>
    <mergeCell ref="X507:Y508"/>
    <mergeCell ref="F508:G508"/>
    <mergeCell ref="H508:I508"/>
    <mergeCell ref="J508:K508"/>
    <mergeCell ref="L508:M508"/>
    <mergeCell ref="Z508:AB508"/>
    <mergeCell ref="Z506:AB506"/>
    <mergeCell ref="B507:E508"/>
    <mergeCell ref="H507:I507"/>
    <mergeCell ref="J507:K507"/>
    <mergeCell ref="L507:M507"/>
    <mergeCell ref="N507:O508"/>
    <mergeCell ref="P507:Q508"/>
    <mergeCell ref="R507:S508"/>
    <mergeCell ref="T507:U508"/>
    <mergeCell ref="V507:W508"/>
    <mergeCell ref="R505:S506"/>
    <mergeCell ref="T505:U506"/>
    <mergeCell ref="V505:W506"/>
    <mergeCell ref="X505:Y506"/>
    <mergeCell ref="F506:G506"/>
    <mergeCell ref="H506:I506"/>
    <mergeCell ref="J506:K506"/>
    <mergeCell ref="L506:M506"/>
    <mergeCell ref="B505:E506"/>
    <mergeCell ref="H505:I505"/>
    <mergeCell ref="J505:K505"/>
    <mergeCell ref="L505:M505"/>
    <mergeCell ref="N505:O506"/>
    <mergeCell ref="P505:Q506"/>
    <mergeCell ref="X511:Y512"/>
    <mergeCell ref="F512:G512"/>
    <mergeCell ref="H512:I512"/>
    <mergeCell ref="J512:K512"/>
    <mergeCell ref="L512:M512"/>
    <mergeCell ref="Z512:AB512"/>
    <mergeCell ref="Z510:AB510"/>
    <mergeCell ref="B511:E512"/>
    <mergeCell ref="H511:I511"/>
    <mergeCell ref="J511:K511"/>
    <mergeCell ref="L511:M511"/>
    <mergeCell ref="N511:O512"/>
    <mergeCell ref="P511:Q512"/>
    <mergeCell ref="R511:S512"/>
    <mergeCell ref="T511:U512"/>
    <mergeCell ref="V511:W512"/>
    <mergeCell ref="R509:S510"/>
    <mergeCell ref="T509:U510"/>
    <mergeCell ref="V509:W510"/>
    <mergeCell ref="X509:Y510"/>
    <mergeCell ref="F510:G510"/>
    <mergeCell ref="H510:I510"/>
    <mergeCell ref="J510:K510"/>
    <mergeCell ref="L510:M510"/>
    <mergeCell ref="B509:E510"/>
    <mergeCell ref="H509:I509"/>
    <mergeCell ref="J509:K509"/>
    <mergeCell ref="L509:M509"/>
    <mergeCell ref="N509:O510"/>
    <mergeCell ref="P509:Q510"/>
    <mergeCell ref="X515:Y516"/>
    <mergeCell ref="F516:G516"/>
    <mergeCell ref="H516:I516"/>
    <mergeCell ref="J516:K516"/>
    <mergeCell ref="L516:M516"/>
    <mergeCell ref="Z516:AB516"/>
    <mergeCell ref="Z514:AB514"/>
    <mergeCell ref="B515:E516"/>
    <mergeCell ref="H515:I515"/>
    <mergeCell ref="J515:K515"/>
    <mergeCell ref="L515:M515"/>
    <mergeCell ref="N515:O516"/>
    <mergeCell ref="P515:Q516"/>
    <mergeCell ref="R515:S516"/>
    <mergeCell ref="T515:U516"/>
    <mergeCell ref="V515:W516"/>
    <mergeCell ref="R513:S514"/>
    <mergeCell ref="T513:U514"/>
    <mergeCell ref="V513:W514"/>
    <mergeCell ref="X513:Y514"/>
    <mergeCell ref="F514:G514"/>
    <mergeCell ref="H514:I514"/>
    <mergeCell ref="J514:K514"/>
    <mergeCell ref="L514:M514"/>
    <mergeCell ref="B513:E514"/>
    <mergeCell ref="H513:I513"/>
    <mergeCell ref="J513:K513"/>
    <mergeCell ref="L513:M513"/>
    <mergeCell ref="N513:O514"/>
    <mergeCell ref="P513:Q514"/>
    <mergeCell ref="X519:Y520"/>
    <mergeCell ref="F520:G520"/>
    <mergeCell ref="H520:I520"/>
    <mergeCell ref="J520:K520"/>
    <mergeCell ref="L520:M520"/>
    <mergeCell ref="Z520:AB520"/>
    <mergeCell ref="Z518:AB518"/>
    <mergeCell ref="B519:E520"/>
    <mergeCell ref="H519:I519"/>
    <mergeCell ref="J519:K519"/>
    <mergeCell ref="L519:M519"/>
    <mergeCell ref="N519:O520"/>
    <mergeCell ref="P519:Q520"/>
    <mergeCell ref="R519:S520"/>
    <mergeCell ref="T519:U520"/>
    <mergeCell ref="V519:W520"/>
    <mergeCell ref="R517:S518"/>
    <mergeCell ref="T517:U518"/>
    <mergeCell ref="V517:W518"/>
    <mergeCell ref="X517:Y518"/>
    <mergeCell ref="F518:G518"/>
    <mergeCell ref="H518:I518"/>
    <mergeCell ref="J518:K518"/>
    <mergeCell ref="L518:M518"/>
    <mergeCell ref="B517:E518"/>
    <mergeCell ref="H517:I517"/>
    <mergeCell ref="J517:K517"/>
    <mergeCell ref="L517:M517"/>
    <mergeCell ref="N517:O518"/>
    <mergeCell ref="P517:Q518"/>
    <mergeCell ref="X523:Y524"/>
    <mergeCell ref="F524:G524"/>
    <mergeCell ref="H524:I524"/>
    <mergeCell ref="J524:K524"/>
    <mergeCell ref="L524:M524"/>
    <mergeCell ref="Z524:AB524"/>
    <mergeCell ref="Z522:AB522"/>
    <mergeCell ref="B523:E524"/>
    <mergeCell ref="H523:I523"/>
    <mergeCell ref="J523:K523"/>
    <mergeCell ref="L523:M523"/>
    <mergeCell ref="N523:O524"/>
    <mergeCell ref="P523:Q524"/>
    <mergeCell ref="R523:S524"/>
    <mergeCell ref="T523:U524"/>
    <mergeCell ref="V523:W524"/>
    <mergeCell ref="R521:S522"/>
    <mergeCell ref="T521:U522"/>
    <mergeCell ref="V521:W522"/>
    <mergeCell ref="X521:Y522"/>
    <mergeCell ref="F522:G522"/>
    <mergeCell ref="H522:I522"/>
    <mergeCell ref="J522:K522"/>
    <mergeCell ref="L522:M522"/>
    <mergeCell ref="B521:E522"/>
    <mergeCell ref="H521:I521"/>
    <mergeCell ref="J521:K521"/>
    <mergeCell ref="L521:M521"/>
    <mergeCell ref="N521:O522"/>
    <mergeCell ref="P521:Q522"/>
    <mergeCell ref="X527:Y528"/>
    <mergeCell ref="F528:G528"/>
    <mergeCell ref="H528:I528"/>
    <mergeCell ref="J528:K528"/>
    <mergeCell ref="L528:M528"/>
    <mergeCell ref="Z528:AB528"/>
    <mergeCell ref="Z526:AB526"/>
    <mergeCell ref="B527:E528"/>
    <mergeCell ref="H527:I527"/>
    <mergeCell ref="J527:K527"/>
    <mergeCell ref="L527:M527"/>
    <mergeCell ref="N527:O528"/>
    <mergeCell ref="P527:Q528"/>
    <mergeCell ref="R527:S528"/>
    <mergeCell ref="T527:U528"/>
    <mergeCell ref="V527:W528"/>
    <mergeCell ref="R525:S526"/>
    <mergeCell ref="T525:U526"/>
    <mergeCell ref="V525:W526"/>
    <mergeCell ref="X525:Y526"/>
    <mergeCell ref="F526:G526"/>
    <mergeCell ref="H526:I526"/>
    <mergeCell ref="J526:K526"/>
    <mergeCell ref="L526:M526"/>
    <mergeCell ref="B525:E526"/>
    <mergeCell ref="H525:I525"/>
    <mergeCell ref="J525:K525"/>
    <mergeCell ref="L525:M525"/>
    <mergeCell ref="N525:O526"/>
    <mergeCell ref="P525:Q526"/>
    <mergeCell ref="X531:Y532"/>
    <mergeCell ref="F532:G532"/>
    <mergeCell ref="H532:I532"/>
    <mergeCell ref="J532:K532"/>
    <mergeCell ref="L532:M532"/>
    <mergeCell ref="Z532:AB532"/>
    <mergeCell ref="Z530:AB530"/>
    <mergeCell ref="B531:E532"/>
    <mergeCell ref="H531:I531"/>
    <mergeCell ref="J531:K531"/>
    <mergeCell ref="L531:M531"/>
    <mergeCell ref="N531:O532"/>
    <mergeCell ref="P531:Q532"/>
    <mergeCell ref="R531:S532"/>
    <mergeCell ref="T531:U532"/>
    <mergeCell ref="V531:W532"/>
    <mergeCell ref="R529:S530"/>
    <mergeCell ref="T529:U530"/>
    <mergeCell ref="V529:W530"/>
    <mergeCell ref="X529:Y530"/>
    <mergeCell ref="F530:G530"/>
    <mergeCell ref="H530:I530"/>
    <mergeCell ref="J530:K530"/>
    <mergeCell ref="L530:M530"/>
    <mergeCell ref="B529:E530"/>
    <mergeCell ref="H529:I529"/>
    <mergeCell ref="J529:K529"/>
    <mergeCell ref="L529:M529"/>
    <mergeCell ref="N529:O530"/>
    <mergeCell ref="P529:Q530"/>
    <mergeCell ref="T535:U535"/>
    <mergeCell ref="V535:W535"/>
    <mergeCell ref="X535:Y535"/>
    <mergeCell ref="V533:W533"/>
    <mergeCell ref="X533:Y533"/>
    <mergeCell ref="Z533:AB535"/>
    <mergeCell ref="L534:M534"/>
    <mergeCell ref="N534:O534"/>
    <mergeCell ref="P534:Q534"/>
    <mergeCell ref="R534:S534"/>
    <mergeCell ref="T534:U534"/>
    <mergeCell ref="V534:W534"/>
    <mergeCell ref="X534:Y534"/>
    <mergeCell ref="B533:K535"/>
    <mergeCell ref="L533:M533"/>
    <mergeCell ref="N533:O533"/>
    <mergeCell ref="P533:Q533"/>
    <mergeCell ref="R533:S533"/>
    <mergeCell ref="T533:U533"/>
    <mergeCell ref="L535:M535"/>
    <mergeCell ref="N535:O535"/>
    <mergeCell ref="P535:Q535"/>
    <mergeCell ref="R535:S535"/>
  </mergeCells>
  <phoneticPr fontId="2"/>
  <pageMargins left="0.70866141732283472" right="0.19685039370078741" top="0.19685039370078741" bottom="0.19685039370078741" header="0.19685039370078741" footer="7.874015748031496E-2"/>
  <pageSetup paperSize="9" scale="75" orientation="portrait" r:id="rId1"/>
  <headerFooter alignWithMargins="0"/>
  <rowBreaks count="1" manualBreakCount="1">
    <brk id="53" min="1" max="2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EF37310-31E4-474E-8FE1-0AD12C8805E1}">
          <x14:formula1>
            <xm:f>このシートはさわらないこと!$Y$2:$Y$30</xm:f>
          </x14:formula1>
          <xm:sqref>N7:Y7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03703-DAF1-487B-BF86-B701EA448F39}">
  <sheetPr>
    <tabColor rgb="FF92D050"/>
    <pageSetUpPr fitToPage="1"/>
  </sheetPr>
  <dimension ref="A1:AO535"/>
  <sheetViews>
    <sheetView view="pageBreakPreview" zoomScaleNormal="100" zoomScaleSheetLayoutView="100" workbookViewId="0">
      <selection activeCell="AT2" sqref="AT2"/>
    </sheetView>
  </sheetViews>
  <sheetFormatPr defaultColWidth="3.61328125" defaultRowHeight="13.3"/>
  <cols>
    <col min="1" max="1" width="8.4609375" style="270" customWidth="1"/>
    <col min="2" max="2" width="3.15234375" style="270" customWidth="1"/>
    <col min="3" max="4" width="5.15234375" style="270" customWidth="1"/>
    <col min="5" max="7" width="4.84375" style="270" customWidth="1"/>
    <col min="8" max="13" width="4.23046875" style="270" customWidth="1"/>
    <col min="14" max="19" width="7.765625" style="270" customWidth="1"/>
    <col min="20" max="20" width="3.84375" style="270" customWidth="1"/>
    <col min="21" max="23" width="4" style="270" customWidth="1"/>
    <col min="24" max="24" width="4" style="270" hidden="1" customWidth="1"/>
    <col min="25" max="35" width="3.61328125" style="270" hidden="1" customWidth="1"/>
    <col min="36" max="41" width="4.61328125" style="270" hidden="1" customWidth="1"/>
    <col min="42" max="16384" width="3.61328125" style="270"/>
  </cols>
  <sheetData>
    <row r="1" spans="1:41" ht="13.75" thickBot="1">
      <c r="B1" s="16" t="s">
        <v>640</v>
      </c>
      <c r="T1" s="1932"/>
      <c r="U1" s="1932"/>
      <c r="V1" s="1932"/>
      <c r="W1" s="271"/>
    </row>
    <row r="2" spans="1:41" ht="18.75" customHeight="1" thickBot="1">
      <c r="B2" s="272"/>
      <c r="O2" s="1933" t="s">
        <v>131</v>
      </c>
      <c r="P2" s="1934"/>
      <c r="Q2" s="1934"/>
      <c r="R2" s="1936" t="s">
        <v>20</v>
      </c>
      <c r="S2" s="1937"/>
      <c r="T2" s="1937"/>
      <c r="U2" s="1937"/>
      <c r="V2" s="1938"/>
      <c r="W2" s="273"/>
    </row>
    <row r="3" spans="1:41" ht="27.75" customHeight="1" thickTop="1" thickBot="1">
      <c r="D3" s="1975" t="s">
        <v>668</v>
      </c>
      <c r="E3" s="1976"/>
      <c r="F3" s="1976"/>
      <c r="G3" s="1976"/>
      <c r="H3" s="1977"/>
      <c r="O3" s="1995" t="s">
        <v>1414</v>
      </c>
      <c r="P3" s="1996"/>
      <c r="Q3" s="1996"/>
      <c r="R3" s="1997" t="s">
        <v>1415</v>
      </c>
      <c r="S3" s="1998"/>
      <c r="T3" s="1998"/>
      <c r="U3" s="1998"/>
      <c r="V3" s="1999"/>
      <c r="W3" s="274"/>
    </row>
    <row r="4" spans="1:41" ht="27" customHeight="1" thickTop="1" thickBot="1">
      <c r="B4" s="1900" t="s">
        <v>642</v>
      </c>
      <c r="C4" s="1900"/>
      <c r="D4" s="1900"/>
      <c r="E4" s="1900"/>
      <c r="F4" s="1900"/>
      <c r="G4" s="1900"/>
      <c r="H4" s="1900"/>
      <c r="I4" s="1900"/>
      <c r="J4" s="1900"/>
      <c r="K4" s="1900"/>
      <c r="L4" s="1900"/>
      <c r="M4" s="1900"/>
      <c r="N4" s="1900"/>
      <c r="O4" s="1900"/>
      <c r="P4" s="1900"/>
      <c r="Q4" s="1900"/>
      <c r="R4" s="1900"/>
      <c r="S4" s="1900"/>
      <c r="T4" s="1900"/>
      <c r="U4" s="1900"/>
      <c r="V4" s="1900"/>
      <c r="W4" s="275"/>
      <c r="X4" s="276"/>
    </row>
    <row r="5" spans="1:41" ht="37.5" customHeight="1">
      <c r="A5" s="1978" t="s">
        <v>1190</v>
      </c>
      <c r="B5" s="1901" t="s">
        <v>643</v>
      </c>
      <c r="C5" s="1902"/>
      <c r="D5" s="1902"/>
      <c r="E5" s="1903"/>
      <c r="F5" s="1910" t="s">
        <v>644</v>
      </c>
      <c r="G5" s="1911"/>
      <c r="H5" s="1916" t="s">
        <v>645</v>
      </c>
      <c r="I5" s="1902"/>
      <c r="J5" s="1902"/>
      <c r="K5" s="1902"/>
      <c r="L5" s="1902"/>
      <c r="M5" s="1903"/>
      <c r="N5" s="1919" t="s">
        <v>646</v>
      </c>
      <c r="O5" s="1920"/>
      <c r="P5" s="1920"/>
      <c r="Q5" s="1920"/>
      <c r="R5" s="1920"/>
      <c r="S5" s="1920"/>
      <c r="T5" s="1922" t="s">
        <v>647</v>
      </c>
      <c r="U5" s="1923"/>
      <c r="V5" s="1924"/>
      <c r="W5"/>
    </row>
    <row r="6" spans="1:41" ht="25" customHeight="1">
      <c r="A6" s="1978"/>
      <c r="B6" s="1904"/>
      <c r="C6" s="1905"/>
      <c r="D6" s="1905"/>
      <c r="E6" s="1906"/>
      <c r="F6" s="1912"/>
      <c r="G6" s="1913"/>
      <c r="H6" s="1917"/>
      <c r="I6" s="1905"/>
      <c r="J6" s="1905"/>
      <c r="K6" s="1905"/>
      <c r="L6" s="1905"/>
      <c r="M6" s="1906"/>
      <c r="N6" s="277" t="s">
        <v>648</v>
      </c>
      <c r="O6" s="278" t="s">
        <v>648</v>
      </c>
      <c r="P6" s="278" t="s">
        <v>648</v>
      </c>
      <c r="Q6" s="278" t="s">
        <v>648</v>
      </c>
      <c r="R6" s="278" t="s">
        <v>648</v>
      </c>
      <c r="S6" s="278" t="s">
        <v>648</v>
      </c>
      <c r="T6" s="1925"/>
      <c r="U6" s="1926"/>
      <c r="V6" s="1927"/>
      <c r="W6"/>
    </row>
    <row r="7" spans="1:41" ht="25" customHeight="1" thickBot="1">
      <c r="A7" s="1978"/>
      <c r="B7" s="1907"/>
      <c r="C7" s="1908"/>
      <c r="D7" s="1908"/>
      <c r="E7" s="1909"/>
      <c r="F7" s="1914"/>
      <c r="G7" s="1915"/>
      <c r="H7" s="1918"/>
      <c r="I7" s="1908"/>
      <c r="J7" s="1908"/>
      <c r="K7" s="1908"/>
      <c r="L7" s="1908"/>
      <c r="M7" s="1909"/>
      <c r="N7" s="279" t="s">
        <v>1179</v>
      </c>
      <c r="O7" s="501" t="s">
        <v>1180</v>
      </c>
      <c r="P7" s="501" t="s">
        <v>1176</v>
      </c>
      <c r="Q7" s="501" t="s">
        <v>1177</v>
      </c>
      <c r="R7" s="501" t="s">
        <v>1200</v>
      </c>
      <c r="S7" s="501" t="s">
        <v>1178</v>
      </c>
      <c r="T7" s="1928"/>
      <c r="U7" s="1929"/>
      <c r="V7" s="1930"/>
      <c r="W7"/>
      <c r="AJ7" s="280" t="str">
        <f t="shared" ref="AJ7:AO7" si="0">LEFT(N7,2)</f>
        <v>01</v>
      </c>
      <c r="AK7" s="280" t="str">
        <f t="shared" si="0"/>
        <v>02</v>
      </c>
      <c r="AL7" s="280" t="str">
        <f t="shared" si="0"/>
        <v>05</v>
      </c>
      <c r="AM7" s="280" t="str">
        <f t="shared" si="0"/>
        <v>08</v>
      </c>
      <c r="AN7" s="280" t="str">
        <f t="shared" si="0"/>
        <v>09</v>
      </c>
      <c r="AO7" s="280" t="str">
        <f t="shared" si="0"/>
        <v>29</v>
      </c>
    </row>
    <row r="8" spans="1:41" ht="22.5" customHeight="1">
      <c r="A8" s="1978"/>
      <c r="B8" s="1878" t="s">
        <v>675</v>
      </c>
      <c r="C8" s="1879"/>
      <c r="D8" s="1879"/>
      <c r="E8" s="1880"/>
      <c r="F8" s="314" t="s">
        <v>649</v>
      </c>
      <c r="G8" s="315" t="s">
        <v>464</v>
      </c>
      <c r="H8" s="1983" t="s">
        <v>1185</v>
      </c>
      <c r="I8" s="1984"/>
      <c r="J8" s="1985" t="s">
        <v>677</v>
      </c>
      <c r="K8" s="1848"/>
      <c r="L8" s="1986" t="s">
        <v>1186</v>
      </c>
      <c r="M8" s="1987"/>
      <c r="N8" s="1988">
        <v>1</v>
      </c>
      <c r="O8" s="1990">
        <v>1</v>
      </c>
      <c r="P8" s="2022">
        <v>1</v>
      </c>
      <c r="Q8" s="2024">
        <v>2</v>
      </c>
      <c r="R8" s="2022"/>
      <c r="S8" s="2022">
        <v>1</v>
      </c>
      <c r="T8" s="314" t="s">
        <v>649</v>
      </c>
      <c r="U8" s="316" t="s">
        <v>464</v>
      </c>
      <c r="V8" s="315" t="s">
        <v>465</v>
      </c>
      <c r="W8" s="285"/>
      <c r="Y8" s="16"/>
      <c r="AJ8">
        <f>VALUE('様式５（記入例）'!AJ7)</f>
        <v>1</v>
      </c>
      <c r="AK8">
        <f t="shared" ref="AK8:AO8" si="1">VALUE(AK7)</f>
        <v>2</v>
      </c>
      <c r="AL8">
        <f t="shared" si="1"/>
        <v>5</v>
      </c>
      <c r="AM8">
        <f t="shared" si="1"/>
        <v>8</v>
      </c>
      <c r="AN8">
        <f t="shared" si="1"/>
        <v>9</v>
      </c>
      <c r="AO8">
        <f t="shared" si="1"/>
        <v>29</v>
      </c>
    </row>
    <row r="9" spans="1:41" ht="22.5" customHeight="1">
      <c r="A9" s="1978"/>
      <c r="B9" s="1981"/>
      <c r="C9" s="933"/>
      <c r="D9" s="933"/>
      <c r="E9" s="1982"/>
      <c r="F9" s="2002" t="s">
        <v>679</v>
      </c>
      <c r="G9" s="2003"/>
      <c r="H9" s="1979" t="s">
        <v>1556</v>
      </c>
      <c r="I9" s="1980"/>
      <c r="J9" s="1836"/>
      <c r="K9" s="1835"/>
      <c r="L9" s="1836"/>
      <c r="M9" s="1837"/>
      <c r="N9" s="1989"/>
      <c r="O9" s="1991"/>
      <c r="P9" s="2023"/>
      <c r="Q9" s="2019"/>
      <c r="R9" s="2023"/>
      <c r="S9" s="2023"/>
      <c r="T9" s="2002" t="s">
        <v>680</v>
      </c>
      <c r="U9" s="2006"/>
      <c r="V9" s="2007"/>
      <c r="W9"/>
      <c r="Y9" s="16"/>
      <c r="AJ9" s="280">
        <f t="shared" ref="AJ9:AO11" si="2">N41</f>
        <v>1</v>
      </c>
      <c r="AK9" s="280">
        <f t="shared" si="2"/>
        <v>1</v>
      </c>
      <c r="AL9" s="280">
        <f t="shared" si="2"/>
        <v>1</v>
      </c>
      <c r="AM9" s="280" t="str">
        <f t="shared" si="2"/>
        <v/>
      </c>
      <c r="AN9" s="280">
        <f t="shared" si="2"/>
        <v>1</v>
      </c>
      <c r="AO9" s="280">
        <f t="shared" si="2"/>
        <v>1</v>
      </c>
    </row>
    <row r="10" spans="1:41" ht="22.5" customHeight="1">
      <c r="A10" s="1978"/>
      <c r="B10" s="1862" t="s">
        <v>681</v>
      </c>
      <c r="C10" s="1863"/>
      <c r="D10" s="1863"/>
      <c r="E10" s="1864"/>
      <c r="F10" s="290" t="s">
        <v>649</v>
      </c>
      <c r="G10" s="291" t="s">
        <v>464</v>
      </c>
      <c r="H10" s="2008" t="s">
        <v>1187</v>
      </c>
      <c r="I10" s="2009"/>
      <c r="J10" s="2010" t="s">
        <v>1186</v>
      </c>
      <c r="K10" s="2011"/>
      <c r="L10" s="2012" t="s">
        <v>1188</v>
      </c>
      <c r="M10" s="2013"/>
      <c r="N10" s="2014">
        <v>3</v>
      </c>
      <c r="O10" s="2016"/>
      <c r="P10" s="2000">
        <v>3</v>
      </c>
      <c r="Q10" s="2018">
        <v>2</v>
      </c>
      <c r="R10" s="2020">
        <v>1</v>
      </c>
      <c r="S10" s="2000">
        <v>3</v>
      </c>
      <c r="T10" s="290" t="s">
        <v>649</v>
      </c>
      <c r="U10" s="294" t="s">
        <v>464</v>
      </c>
      <c r="V10" s="291" t="s">
        <v>465</v>
      </c>
      <c r="W10" s="285"/>
      <c r="AJ10" s="280" t="str">
        <f t="shared" si="2"/>
        <v/>
      </c>
      <c r="AK10" s="280" t="str">
        <f t="shared" si="2"/>
        <v/>
      </c>
      <c r="AL10" s="280" t="str">
        <f t="shared" si="2"/>
        <v/>
      </c>
      <c r="AM10" s="280">
        <f t="shared" si="2"/>
        <v>2</v>
      </c>
      <c r="AN10" s="280" t="str">
        <f t="shared" si="2"/>
        <v/>
      </c>
      <c r="AO10" s="280" t="str">
        <f t="shared" si="2"/>
        <v/>
      </c>
    </row>
    <row r="11" spans="1:41" ht="22.5" customHeight="1">
      <c r="A11" s="1978"/>
      <c r="B11" s="1981"/>
      <c r="C11" s="933"/>
      <c r="D11" s="933"/>
      <c r="E11" s="1982"/>
      <c r="F11" s="2002" t="s">
        <v>684</v>
      </c>
      <c r="G11" s="2003"/>
      <c r="H11" s="2004" t="s">
        <v>1189</v>
      </c>
      <c r="I11" s="2005"/>
      <c r="J11" s="1836"/>
      <c r="K11" s="1835"/>
      <c r="L11" s="1836"/>
      <c r="M11" s="1837"/>
      <c r="N11" s="2015"/>
      <c r="O11" s="2017"/>
      <c r="P11" s="2001"/>
      <c r="Q11" s="2019"/>
      <c r="R11" s="2021"/>
      <c r="S11" s="2001"/>
      <c r="T11" s="2002" t="s">
        <v>686</v>
      </c>
      <c r="U11" s="2006"/>
      <c r="V11" s="2007"/>
      <c r="W11"/>
      <c r="AJ11" s="280">
        <f t="shared" si="2"/>
        <v>1</v>
      </c>
      <c r="AK11" s="280" t="str">
        <f t="shared" si="2"/>
        <v/>
      </c>
      <c r="AL11" s="280">
        <f t="shared" si="2"/>
        <v>2</v>
      </c>
      <c r="AM11" s="280" t="str">
        <f t="shared" si="2"/>
        <v/>
      </c>
      <c r="AN11" s="280" t="str">
        <f t="shared" si="2"/>
        <v/>
      </c>
      <c r="AO11" s="280">
        <f t="shared" si="2"/>
        <v>1</v>
      </c>
    </row>
    <row r="12" spans="1:41" ht="22.5" customHeight="1">
      <c r="A12" s="1978"/>
      <c r="B12" s="1821" t="s">
        <v>1416</v>
      </c>
      <c r="C12" s="1822"/>
      <c r="D12" s="1822"/>
      <c r="E12" s="1823"/>
      <c r="F12" s="286" t="s">
        <v>649</v>
      </c>
      <c r="G12" s="287" t="s">
        <v>464</v>
      </c>
      <c r="H12" s="1827" t="s">
        <v>1417</v>
      </c>
      <c r="I12" s="1828"/>
      <c r="J12" s="1829"/>
      <c r="K12" s="1828"/>
      <c r="L12" s="1829"/>
      <c r="M12" s="1830"/>
      <c r="N12" s="1831"/>
      <c r="O12" s="1806"/>
      <c r="P12" s="1806">
        <v>3</v>
      </c>
      <c r="Q12" s="1806"/>
      <c r="R12" s="1806"/>
      <c r="S12" s="1806"/>
      <c r="T12" s="286" t="s">
        <v>649</v>
      </c>
      <c r="U12" s="288" t="s">
        <v>650</v>
      </c>
      <c r="V12" s="289" t="s">
        <v>465</v>
      </c>
      <c r="W12" s="285"/>
    </row>
    <row r="13" spans="1:41" ht="22.5" customHeight="1">
      <c r="A13" s="1978"/>
      <c r="B13" s="1838"/>
      <c r="C13" s="1822"/>
      <c r="D13" s="1822"/>
      <c r="E13" s="1823"/>
      <c r="F13" s="1818" t="s">
        <v>651</v>
      </c>
      <c r="G13" s="1833"/>
      <c r="H13" s="1834"/>
      <c r="I13" s="1835"/>
      <c r="J13" s="1836"/>
      <c r="K13" s="1835"/>
      <c r="L13" s="1836"/>
      <c r="M13" s="1837"/>
      <c r="N13" s="1831"/>
      <c r="O13" s="1806"/>
      <c r="P13" s="1806"/>
      <c r="Q13" s="1806"/>
      <c r="R13" s="1806"/>
      <c r="S13" s="1806"/>
      <c r="T13" s="1992" t="s">
        <v>1418</v>
      </c>
      <c r="U13" s="1993"/>
      <c r="V13" s="1994"/>
      <c r="W13"/>
    </row>
    <row r="14" spans="1:41" ht="22.5" customHeight="1">
      <c r="A14" s="1978"/>
      <c r="B14" s="1821"/>
      <c r="C14" s="1822"/>
      <c r="D14" s="1822"/>
      <c r="E14" s="1823"/>
      <c r="F14" s="286" t="s">
        <v>649</v>
      </c>
      <c r="G14" s="287" t="s">
        <v>464</v>
      </c>
      <c r="H14" s="1827"/>
      <c r="I14" s="1828"/>
      <c r="J14" s="1829"/>
      <c r="K14" s="1828"/>
      <c r="L14" s="1829"/>
      <c r="M14" s="1830"/>
      <c r="N14" s="1831"/>
      <c r="O14" s="1806"/>
      <c r="P14" s="1806"/>
      <c r="Q14" s="1806"/>
      <c r="R14" s="1806"/>
      <c r="S14" s="1806"/>
      <c r="T14" s="286" t="s">
        <v>649</v>
      </c>
      <c r="U14" s="288" t="s">
        <v>650</v>
      </c>
      <c r="V14" s="289" t="s">
        <v>465</v>
      </c>
      <c r="W14" s="285"/>
    </row>
    <row r="15" spans="1:41" ht="22.5" customHeight="1">
      <c r="A15" s="1978"/>
      <c r="B15" s="1838"/>
      <c r="C15" s="1822"/>
      <c r="D15" s="1822"/>
      <c r="E15" s="1823"/>
      <c r="F15" s="1818" t="s">
        <v>651</v>
      </c>
      <c r="G15" s="1833"/>
      <c r="H15" s="1834"/>
      <c r="I15" s="1835"/>
      <c r="J15" s="1836"/>
      <c r="K15" s="1835"/>
      <c r="L15" s="1836"/>
      <c r="M15" s="1837"/>
      <c r="N15" s="1831"/>
      <c r="O15" s="1806"/>
      <c r="P15" s="1806"/>
      <c r="Q15" s="1806"/>
      <c r="R15" s="1806"/>
      <c r="S15" s="1806"/>
      <c r="T15" s="1818" t="s">
        <v>652</v>
      </c>
      <c r="U15" s="1819"/>
      <c r="V15" s="1820"/>
      <c r="W15"/>
    </row>
    <row r="16" spans="1:41" ht="22.5" customHeight="1">
      <c r="A16" s="1978"/>
      <c r="B16" s="1821"/>
      <c r="C16" s="1822"/>
      <c r="D16" s="1822"/>
      <c r="E16" s="1823"/>
      <c r="F16" s="286" t="s">
        <v>649</v>
      </c>
      <c r="G16" s="287" t="s">
        <v>464</v>
      </c>
      <c r="H16" s="1827"/>
      <c r="I16" s="1828"/>
      <c r="J16" s="1829"/>
      <c r="K16" s="1828"/>
      <c r="L16" s="1829"/>
      <c r="M16" s="1830"/>
      <c r="N16" s="1831"/>
      <c r="O16" s="1806"/>
      <c r="P16" s="1806"/>
      <c r="Q16" s="1806"/>
      <c r="R16" s="1806"/>
      <c r="S16" s="1806"/>
      <c r="T16" s="286" t="s">
        <v>649</v>
      </c>
      <c r="U16" s="288" t="s">
        <v>650</v>
      </c>
      <c r="V16" s="289" t="s">
        <v>465</v>
      </c>
      <c r="W16" s="285"/>
    </row>
    <row r="17" spans="1:23" ht="22.5" customHeight="1" thickBot="1">
      <c r="A17" s="1978"/>
      <c r="B17" s="1824"/>
      <c r="C17" s="1825"/>
      <c r="D17" s="1825"/>
      <c r="E17" s="1826"/>
      <c r="F17" s="1841" t="s">
        <v>651</v>
      </c>
      <c r="G17" s="1886"/>
      <c r="H17" s="1812"/>
      <c r="I17" s="1813"/>
      <c r="J17" s="1814"/>
      <c r="K17" s="1813"/>
      <c r="L17" s="1814"/>
      <c r="M17" s="1815"/>
      <c r="N17" s="1832"/>
      <c r="O17" s="1808"/>
      <c r="P17" s="1808"/>
      <c r="Q17" s="1808"/>
      <c r="R17" s="1808"/>
      <c r="S17" s="1808"/>
      <c r="T17" s="1810" t="s">
        <v>652</v>
      </c>
      <c r="U17" s="1816"/>
      <c r="V17" s="1817"/>
      <c r="W17"/>
    </row>
    <row r="18" spans="1:23" ht="22.5" customHeight="1">
      <c r="A18" s="1978"/>
      <c r="B18" s="1844"/>
      <c r="C18" s="1845"/>
      <c r="D18" s="1845"/>
      <c r="E18" s="1846"/>
      <c r="F18" s="281" t="s">
        <v>649</v>
      </c>
      <c r="G18" s="282" t="s">
        <v>464</v>
      </c>
      <c r="H18" s="1881"/>
      <c r="I18" s="1882"/>
      <c r="J18" s="1883"/>
      <c r="K18" s="1882"/>
      <c r="L18" s="1883"/>
      <c r="M18" s="1884"/>
      <c r="N18" s="1851"/>
      <c r="O18" s="1839"/>
      <c r="P18" s="1839"/>
      <c r="Q18" s="1839"/>
      <c r="R18" s="1839"/>
      <c r="S18" s="1839"/>
      <c r="T18" s="281" t="s">
        <v>649</v>
      </c>
      <c r="U18" s="283" t="s">
        <v>650</v>
      </c>
      <c r="V18" s="284" t="s">
        <v>465</v>
      </c>
      <c r="W18" s="285"/>
    </row>
    <row r="19" spans="1:23" ht="22.5" customHeight="1">
      <c r="A19" s="1978"/>
      <c r="B19" s="1838"/>
      <c r="C19" s="1822"/>
      <c r="D19" s="1822"/>
      <c r="E19" s="1823"/>
      <c r="F19" s="1818" t="s">
        <v>651</v>
      </c>
      <c r="G19" s="1833"/>
      <c r="H19" s="1834"/>
      <c r="I19" s="1835"/>
      <c r="J19" s="1836"/>
      <c r="K19" s="1835"/>
      <c r="L19" s="1836"/>
      <c r="M19" s="1837"/>
      <c r="N19" s="1831"/>
      <c r="O19" s="1806"/>
      <c r="P19" s="1806"/>
      <c r="Q19" s="1806"/>
      <c r="R19" s="1806"/>
      <c r="S19" s="1806"/>
      <c r="T19" s="1818" t="s">
        <v>652</v>
      </c>
      <c r="U19" s="1819"/>
      <c r="V19" s="1820"/>
      <c r="W19"/>
    </row>
    <row r="20" spans="1:23" ht="22.5" customHeight="1">
      <c r="A20" s="1978"/>
      <c r="B20" s="1821"/>
      <c r="C20" s="1822"/>
      <c r="D20" s="1822"/>
      <c r="E20" s="1823"/>
      <c r="F20" s="286" t="s">
        <v>649</v>
      </c>
      <c r="G20" s="287" t="s">
        <v>464</v>
      </c>
      <c r="H20" s="1827"/>
      <c r="I20" s="1828"/>
      <c r="J20" s="1829"/>
      <c r="K20" s="1828"/>
      <c r="L20" s="1829"/>
      <c r="M20" s="1830"/>
      <c r="N20" s="1831"/>
      <c r="O20" s="1806"/>
      <c r="P20" s="1806"/>
      <c r="Q20" s="1806"/>
      <c r="R20" s="1806"/>
      <c r="S20" s="1806"/>
      <c r="T20" s="286" t="s">
        <v>649</v>
      </c>
      <c r="U20" s="288" t="s">
        <v>650</v>
      </c>
      <c r="V20" s="289" t="s">
        <v>465</v>
      </c>
      <c r="W20" s="285"/>
    </row>
    <row r="21" spans="1:23" ht="22.5" customHeight="1">
      <c r="A21" s="1978"/>
      <c r="B21" s="1838"/>
      <c r="C21" s="1822"/>
      <c r="D21" s="1822"/>
      <c r="E21" s="1823"/>
      <c r="F21" s="1818" t="s">
        <v>651</v>
      </c>
      <c r="G21" s="1833"/>
      <c r="H21" s="1834"/>
      <c r="I21" s="1835"/>
      <c r="J21" s="1836"/>
      <c r="K21" s="1835"/>
      <c r="L21" s="1836"/>
      <c r="M21" s="1837"/>
      <c r="N21" s="1831"/>
      <c r="O21" s="1806"/>
      <c r="P21" s="1806"/>
      <c r="Q21" s="1806"/>
      <c r="R21" s="1806"/>
      <c r="S21" s="1806"/>
      <c r="T21" s="1818" t="s">
        <v>652</v>
      </c>
      <c r="U21" s="1819"/>
      <c r="V21" s="1820"/>
      <c r="W21"/>
    </row>
    <row r="22" spans="1:23" ht="22.5" customHeight="1">
      <c r="A22" s="1978"/>
      <c r="B22" s="1821"/>
      <c r="C22" s="1822"/>
      <c r="D22" s="1822"/>
      <c r="E22" s="1823"/>
      <c r="F22" s="286" t="s">
        <v>649</v>
      </c>
      <c r="G22" s="287" t="s">
        <v>464</v>
      </c>
      <c r="H22" s="1827"/>
      <c r="I22" s="1828"/>
      <c r="J22" s="1829"/>
      <c r="K22" s="1828"/>
      <c r="L22" s="1829"/>
      <c r="M22" s="1830"/>
      <c r="N22" s="1831"/>
      <c r="O22" s="1806"/>
      <c r="P22" s="1806"/>
      <c r="Q22" s="1806"/>
      <c r="R22" s="1806"/>
      <c r="S22" s="1806"/>
      <c r="T22" s="286" t="s">
        <v>649</v>
      </c>
      <c r="U22" s="288" t="s">
        <v>650</v>
      </c>
      <c r="V22" s="289" t="s">
        <v>465</v>
      </c>
      <c r="W22" s="285"/>
    </row>
    <row r="23" spans="1:23" ht="22.5" customHeight="1">
      <c r="A23" s="1978"/>
      <c r="B23" s="1838"/>
      <c r="C23" s="1822"/>
      <c r="D23" s="1822"/>
      <c r="E23" s="1823"/>
      <c r="F23" s="1818" t="s">
        <v>651</v>
      </c>
      <c r="G23" s="1833"/>
      <c r="H23" s="1834"/>
      <c r="I23" s="1835"/>
      <c r="J23" s="1836"/>
      <c r="K23" s="1835"/>
      <c r="L23" s="1836"/>
      <c r="M23" s="1837"/>
      <c r="N23" s="1831"/>
      <c r="O23" s="1806"/>
      <c r="P23" s="1806"/>
      <c r="Q23" s="1806"/>
      <c r="R23" s="1806"/>
      <c r="S23" s="1806"/>
      <c r="T23" s="1818" t="s">
        <v>652</v>
      </c>
      <c r="U23" s="1819"/>
      <c r="V23" s="1820"/>
      <c r="W23"/>
    </row>
    <row r="24" spans="1:23" ht="22.5" customHeight="1">
      <c r="A24" s="1978"/>
      <c r="B24" s="1821"/>
      <c r="C24" s="1822"/>
      <c r="D24" s="1822"/>
      <c r="E24" s="1823"/>
      <c r="F24" s="286" t="s">
        <v>649</v>
      </c>
      <c r="G24" s="287" t="s">
        <v>464</v>
      </c>
      <c r="H24" s="1827"/>
      <c r="I24" s="1828"/>
      <c r="J24" s="1829"/>
      <c r="K24" s="1828"/>
      <c r="L24" s="1829"/>
      <c r="M24" s="1830"/>
      <c r="N24" s="1831"/>
      <c r="O24" s="1806"/>
      <c r="P24" s="1806"/>
      <c r="Q24" s="1806"/>
      <c r="R24" s="1806"/>
      <c r="S24" s="1806"/>
      <c r="T24" s="286" t="s">
        <v>649</v>
      </c>
      <c r="U24" s="288" t="s">
        <v>650</v>
      </c>
      <c r="V24" s="289" t="s">
        <v>465</v>
      </c>
      <c r="W24" s="285"/>
    </row>
    <row r="25" spans="1:23" ht="22.5" customHeight="1">
      <c r="A25" s="1978"/>
      <c r="B25" s="1838"/>
      <c r="C25" s="1822"/>
      <c r="D25" s="1822"/>
      <c r="E25" s="1823"/>
      <c r="F25" s="1818" t="s">
        <v>651</v>
      </c>
      <c r="G25" s="1833"/>
      <c r="H25" s="1834"/>
      <c r="I25" s="1835"/>
      <c r="J25" s="1836"/>
      <c r="K25" s="1835"/>
      <c r="L25" s="1836"/>
      <c r="M25" s="1837"/>
      <c r="N25" s="1831"/>
      <c r="O25" s="1806"/>
      <c r="P25" s="1806"/>
      <c r="Q25" s="1806"/>
      <c r="R25" s="1806"/>
      <c r="S25" s="1806"/>
      <c r="T25" s="1818" t="s">
        <v>652</v>
      </c>
      <c r="U25" s="1819"/>
      <c r="V25" s="1820"/>
      <c r="W25"/>
    </row>
    <row r="26" spans="1:23" ht="22.5" customHeight="1">
      <c r="A26" s="1978"/>
      <c r="B26" s="1821"/>
      <c r="C26" s="1822"/>
      <c r="D26" s="1822"/>
      <c r="E26" s="1823"/>
      <c r="F26" s="286" t="s">
        <v>649</v>
      </c>
      <c r="G26" s="287" t="s">
        <v>464</v>
      </c>
      <c r="H26" s="1827"/>
      <c r="I26" s="1828"/>
      <c r="J26" s="1829"/>
      <c r="K26" s="1828"/>
      <c r="L26" s="1829"/>
      <c r="M26" s="1830"/>
      <c r="N26" s="1831"/>
      <c r="O26" s="1806"/>
      <c r="P26" s="1806"/>
      <c r="Q26" s="1806"/>
      <c r="R26" s="1806"/>
      <c r="S26" s="1806"/>
      <c r="T26" s="286" t="s">
        <v>649</v>
      </c>
      <c r="U26" s="288" t="s">
        <v>650</v>
      </c>
      <c r="V26" s="289" t="s">
        <v>465</v>
      </c>
      <c r="W26" s="285"/>
    </row>
    <row r="27" spans="1:23" ht="22.5" customHeight="1" thickBot="1">
      <c r="A27" s="1978"/>
      <c r="B27" s="1824"/>
      <c r="C27" s="1825"/>
      <c r="D27" s="1825"/>
      <c r="E27" s="1826"/>
      <c r="F27" s="1810" t="s">
        <v>651</v>
      </c>
      <c r="G27" s="1811"/>
      <c r="H27" s="1856"/>
      <c r="I27" s="1857"/>
      <c r="J27" s="1858"/>
      <c r="K27" s="1857"/>
      <c r="L27" s="1858"/>
      <c r="M27" s="1859"/>
      <c r="N27" s="1832"/>
      <c r="O27" s="1808"/>
      <c r="P27" s="1808"/>
      <c r="Q27" s="1808"/>
      <c r="R27" s="1808"/>
      <c r="S27" s="1808"/>
      <c r="T27" s="1810" t="s">
        <v>652</v>
      </c>
      <c r="U27" s="1816"/>
      <c r="V27" s="1817"/>
      <c r="W27"/>
    </row>
    <row r="28" spans="1:23" ht="22.5" customHeight="1">
      <c r="A28" s="1978"/>
      <c r="B28" s="1844"/>
      <c r="C28" s="1845"/>
      <c r="D28" s="1845"/>
      <c r="E28" s="1846"/>
      <c r="F28" s="292" t="s">
        <v>649</v>
      </c>
      <c r="G28" s="293" t="s">
        <v>464</v>
      </c>
      <c r="H28" s="1847"/>
      <c r="I28" s="1848"/>
      <c r="J28" s="1849"/>
      <c r="K28" s="1848"/>
      <c r="L28" s="1849"/>
      <c r="M28" s="1850"/>
      <c r="N28" s="1851"/>
      <c r="O28" s="1839"/>
      <c r="P28" s="1839"/>
      <c r="Q28" s="1839"/>
      <c r="R28" s="1839"/>
      <c r="S28" s="1839"/>
      <c r="T28" s="281" t="s">
        <v>649</v>
      </c>
      <c r="U28" s="283" t="s">
        <v>650</v>
      </c>
      <c r="V28" s="284" t="s">
        <v>465</v>
      </c>
      <c r="W28" s="285"/>
    </row>
    <row r="29" spans="1:23" ht="22.5" customHeight="1">
      <c r="A29" s="1978"/>
      <c r="B29" s="1838"/>
      <c r="C29" s="1822"/>
      <c r="D29" s="1822"/>
      <c r="E29" s="1823"/>
      <c r="F29" s="1818" t="s">
        <v>651</v>
      </c>
      <c r="G29" s="1833"/>
      <c r="H29" s="1834"/>
      <c r="I29" s="1835"/>
      <c r="J29" s="1836"/>
      <c r="K29" s="1835"/>
      <c r="L29" s="1836"/>
      <c r="M29" s="1837"/>
      <c r="N29" s="1831"/>
      <c r="O29" s="1806"/>
      <c r="P29" s="1806"/>
      <c r="Q29" s="1806"/>
      <c r="R29" s="1806"/>
      <c r="S29" s="1806"/>
      <c r="T29" s="1818" t="s">
        <v>652</v>
      </c>
      <c r="U29" s="1819"/>
      <c r="V29" s="1820"/>
      <c r="W29"/>
    </row>
    <row r="30" spans="1:23" ht="22.5" customHeight="1">
      <c r="A30" s="1978"/>
      <c r="B30" s="1821"/>
      <c r="C30" s="1822"/>
      <c r="D30" s="1822"/>
      <c r="E30" s="1823"/>
      <c r="F30" s="286" t="s">
        <v>649</v>
      </c>
      <c r="G30" s="287" t="s">
        <v>464</v>
      </c>
      <c r="H30" s="1827"/>
      <c r="I30" s="1828"/>
      <c r="J30" s="1829"/>
      <c r="K30" s="1828"/>
      <c r="L30" s="1829"/>
      <c r="M30" s="1830"/>
      <c r="N30" s="1831"/>
      <c r="O30" s="1806"/>
      <c r="P30" s="1806"/>
      <c r="Q30" s="1806"/>
      <c r="R30" s="1806"/>
      <c r="S30" s="1806"/>
      <c r="T30" s="286" t="s">
        <v>649</v>
      </c>
      <c r="U30" s="288" t="s">
        <v>650</v>
      </c>
      <c r="V30" s="289" t="s">
        <v>465</v>
      </c>
      <c r="W30" s="285"/>
    </row>
    <row r="31" spans="1:23" ht="22.5" customHeight="1">
      <c r="A31" s="1978"/>
      <c r="B31" s="1838"/>
      <c r="C31" s="1822"/>
      <c r="D31" s="1822"/>
      <c r="E31" s="1823"/>
      <c r="F31" s="1818" t="s">
        <v>651</v>
      </c>
      <c r="G31" s="1833"/>
      <c r="H31" s="1834"/>
      <c r="I31" s="1835"/>
      <c r="J31" s="1836"/>
      <c r="K31" s="1835"/>
      <c r="L31" s="1836"/>
      <c r="M31" s="1837"/>
      <c r="N31" s="1831"/>
      <c r="O31" s="1806"/>
      <c r="P31" s="1806"/>
      <c r="Q31" s="1806"/>
      <c r="R31" s="1806"/>
      <c r="S31" s="1806"/>
      <c r="T31" s="1818" t="s">
        <v>652</v>
      </c>
      <c r="U31" s="1819"/>
      <c r="V31" s="1820"/>
      <c r="W31"/>
    </row>
    <row r="32" spans="1:23" ht="22.5" customHeight="1">
      <c r="A32" s="1978"/>
      <c r="B32" s="1821"/>
      <c r="C32" s="1822"/>
      <c r="D32" s="1822"/>
      <c r="E32" s="1823"/>
      <c r="F32" s="286" t="s">
        <v>649</v>
      </c>
      <c r="G32" s="287" t="s">
        <v>464</v>
      </c>
      <c r="H32" s="1827"/>
      <c r="I32" s="1828"/>
      <c r="J32" s="1829"/>
      <c r="K32" s="1828"/>
      <c r="L32" s="1829"/>
      <c r="M32" s="1830"/>
      <c r="N32" s="1831"/>
      <c r="O32" s="1806"/>
      <c r="P32" s="1806"/>
      <c r="Q32" s="1806"/>
      <c r="R32" s="1806"/>
      <c r="S32" s="1806"/>
      <c r="T32" s="286" t="s">
        <v>649</v>
      </c>
      <c r="U32" s="288" t="s">
        <v>650</v>
      </c>
      <c r="V32" s="289" t="s">
        <v>465</v>
      </c>
      <c r="W32" s="285"/>
    </row>
    <row r="33" spans="1:36" ht="22.5" customHeight="1">
      <c r="A33" s="1978"/>
      <c r="B33" s="1838"/>
      <c r="C33" s="1822"/>
      <c r="D33" s="1822"/>
      <c r="E33" s="1823"/>
      <c r="F33" s="1818" t="s">
        <v>651</v>
      </c>
      <c r="G33" s="1833"/>
      <c r="H33" s="1834"/>
      <c r="I33" s="1835"/>
      <c r="J33" s="1836"/>
      <c r="K33" s="1835"/>
      <c r="L33" s="1836"/>
      <c r="M33" s="1837"/>
      <c r="N33" s="1831"/>
      <c r="O33" s="1806"/>
      <c r="P33" s="1806"/>
      <c r="Q33" s="1806"/>
      <c r="R33" s="1806"/>
      <c r="S33" s="1806"/>
      <c r="T33" s="1818" t="s">
        <v>652</v>
      </c>
      <c r="U33" s="1819"/>
      <c r="V33" s="1820"/>
      <c r="W33"/>
    </row>
    <row r="34" spans="1:36" ht="22.5" customHeight="1">
      <c r="A34" s="1978"/>
      <c r="B34" s="1821"/>
      <c r="C34" s="1822"/>
      <c r="D34" s="1822"/>
      <c r="E34" s="1823"/>
      <c r="F34" s="286" t="s">
        <v>649</v>
      </c>
      <c r="G34" s="287" t="s">
        <v>464</v>
      </c>
      <c r="H34" s="1827"/>
      <c r="I34" s="1828"/>
      <c r="J34" s="1829"/>
      <c r="K34" s="1828"/>
      <c r="L34" s="1829"/>
      <c r="M34" s="1830"/>
      <c r="N34" s="1831"/>
      <c r="O34" s="1806"/>
      <c r="P34" s="1806"/>
      <c r="Q34" s="1806"/>
      <c r="R34" s="1806"/>
      <c r="S34" s="1806"/>
      <c r="T34" s="286" t="s">
        <v>649</v>
      </c>
      <c r="U34" s="288" t="s">
        <v>650</v>
      </c>
      <c r="V34" s="289" t="s">
        <v>465</v>
      </c>
      <c r="W34" s="285"/>
    </row>
    <row r="35" spans="1:36" ht="22.5" customHeight="1">
      <c r="A35" s="1978"/>
      <c r="B35" s="1838"/>
      <c r="C35" s="1822"/>
      <c r="D35" s="1822"/>
      <c r="E35" s="1823"/>
      <c r="F35" s="1818" t="s">
        <v>651</v>
      </c>
      <c r="G35" s="1833"/>
      <c r="H35" s="1834"/>
      <c r="I35" s="1835"/>
      <c r="J35" s="1836"/>
      <c r="K35" s="1835"/>
      <c r="L35" s="1836"/>
      <c r="M35" s="1837"/>
      <c r="N35" s="1831"/>
      <c r="O35" s="1806"/>
      <c r="P35" s="1806"/>
      <c r="Q35" s="1806"/>
      <c r="R35" s="1806"/>
      <c r="S35" s="1806"/>
      <c r="T35" s="1818" t="s">
        <v>652</v>
      </c>
      <c r="U35" s="1819"/>
      <c r="V35" s="1820"/>
      <c r="W35"/>
    </row>
    <row r="36" spans="1:36" ht="22.5" customHeight="1">
      <c r="A36" s="1978"/>
      <c r="B36" s="1821"/>
      <c r="C36" s="1822"/>
      <c r="D36" s="1822"/>
      <c r="E36" s="1823"/>
      <c r="F36" s="286" t="s">
        <v>649</v>
      </c>
      <c r="G36" s="287" t="s">
        <v>464</v>
      </c>
      <c r="H36" s="1827"/>
      <c r="I36" s="1828"/>
      <c r="J36" s="1829"/>
      <c r="K36" s="1828"/>
      <c r="L36" s="1829"/>
      <c r="M36" s="1830"/>
      <c r="N36" s="1831"/>
      <c r="O36" s="1806"/>
      <c r="P36" s="1806"/>
      <c r="Q36" s="1806"/>
      <c r="R36" s="1806"/>
      <c r="S36" s="1806"/>
      <c r="T36" s="286" t="s">
        <v>649</v>
      </c>
      <c r="U36" s="288" t="s">
        <v>650</v>
      </c>
      <c r="V36" s="289" t="s">
        <v>465</v>
      </c>
      <c r="W36" s="285"/>
    </row>
    <row r="37" spans="1:36" ht="22.5" customHeight="1" thickBot="1">
      <c r="A37" s="1978"/>
      <c r="B37" s="1824"/>
      <c r="C37" s="1825"/>
      <c r="D37" s="1825"/>
      <c r="E37" s="1826"/>
      <c r="F37" s="1810" t="s">
        <v>651</v>
      </c>
      <c r="G37" s="1811"/>
      <c r="H37" s="1812"/>
      <c r="I37" s="1813"/>
      <c r="J37" s="1814"/>
      <c r="K37" s="1813"/>
      <c r="L37" s="1814"/>
      <c r="M37" s="1815"/>
      <c r="N37" s="1832"/>
      <c r="O37" s="1808"/>
      <c r="P37" s="1808"/>
      <c r="Q37" s="1808"/>
      <c r="R37" s="1808"/>
      <c r="S37" s="1808"/>
      <c r="T37" s="1841" t="s">
        <v>652</v>
      </c>
      <c r="U37" s="1842"/>
      <c r="V37" s="1843"/>
      <c r="W37"/>
    </row>
    <row r="38" spans="1:36" ht="27.75" customHeight="1">
      <c r="A38" s="1978"/>
      <c r="B38" s="1794" t="s">
        <v>653</v>
      </c>
      <c r="C38" s="870"/>
      <c r="D38" s="870"/>
      <c r="E38" s="870"/>
      <c r="F38" s="870"/>
      <c r="G38" s="870"/>
      <c r="H38" s="870"/>
      <c r="I38" s="870"/>
      <c r="J38" s="870"/>
      <c r="K38" s="1795"/>
      <c r="L38" s="1800" t="s">
        <v>36</v>
      </c>
      <c r="M38" s="1080"/>
      <c r="N38" s="295">
        <f>IF(COUNTIF(N8:N37,1)=0,"",COUNTIF(N8:N37,1))</f>
        <v>1</v>
      </c>
      <c r="O38" s="296">
        <f t="shared" ref="O38" si="3">IF(COUNTIF(O8:O37,1)=0,"",COUNTIF(O8:O37,1))</f>
        <v>1</v>
      </c>
      <c r="P38" s="296">
        <f t="shared" ref="P38" si="4">IF(COUNTIF(P8:P37,1)=0,"",COUNTIF(P8:P37,1))</f>
        <v>1</v>
      </c>
      <c r="Q38" s="296" t="str">
        <f t="shared" ref="Q38" si="5">IF(COUNTIF(Q8:Q37,1)=0,"",COUNTIF(Q8:Q37,1))</f>
        <v/>
      </c>
      <c r="R38" s="296">
        <f t="shared" ref="R38" si="6">IF(COUNTIF(R8:R37,1)=0,"",COUNTIF(R8:R37,1))</f>
        <v>1</v>
      </c>
      <c r="S38" s="296">
        <f t="shared" ref="S38" si="7">IF(COUNTIF(S8:S37,1)=0,"",COUNTIF(S8:S37,1))</f>
        <v>1</v>
      </c>
      <c r="T38" s="1778"/>
      <c r="U38" s="1779"/>
      <c r="V38" s="1780"/>
      <c r="W38" s="297"/>
      <c r="X38">
        <f>IF(N38="",0, N38)</f>
        <v>1</v>
      </c>
      <c r="Y38"/>
      <c r="Z38">
        <f>IF(O38="",0, O38)</f>
        <v>1</v>
      </c>
      <c r="AA38"/>
      <c r="AB38">
        <f>IF(P38="",0, P38)</f>
        <v>1</v>
      </c>
      <c r="AC38"/>
      <c r="AD38">
        <f>IF(Q38="",0, Q38)</f>
        <v>0</v>
      </c>
      <c r="AF38">
        <f>IF(R38="",0, R38)</f>
        <v>1</v>
      </c>
      <c r="AH38">
        <f>IF(S38="",0, S38)</f>
        <v>1</v>
      </c>
    </row>
    <row r="39" spans="1:36" ht="27.75" customHeight="1">
      <c r="A39" s="1978"/>
      <c r="B39" s="1796"/>
      <c r="C39" s="870"/>
      <c r="D39" s="870"/>
      <c r="E39" s="870"/>
      <c r="F39" s="870"/>
      <c r="G39" s="870"/>
      <c r="H39" s="870"/>
      <c r="I39" s="870"/>
      <c r="J39" s="870"/>
      <c r="K39" s="1795"/>
      <c r="L39" s="1787" t="s">
        <v>37</v>
      </c>
      <c r="M39" s="1788"/>
      <c r="N39" s="298" t="str">
        <f t="shared" ref="N39" si="8">IF(COUNTIF(N8:N37,2)=0,"",COUNTIF(N8:N37,2))</f>
        <v/>
      </c>
      <c r="O39" s="299" t="str">
        <f t="shared" ref="O39" si="9">IF(COUNTIF(O8:O37,2)=0,"",COUNTIF(O8:O37,2))</f>
        <v/>
      </c>
      <c r="P39" s="299" t="str">
        <f t="shared" ref="P39" si="10">IF(COUNTIF(P8:P37,2)=0,"",COUNTIF(P8:P37,2))</f>
        <v/>
      </c>
      <c r="Q39" s="299">
        <f t="shared" ref="Q39" si="11">IF(COUNTIF(Q8:Q37,2)=0,"",COUNTIF(Q8:Q37,2))</f>
        <v>2</v>
      </c>
      <c r="R39" s="299" t="str">
        <f t="shared" ref="R39" si="12">IF(COUNTIF(R8:R37,2)=0,"",COUNTIF(R8:R37,2))</f>
        <v/>
      </c>
      <c r="S39" s="299" t="str">
        <f t="shared" ref="S39" si="13">IF(COUNTIF(S8:S37,2)=0,"",COUNTIF(S8:S37,2))</f>
        <v/>
      </c>
      <c r="T39" s="1781"/>
      <c r="U39" s="1782"/>
      <c r="V39" s="1783"/>
      <c r="W39" s="297"/>
      <c r="X39">
        <f>IF(N39="",0, N39)</f>
        <v>0</v>
      </c>
      <c r="Y39"/>
      <c r="Z39">
        <f>IF(O39="",0, O39)</f>
        <v>0</v>
      </c>
      <c r="AA39"/>
      <c r="AB39">
        <f>IF(P39="",0, P39)</f>
        <v>0</v>
      </c>
      <c r="AC39"/>
      <c r="AD39">
        <f>IF(Q39="",0, Q39)</f>
        <v>2</v>
      </c>
      <c r="AF39">
        <f>IF(R39="",0, R39)</f>
        <v>0</v>
      </c>
      <c r="AH39">
        <f>IF(S39="",0, S39)</f>
        <v>0</v>
      </c>
    </row>
    <row r="40" spans="1:36" ht="27.75" customHeight="1" thickBot="1">
      <c r="A40" s="1978"/>
      <c r="B40" s="1797"/>
      <c r="C40" s="1798"/>
      <c r="D40" s="1798"/>
      <c r="E40" s="1798"/>
      <c r="F40" s="1798"/>
      <c r="G40" s="1798"/>
      <c r="H40" s="1798"/>
      <c r="I40" s="1798"/>
      <c r="J40" s="1798"/>
      <c r="K40" s="1799"/>
      <c r="L40" s="1803" t="s">
        <v>38</v>
      </c>
      <c r="M40" s="1081"/>
      <c r="N40" s="300">
        <f t="shared" ref="N40" si="14">IF(COUNTIF(N8:N37,3)=0,"",COUNTIF(N8:N37,3))</f>
        <v>1</v>
      </c>
      <c r="O40" s="301" t="str">
        <f t="shared" ref="O40" si="15">IF(COUNTIF(O8:O37,3)=0,"",COUNTIF(O8:O37,3))</f>
        <v/>
      </c>
      <c r="P40" s="301">
        <f>IF(COUNTIF(P8:P37,3)=0,"",COUNTIF(P8:P37,3))</f>
        <v>2</v>
      </c>
      <c r="Q40" s="301" t="str">
        <f t="shared" ref="Q40" si="16">IF(COUNTIF(Q8:Q37,3)=0,"",COUNTIF(Q8:Q37,3))</f>
        <v/>
      </c>
      <c r="R40" s="301" t="str">
        <f t="shared" ref="R40" si="17">IF(COUNTIF(R8:R37,3)=0,"",COUNTIF(R8:R37,3))</f>
        <v/>
      </c>
      <c r="S40" s="301">
        <f t="shared" ref="S40" si="18">IF(COUNTIF(S8:S37,3)=0,"",COUNTIF(S8:S37,3))</f>
        <v>1</v>
      </c>
      <c r="T40" s="1784"/>
      <c r="U40" s="1785"/>
      <c r="V40" s="1786"/>
      <c r="W40" s="297"/>
      <c r="X40">
        <f>IF(N40="",0, N40)</f>
        <v>1</v>
      </c>
      <c r="Y40"/>
      <c r="Z40">
        <f>IF(O40="",0, O40)</f>
        <v>0</v>
      </c>
      <c r="AA40"/>
      <c r="AB40">
        <f>IF(P40="",0, P40)</f>
        <v>2</v>
      </c>
      <c r="AC40"/>
      <c r="AD40">
        <f>IF(Q40="",0, Q40)</f>
        <v>0</v>
      </c>
      <c r="AF40">
        <f>IF(R40="",0, R40)</f>
        <v>0</v>
      </c>
      <c r="AH40">
        <f>IF(S40="",0, S40)</f>
        <v>1</v>
      </c>
    </row>
    <row r="41" spans="1:36" ht="27.75" customHeight="1">
      <c r="A41" s="1978"/>
      <c r="B41" s="1941" t="s">
        <v>654</v>
      </c>
      <c r="C41" s="870"/>
      <c r="D41" s="870"/>
      <c r="E41" s="870"/>
      <c r="F41" s="870"/>
      <c r="G41" s="870"/>
      <c r="H41" s="870"/>
      <c r="I41" s="870"/>
      <c r="J41" s="870"/>
      <c r="K41" s="1795"/>
      <c r="L41" s="1800" t="s">
        <v>36</v>
      </c>
      <c r="M41" s="1080"/>
      <c r="N41" s="302">
        <f>IF(X38+X101+X155+X209+X263+X317+X371+X425+X479+X533=0,"",X38+X101+X155+X209+X263+X317+X371+X425+X479+X533)</f>
        <v>1</v>
      </c>
      <c r="O41" s="303">
        <f t="shared" ref="O41:O43" si="19">IF(Z38+Z101+Z155+Z209+Z263+Z317+Z371+Z425+Z479+Z533=0,"",Z38+Z101+Z155+Z209+Z263+Z317+Z371+Z425+Z479+Z533)</f>
        <v>1</v>
      </c>
      <c r="P41" s="303">
        <f t="shared" ref="P41:P43" si="20">IF(AB38+AB101+AB155+AB209+AB263+AB317+AB371+AB425+AB479+AB533=0,"",AB38+AB101+AB155+AB209+AB263+AB317+AB371+AB425+AB479+AB533)</f>
        <v>1</v>
      </c>
      <c r="Q41" s="303" t="str">
        <f t="shared" ref="Q41:Q43" si="21">IF(AD38+AD101+AD155+AD209+AD263+AD317+AD371+AD425+AD479+AD533=0,"",AD38+AD101+AD155+AD209+AD263+AD317+AD371+AD425+AD479+AD533)</f>
        <v/>
      </c>
      <c r="R41" s="303">
        <f t="shared" ref="R41:R43" si="22">IF(AF38+AF101+AF155+AF209+AF263+AF317+AF371+AF425+AF479+AF533=0,"",AF38+AF101+AF155+AF209+AF263+AF317+AF371+AF425+AF479+AF533)</f>
        <v>1</v>
      </c>
      <c r="S41" s="303">
        <f t="shared" ref="S41:S43" si="23">IF(AH38+AH101+AH155+AH209+AH263+AH317+AH371+AH425+AH479+AH533=0,"",AH38+AH101+AH155+AH209+AH263+AH317+AH371+AH425+AH479+AH533)</f>
        <v>1</v>
      </c>
      <c r="T41" s="1778"/>
      <c r="U41" s="1779"/>
      <c r="V41" s="1780"/>
      <c r="W41" s="297"/>
      <c r="AJ41" s="1"/>
    </row>
    <row r="42" spans="1:36" ht="27.75" customHeight="1">
      <c r="A42" s="1978"/>
      <c r="B42" s="1796"/>
      <c r="C42" s="870"/>
      <c r="D42" s="870"/>
      <c r="E42" s="870"/>
      <c r="F42" s="870"/>
      <c r="G42" s="870"/>
      <c r="H42" s="870"/>
      <c r="I42" s="870"/>
      <c r="J42" s="870"/>
      <c r="K42" s="1795"/>
      <c r="L42" s="1787" t="s">
        <v>37</v>
      </c>
      <c r="M42" s="1788"/>
      <c r="N42" s="304" t="str">
        <f t="shared" ref="N42:N43" si="24">IF(X39+X102+X156+X210+X264+X318+X372+X426+X480+X534=0,"",X39+X102+X156+X210+X264+X318+X372+X426+X480+X534)</f>
        <v/>
      </c>
      <c r="O42" s="305" t="str">
        <f t="shared" si="19"/>
        <v/>
      </c>
      <c r="P42" s="305" t="str">
        <f t="shared" si="20"/>
        <v/>
      </c>
      <c r="Q42" s="305">
        <f t="shared" si="21"/>
        <v>2</v>
      </c>
      <c r="R42" s="305" t="str">
        <f t="shared" si="22"/>
        <v/>
      </c>
      <c r="S42" s="305" t="str">
        <f t="shared" si="23"/>
        <v/>
      </c>
      <c r="T42" s="1781"/>
      <c r="U42" s="1782"/>
      <c r="V42" s="1783"/>
      <c r="W42" s="297"/>
    </row>
    <row r="43" spans="1:36" ht="27.75" customHeight="1" thickBot="1">
      <c r="A43" s="1978"/>
      <c r="B43" s="1797"/>
      <c r="C43" s="1798"/>
      <c r="D43" s="1798"/>
      <c r="E43" s="1798"/>
      <c r="F43" s="1798"/>
      <c r="G43" s="1798"/>
      <c r="H43" s="1798"/>
      <c r="I43" s="1798"/>
      <c r="J43" s="1798"/>
      <c r="K43" s="1799"/>
      <c r="L43" s="1803" t="s">
        <v>38</v>
      </c>
      <c r="M43" s="1081"/>
      <c r="N43" s="306">
        <f t="shared" si="24"/>
        <v>1</v>
      </c>
      <c r="O43" s="307" t="str">
        <f t="shared" si="19"/>
        <v/>
      </c>
      <c r="P43" s="307">
        <f t="shared" si="20"/>
        <v>2</v>
      </c>
      <c r="Q43" s="307" t="str">
        <f t="shared" si="21"/>
        <v/>
      </c>
      <c r="R43" s="307" t="str">
        <f t="shared" si="22"/>
        <v/>
      </c>
      <c r="S43" s="307">
        <f t="shared" si="23"/>
        <v>1</v>
      </c>
      <c r="T43" s="1784"/>
      <c r="U43" s="1785"/>
      <c r="V43" s="1786"/>
      <c r="W43" s="297"/>
    </row>
    <row r="44" spans="1:36" ht="15" customHeight="1">
      <c r="B44" s="270" t="s">
        <v>655</v>
      </c>
    </row>
    <row r="45" spans="1:36" ht="15" customHeight="1">
      <c r="B45" s="1939" t="s">
        <v>656</v>
      </c>
      <c r="C45" s="1939"/>
      <c r="D45" s="1939"/>
      <c r="E45" s="1939"/>
      <c r="F45" s="1939"/>
      <c r="G45" s="1939"/>
      <c r="H45" s="1939"/>
      <c r="I45" s="1939"/>
      <c r="J45" s="1939"/>
      <c r="K45" s="1939"/>
      <c r="L45" s="1939"/>
      <c r="M45" s="1939"/>
      <c r="N45" s="1939"/>
      <c r="O45" s="1939"/>
      <c r="P45" s="1939"/>
      <c r="Q45" s="1939"/>
      <c r="R45" s="1939"/>
      <c r="S45" s="1939"/>
      <c r="T45" s="1939"/>
      <c r="U45" s="1939"/>
      <c r="V45" s="1939"/>
      <c r="W45" s="308"/>
      <c r="X45" s="308"/>
    </row>
    <row r="46" spans="1:36" s="272" customFormat="1" ht="15" customHeight="1">
      <c r="B46" s="1939" t="s">
        <v>657</v>
      </c>
      <c r="C46" s="1939"/>
      <c r="D46" s="1939"/>
      <c r="E46" s="1939"/>
      <c r="F46" s="1939"/>
      <c r="G46" s="1939"/>
      <c r="H46" s="1939"/>
      <c r="I46" s="1939"/>
      <c r="J46" s="1939"/>
      <c r="K46" s="1939"/>
      <c r="L46" s="1939"/>
      <c r="M46" s="1939"/>
      <c r="N46" s="1939"/>
      <c r="O46" s="1939"/>
      <c r="P46" s="1939"/>
      <c r="Q46" s="1939"/>
      <c r="R46" s="1939"/>
      <c r="S46" s="1939"/>
      <c r="T46" s="1939"/>
      <c r="U46" s="1939"/>
      <c r="V46" s="1939"/>
      <c r="W46" s="309"/>
      <c r="X46" s="309"/>
    </row>
    <row r="47" spans="1:36" s="272" customFormat="1" ht="15" customHeight="1">
      <c r="B47" s="1939" t="s">
        <v>658</v>
      </c>
      <c r="C47" s="1939"/>
      <c r="D47" s="1939"/>
      <c r="E47" s="1939"/>
      <c r="F47" s="1939"/>
      <c r="G47" s="1939"/>
      <c r="H47" s="1939"/>
      <c r="I47" s="1939"/>
      <c r="J47" s="1939"/>
      <c r="K47" s="1939"/>
      <c r="L47" s="1939"/>
      <c r="M47" s="1939"/>
      <c r="N47" s="1939"/>
      <c r="O47" s="1939"/>
      <c r="P47" s="1939"/>
      <c r="Q47" s="1939"/>
      <c r="R47" s="1939"/>
      <c r="S47" s="1939"/>
      <c r="T47" s="1939"/>
      <c r="U47" s="1939"/>
      <c r="V47" s="1939"/>
      <c r="W47" s="310"/>
      <c r="X47" s="310"/>
    </row>
    <row r="48" spans="1:36" s="272" customFormat="1" ht="15" customHeight="1">
      <c r="B48" s="1939" t="s">
        <v>659</v>
      </c>
      <c r="C48" s="1939"/>
      <c r="D48" s="1939"/>
      <c r="E48" s="1939"/>
      <c r="F48" s="1939"/>
      <c r="G48" s="1939"/>
      <c r="H48" s="1939"/>
      <c r="I48" s="1939"/>
      <c r="J48" s="1939"/>
      <c r="K48" s="1939"/>
      <c r="L48" s="1939"/>
      <c r="M48" s="1939"/>
      <c r="N48" s="1939"/>
      <c r="O48" s="1939"/>
      <c r="P48" s="1939"/>
      <c r="Q48" s="1939"/>
      <c r="R48" s="1939"/>
      <c r="S48" s="1939"/>
      <c r="T48" s="1939"/>
      <c r="U48" s="1939"/>
      <c r="V48" s="1939"/>
      <c r="W48" s="309"/>
      <c r="X48" s="309"/>
    </row>
    <row r="49" spans="1:25" s="272" customFormat="1" ht="15" customHeight="1">
      <c r="B49" s="1939" t="s">
        <v>660</v>
      </c>
      <c r="C49" s="1939"/>
      <c r="D49" s="1939"/>
      <c r="E49" s="1939"/>
      <c r="F49" s="1939"/>
      <c r="G49" s="1939"/>
      <c r="H49" s="1939"/>
      <c r="I49" s="1939"/>
      <c r="J49" s="1939"/>
      <c r="K49" s="1939"/>
      <c r="L49" s="1939"/>
      <c r="M49" s="1939"/>
      <c r="N49" s="1939"/>
      <c r="O49" s="1939"/>
      <c r="P49" s="1939"/>
      <c r="Q49" s="1939"/>
      <c r="R49" s="1939"/>
      <c r="S49" s="1939"/>
      <c r="T49" s="1939"/>
      <c r="U49" s="1939"/>
      <c r="V49" s="1939"/>
      <c r="W49" s="309"/>
      <c r="X49" s="309"/>
    </row>
    <row r="50" spans="1:25" s="272" customFormat="1" ht="15" customHeight="1">
      <c r="B50" s="1939" t="s">
        <v>661</v>
      </c>
      <c r="C50" s="1939"/>
      <c r="D50" s="1939"/>
      <c r="E50" s="1939"/>
      <c r="F50" s="1939"/>
      <c r="G50" s="1939"/>
      <c r="H50" s="1939"/>
      <c r="I50" s="1939"/>
      <c r="J50" s="1939"/>
      <c r="K50" s="1939"/>
      <c r="L50" s="1939"/>
      <c r="M50" s="1939"/>
      <c r="N50" s="1939"/>
      <c r="O50" s="1939"/>
      <c r="P50" s="1939"/>
      <c r="Q50" s="1939"/>
      <c r="R50" s="1939"/>
      <c r="S50" s="1939"/>
      <c r="T50" s="1939"/>
      <c r="U50" s="1939"/>
      <c r="V50" s="1939"/>
      <c r="W50" s="309"/>
      <c r="X50" s="309"/>
    </row>
    <row r="51" spans="1:25" s="272" customFormat="1" ht="15" customHeight="1">
      <c r="B51" s="1939" t="s">
        <v>662</v>
      </c>
      <c r="C51" s="1939"/>
      <c r="D51" s="1939"/>
      <c r="E51" s="1939"/>
      <c r="F51" s="1939"/>
      <c r="G51" s="1939"/>
      <c r="H51" s="1939"/>
      <c r="I51" s="1939"/>
      <c r="J51" s="1939"/>
      <c r="K51" s="1939"/>
      <c r="L51" s="1939"/>
      <c r="M51" s="1939"/>
      <c r="N51" s="1939"/>
      <c r="O51" s="1939"/>
      <c r="P51" s="1939"/>
      <c r="Q51" s="1939"/>
      <c r="R51" s="1939"/>
      <c r="S51" s="1939"/>
      <c r="T51" s="1939"/>
      <c r="U51" s="1939"/>
      <c r="V51" s="1939"/>
      <c r="W51" s="309"/>
      <c r="X51" s="309"/>
    </row>
    <row r="52" spans="1:25">
      <c r="B52" s="1939" t="s">
        <v>663</v>
      </c>
      <c r="C52" s="1939"/>
      <c r="D52" s="1939"/>
      <c r="E52" s="1939"/>
      <c r="F52" s="1939"/>
      <c r="G52" s="1939"/>
      <c r="H52" s="1939"/>
      <c r="I52" s="1939"/>
      <c r="J52" s="1939"/>
      <c r="K52" s="1939"/>
      <c r="L52" s="1939"/>
      <c r="M52" s="1939"/>
      <c r="N52" s="1939"/>
      <c r="O52" s="1939"/>
      <c r="P52" s="1939"/>
      <c r="Q52" s="1939"/>
      <c r="R52" s="1939"/>
      <c r="S52" s="1939"/>
      <c r="T52" s="1939"/>
      <c r="U52" s="1939"/>
      <c r="V52" s="1939"/>
      <c r="W52" s="308"/>
      <c r="X52" s="308"/>
    </row>
    <row r="53" spans="1:25">
      <c r="B53" s="309"/>
      <c r="C53" s="308"/>
      <c r="D53" s="308"/>
      <c r="E53" s="308"/>
      <c r="F53" s="308"/>
      <c r="G53" s="308"/>
      <c r="H53" s="308"/>
      <c r="I53" s="308"/>
      <c r="J53" s="308"/>
      <c r="K53" s="308"/>
      <c r="L53" s="308"/>
      <c r="M53" s="308"/>
      <c r="N53" s="308"/>
      <c r="O53" s="308"/>
      <c r="P53" s="308"/>
      <c r="Q53" s="308"/>
      <c r="R53" s="308"/>
      <c r="S53" s="308"/>
      <c r="T53" s="308"/>
      <c r="U53" s="308"/>
      <c r="V53" s="308"/>
      <c r="W53" s="308"/>
      <c r="X53" s="308"/>
    </row>
    <row r="54" spans="1:25" ht="13.75" thickBot="1">
      <c r="B54" s="16" t="s">
        <v>640</v>
      </c>
      <c r="T54" s="1932"/>
      <c r="U54" s="1932"/>
      <c r="V54" s="1932"/>
      <c r="W54" s="271"/>
    </row>
    <row r="55" spans="1:25" ht="18.75" customHeight="1">
      <c r="B55" s="272"/>
      <c r="O55" s="1933" t="s">
        <v>131</v>
      </c>
      <c r="P55" s="1934"/>
      <c r="Q55" s="1934"/>
      <c r="R55" s="1936" t="s">
        <v>20</v>
      </c>
      <c r="S55" s="1937"/>
      <c r="T55" s="1937"/>
      <c r="U55" s="1937"/>
      <c r="V55" s="1938"/>
      <c r="W55" s="273"/>
    </row>
    <row r="56" spans="1:25" ht="27.75" customHeight="1" thickBot="1">
      <c r="O56" s="1894" t="str">
        <f>IF(O3="","",O3)</f>
        <v>0000000000</v>
      </c>
      <c r="P56" s="1895"/>
      <c r="Q56" s="1895"/>
      <c r="R56" s="1897" t="str">
        <f>IF(R3="","",R3)</f>
        <v>●●建設㈱</v>
      </c>
      <c r="S56" s="1898"/>
      <c r="T56" s="1898"/>
      <c r="U56" s="1898"/>
      <c r="V56" s="1899"/>
      <c r="W56" s="311"/>
    </row>
    <row r="57" spans="1:25" ht="27" customHeight="1" thickBot="1">
      <c r="B57" s="1900" t="s">
        <v>642</v>
      </c>
      <c r="C57" s="1900"/>
      <c r="D57" s="1900"/>
      <c r="E57" s="1900"/>
      <c r="F57" s="1900"/>
      <c r="G57" s="1900"/>
      <c r="H57" s="1900"/>
      <c r="I57" s="1900"/>
      <c r="J57" s="1900"/>
      <c r="K57" s="1900"/>
      <c r="L57" s="1900"/>
      <c r="M57" s="1900"/>
      <c r="N57" s="1900"/>
      <c r="O57" s="1900"/>
      <c r="P57" s="1900"/>
      <c r="Q57" s="1900"/>
      <c r="R57" s="1900"/>
      <c r="S57" s="1900"/>
      <c r="T57" s="1900"/>
      <c r="U57" s="1900"/>
      <c r="V57" s="1900"/>
      <c r="W57" s="275"/>
      <c r="X57" s="276"/>
    </row>
    <row r="58" spans="1:25" ht="37.5" customHeight="1">
      <c r="B58" s="1901" t="s">
        <v>643</v>
      </c>
      <c r="C58" s="1902"/>
      <c r="D58" s="1902"/>
      <c r="E58" s="1903"/>
      <c r="F58" s="1910" t="s">
        <v>644</v>
      </c>
      <c r="G58" s="1911"/>
      <c r="H58" s="1916" t="s">
        <v>645</v>
      </c>
      <c r="I58" s="1902"/>
      <c r="J58" s="1902"/>
      <c r="K58" s="1902"/>
      <c r="L58" s="1902"/>
      <c r="M58" s="1903"/>
      <c r="N58" s="1919" t="s">
        <v>646</v>
      </c>
      <c r="O58" s="1920"/>
      <c r="P58" s="1920"/>
      <c r="Q58" s="1920"/>
      <c r="R58" s="1920"/>
      <c r="S58" s="1920"/>
      <c r="T58" s="1922" t="s">
        <v>647</v>
      </c>
      <c r="U58" s="1923"/>
      <c r="V58" s="1924"/>
      <c r="W58"/>
    </row>
    <row r="59" spans="1:25" ht="25" customHeight="1">
      <c r="B59" s="1904"/>
      <c r="C59" s="1905"/>
      <c r="D59" s="1905"/>
      <c r="E59" s="1906"/>
      <c r="F59" s="1912"/>
      <c r="G59" s="1913"/>
      <c r="H59" s="1917"/>
      <c r="I59" s="1905"/>
      <c r="J59" s="1905"/>
      <c r="K59" s="1905"/>
      <c r="L59" s="1905"/>
      <c r="M59" s="1906"/>
      <c r="N59" s="277" t="s">
        <v>648</v>
      </c>
      <c r="O59" s="278" t="s">
        <v>648</v>
      </c>
      <c r="P59" s="278" t="s">
        <v>648</v>
      </c>
      <c r="Q59" s="278" t="s">
        <v>648</v>
      </c>
      <c r="R59" s="278" t="s">
        <v>648</v>
      </c>
      <c r="S59" s="278" t="s">
        <v>648</v>
      </c>
      <c r="T59" s="1925"/>
      <c r="U59" s="1926"/>
      <c r="V59" s="1927"/>
      <c r="W59"/>
    </row>
    <row r="60" spans="1:25" ht="25" customHeight="1" thickBot="1">
      <c r="B60" s="1907"/>
      <c r="C60" s="1908"/>
      <c r="D60" s="1908"/>
      <c r="E60" s="1909"/>
      <c r="F60" s="1914"/>
      <c r="G60" s="1915"/>
      <c r="H60" s="1918"/>
      <c r="I60" s="1908"/>
      <c r="J60" s="1908"/>
      <c r="K60" s="1908"/>
      <c r="L60" s="1908"/>
      <c r="M60" s="1909"/>
      <c r="N60" s="312" t="str">
        <f>IF(N7="","",N7)</f>
        <v>01 土木</v>
      </c>
      <c r="O60" s="313" t="str">
        <f t="shared" ref="O60" si="25">IF(O7="","",O7)</f>
        <v>02 建築</v>
      </c>
      <c r="P60" s="313" t="str">
        <f t="shared" ref="P60" si="26">IF(P7="","",P7)</f>
        <v>05 とび</v>
      </c>
      <c r="Q60" s="313" t="str">
        <f t="shared" ref="Q60" si="27">IF(Q7="","",Q7)</f>
        <v>08 電気</v>
      </c>
      <c r="R60" s="313" t="str">
        <f t="shared" ref="R60" si="28">IF(R7="","",R7)</f>
        <v>09管</v>
      </c>
      <c r="S60" s="313" t="str">
        <f t="shared" ref="S60" si="29">IF(S7="","",S7)</f>
        <v>29 解体</v>
      </c>
      <c r="T60" s="1928"/>
      <c r="U60" s="1929"/>
      <c r="V60" s="1930"/>
      <c r="W60"/>
    </row>
    <row r="61" spans="1:25" ht="21" customHeight="1">
      <c r="A61" s="280"/>
      <c r="B61" s="1844"/>
      <c r="C61" s="1845"/>
      <c r="D61" s="1845"/>
      <c r="E61" s="1846"/>
      <c r="F61" s="281" t="s">
        <v>649</v>
      </c>
      <c r="G61" s="282" t="s">
        <v>464</v>
      </c>
      <c r="H61" s="1847"/>
      <c r="I61" s="1848"/>
      <c r="J61" s="1849"/>
      <c r="K61" s="1848"/>
      <c r="L61" s="1849"/>
      <c r="M61" s="1850"/>
      <c r="N61" s="1851"/>
      <c r="O61" s="1839"/>
      <c r="P61" s="1839"/>
      <c r="Q61" s="1839"/>
      <c r="R61" s="1839"/>
      <c r="S61" s="1839"/>
      <c r="T61" s="281" t="s">
        <v>649</v>
      </c>
      <c r="U61" s="283" t="s">
        <v>650</v>
      </c>
      <c r="V61" s="284" t="s">
        <v>465</v>
      </c>
      <c r="W61" s="285"/>
      <c r="Y61" s="16"/>
    </row>
    <row r="62" spans="1:25" ht="21" customHeight="1">
      <c r="B62" s="1838"/>
      <c r="C62" s="1822"/>
      <c r="D62" s="1822"/>
      <c r="E62" s="1823"/>
      <c r="F62" s="1818" t="s">
        <v>651</v>
      </c>
      <c r="G62" s="1833"/>
      <c r="H62" s="1834"/>
      <c r="I62" s="1835"/>
      <c r="J62" s="1836"/>
      <c r="K62" s="1835"/>
      <c r="L62" s="1836"/>
      <c r="M62" s="1837"/>
      <c r="N62" s="1831"/>
      <c r="O62" s="1806"/>
      <c r="P62" s="1806"/>
      <c r="Q62" s="1806"/>
      <c r="R62" s="1806"/>
      <c r="S62" s="1806"/>
      <c r="T62" s="1818" t="s">
        <v>652</v>
      </c>
      <c r="U62" s="1819"/>
      <c r="V62" s="1820"/>
      <c r="W62"/>
      <c r="Y62" s="16"/>
    </row>
    <row r="63" spans="1:25" ht="21" customHeight="1">
      <c r="B63" s="1821"/>
      <c r="C63" s="1822"/>
      <c r="D63" s="1822"/>
      <c r="E63" s="1823"/>
      <c r="F63" s="286" t="s">
        <v>649</v>
      </c>
      <c r="G63" s="287" t="s">
        <v>464</v>
      </c>
      <c r="H63" s="1827"/>
      <c r="I63" s="1828"/>
      <c r="J63" s="1829"/>
      <c r="K63" s="1828"/>
      <c r="L63" s="1829"/>
      <c r="M63" s="1830"/>
      <c r="N63" s="1831"/>
      <c r="O63" s="1806"/>
      <c r="P63" s="1806"/>
      <c r="Q63" s="1806"/>
      <c r="R63" s="1806"/>
      <c r="S63" s="1806"/>
      <c r="T63" s="286" t="s">
        <v>649</v>
      </c>
      <c r="U63" s="288" t="s">
        <v>650</v>
      </c>
      <c r="V63" s="289" t="s">
        <v>465</v>
      </c>
      <c r="W63" s="285"/>
    </row>
    <row r="64" spans="1:25" ht="21" customHeight="1">
      <c r="B64" s="1838"/>
      <c r="C64" s="1822"/>
      <c r="D64" s="1822"/>
      <c r="E64" s="1823"/>
      <c r="F64" s="1818" t="s">
        <v>651</v>
      </c>
      <c r="G64" s="1833"/>
      <c r="H64" s="1834"/>
      <c r="I64" s="1835"/>
      <c r="J64" s="1836"/>
      <c r="K64" s="1835"/>
      <c r="L64" s="1836"/>
      <c r="M64" s="1837"/>
      <c r="N64" s="1831"/>
      <c r="O64" s="1806"/>
      <c r="P64" s="1806"/>
      <c r="Q64" s="1806"/>
      <c r="R64" s="1806"/>
      <c r="S64" s="1806"/>
      <c r="T64" s="1818" t="s">
        <v>652</v>
      </c>
      <c r="U64" s="1819"/>
      <c r="V64" s="1820"/>
      <c r="W64"/>
    </row>
    <row r="65" spans="2:23" ht="21" customHeight="1">
      <c r="B65" s="1821"/>
      <c r="C65" s="1822"/>
      <c r="D65" s="1822"/>
      <c r="E65" s="1823"/>
      <c r="F65" s="286" t="s">
        <v>649</v>
      </c>
      <c r="G65" s="287" t="s">
        <v>464</v>
      </c>
      <c r="H65" s="1827"/>
      <c r="I65" s="1828"/>
      <c r="J65" s="1829"/>
      <c r="K65" s="1828"/>
      <c r="L65" s="1829"/>
      <c r="M65" s="1830"/>
      <c r="N65" s="1831"/>
      <c r="O65" s="1806"/>
      <c r="P65" s="1806"/>
      <c r="Q65" s="1806"/>
      <c r="R65" s="1806"/>
      <c r="S65" s="1806"/>
      <c r="T65" s="286" t="s">
        <v>649</v>
      </c>
      <c r="U65" s="288" t="s">
        <v>650</v>
      </c>
      <c r="V65" s="289" t="s">
        <v>465</v>
      </c>
      <c r="W65" s="285"/>
    </row>
    <row r="66" spans="2:23" ht="21" customHeight="1">
      <c r="B66" s="1838"/>
      <c r="C66" s="1822"/>
      <c r="D66" s="1822"/>
      <c r="E66" s="1823"/>
      <c r="F66" s="1818" t="s">
        <v>651</v>
      </c>
      <c r="G66" s="1833"/>
      <c r="H66" s="1834"/>
      <c r="I66" s="1835"/>
      <c r="J66" s="1836"/>
      <c r="K66" s="1835"/>
      <c r="L66" s="1836"/>
      <c r="M66" s="1837"/>
      <c r="N66" s="1831"/>
      <c r="O66" s="1806"/>
      <c r="P66" s="1806"/>
      <c r="Q66" s="1806"/>
      <c r="R66" s="1806"/>
      <c r="S66" s="1806"/>
      <c r="T66" s="1818" t="s">
        <v>652</v>
      </c>
      <c r="U66" s="1819"/>
      <c r="V66" s="1820"/>
      <c r="W66"/>
    </row>
    <row r="67" spans="2:23" ht="21" customHeight="1">
      <c r="B67" s="1821"/>
      <c r="C67" s="1822"/>
      <c r="D67" s="1822"/>
      <c r="E67" s="1823"/>
      <c r="F67" s="286" t="s">
        <v>649</v>
      </c>
      <c r="G67" s="287" t="s">
        <v>464</v>
      </c>
      <c r="H67" s="1827"/>
      <c r="I67" s="1828"/>
      <c r="J67" s="1829"/>
      <c r="K67" s="1828"/>
      <c r="L67" s="1829"/>
      <c r="M67" s="1830"/>
      <c r="N67" s="1831"/>
      <c r="O67" s="1806"/>
      <c r="P67" s="1806"/>
      <c r="Q67" s="1806"/>
      <c r="R67" s="1806"/>
      <c r="S67" s="1806"/>
      <c r="T67" s="286" t="s">
        <v>649</v>
      </c>
      <c r="U67" s="288" t="s">
        <v>650</v>
      </c>
      <c r="V67" s="289" t="s">
        <v>465</v>
      </c>
      <c r="W67" s="285"/>
    </row>
    <row r="68" spans="2:23" ht="21" customHeight="1">
      <c r="B68" s="1838"/>
      <c r="C68" s="1822"/>
      <c r="D68" s="1822"/>
      <c r="E68" s="1823"/>
      <c r="F68" s="1818" t="s">
        <v>651</v>
      </c>
      <c r="G68" s="1833"/>
      <c r="H68" s="1834"/>
      <c r="I68" s="1835"/>
      <c r="J68" s="1836"/>
      <c r="K68" s="1835"/>
      <c r="L68" s="1836"/>
      <c r="M68" s="1837"/>
      <c r="N68" s="1831"/>
      <c r="O68" s="1806"/>
      <c r="P68" s="1806"/>
      <c r="Q68" s="1806"/>
      <c r="R68" s="1806"/>
      <c r="S68" s="1806"/>
      <c r="T68" s="1818" t="s">
        <v>652</v>
      </c>
      <c r="U68" s="1819"/>
      <c r="V68" s="1820"/>
      <c r="W68"/>
    </row>
    <row r="69" spans="2:23" ht="21" customHeight="1">
      <c r="B69" s="1821"/>
      <c r="C69" s="1822"/>
      <c r="D69" s="1822"/>
      <c r="E69" s="1823"/>
      <c r="F69" s="286" t="s">
        <v>649</v>
      </c>
      <c r="G69" s="287" t="s">
        <v>464</v>
      </c>
      <c r="H69" s="1827"/>
      <c r="I69" s="1828"/>
      <c r="J69" s="1829"/>
      <c r="K69" s="1828"/>
      <c r="L69" s="1829"/>
      <c r="M69" s="1830"/>
      <c r="N69" s="1831"/>
      <c r="O69" s="1806"/>
      <c r="P69" s="1806"/>
      <c r="Q69" s="1806"/>
      <c r="R69" s="1806"/>
      <c r="S69" s="1806"/>
      <c r="T69" s="286" t="s">
        <v>649</v>
      </c>
      <c r="U69" s="288" t="s">
        <v>650</v>
      </c>
      <c r="V69" s="289" t="s">
        <v>465</v>
      </c>
      <c r="W69" s="285"/>
    </row>
    <row r="70" spans="2:23" ht="21" customHeight="1" thickBot="1">
      <c r="B70" s="1824"/>
      <c r="C70" s="1825"/>
      <c r="D70" s="1825"/>
      <c r="E70" s="1826"/>
      <c r="F70" s="1841" t="s">
        <v>651</v>
      </c>
      <c r="G70" s="1886"/>
      <c r="H70" s="1812"/>
      <c r="I70" s="1813"/>
      <c r="J70" s="1814"/>
      <c r="K70" s="1813"/>
      <c r="L70" s="1814"/>
      <c r="M70" s="1815"/>
      <c r="N70" s="1832"/>
      <c r="O70" s="1808"/>
      <c r="P70" s="1808"/>
      <c r="Q70" s="1808"/>
      <c r="R70" s="1808"/>
      <c r="S70" s="1808"/>
      <c r="T70" s="1810" t="s">
        <v>652</v>
      </c>
      <c r="U70" s="1816"/>
      <c r="V70" s="1817"/>
      <c r="W70"/>
    </row>
    <row r="71" spans="2:23" ht="21" customHeight="1">
      <c r="B71" s="1878"/>
      <c r="C71" s="1879"/>
      <c r="D71" s="1879"/>
      <c r="E71" s="1880"/>
      <c r="F71" s="281" t="s">
        <v>649</v>
      </c>
      <c r="G71" s="282" t="s">
        <v>464</v>
      </c>
      <c r="H71" s="1881"/>
      <c r="I71" s="1882"/>
      <c r="J71" s="1883"/>
      <c r="K71" s="1882"/>
      <c r="L71" s="1883"/>
      <c r="M71" s="1884"/>
      <c r="N71" s="1885"/>
      <c r="O71" s="1876"/>
      <c r="P71" s="1876"/>
      <c r="Q71" s="1876"/>
      <c r="R71" s="1876"/>
      <c r="S71" s="1876"/>
      <c r="T71" s="281" t="s">
        <v>649</v>
      </c>
      <c r="U71" s="283" t="s">
        <v>650</v>
      </c>
      <c r="V71" s="284" t="s">
        <v>465</v>
      </c>
      <c r="W71" s="285"/>
    </row>
    <row r="72" spans="2:23" ht="21" customHeight="1">
      <c r="B72" s="1872"/>
      <c r="C72" s="1873"/>
      <c r="D72" s="1873"/>
      <c r="E72" s="1874"/>
      <c r="F72" s="1818" t="s">
        <v>651</v>
      </c>
      <c r="G72" s="1833"/>
      <c r="H72" s="1834"/>
      <c r="I72" s="1835"/>
      <c r="J72" s="1836"/>
      <c r="K72" s="1835"/>
      <c r="L72" s="1836"/>
      <c r="M72" s="1837"/>
      <c r="N72" s="1875"/>
      <c r="O72" s="1870"/>
      <c r="P72" s="1870"/>
      <c r="Q72" s="1870"/>
      <c r="R72" s="1870"/>
      <c r="S72" s="1870"/>
      <c r="T72" s="1818" t="s">
        <v>652</v>
      </c>
      <c r="U72" s="1819"/>
      <c r="V72" s="1861"/>
      <c r="W72" s="285"/>
    </row>
    <row r="73" spans="2:23" ht="21" customHeight="1">
      <c r="B73" s="1862"/>
      <c r="C73" s="1863"/>
      <c r="D73" s="1863"/>
      <c r="E73" s="1864"/>
      <c r="F73" s="286" t="s">
        <v>649</v>
      </c>
      <c r="G73" s="287" t="s">
        <v>464</v>
      </c>
      <c r="H73" s="1827"/>
      <c r="I73" s="1828"/>
      <c r="J73" s="1829"/>
      <c r="K73" s="1828"/>
      <c r="L73" s="1829"/>
      <c r="M73" s="1830"/>
      <c r="N73" s="1868"/>
      <c r="O73" s="1852"/>
      <c r="P73" s="1852"/>
      <c r="Q73" s="1852"/>
      <c r="R73" s="1852"/>
      <c r="S73" s="1852"/>
      <c r="T73" s="286" t="s">
        <v>649</v>
      </c>
      <c r="U73" s="288" t="s">
        <v>650</v>
      </c>
      <c r="V73" s="289" t="s">
        <v>465</v>
      </c>
      <c r="W73" s="285"/>
    </row>
    <row r="74" spans="2:23" ht="21" customHeight="1">
      <c r="B74" s="1872"/>
      <c r="C74" s="1873"/>
      <c r="D74" s="1873"/>
      <c r="E74" s="1874"/>
      <c r="F74" s="1818" t="s">
        <v>651</v>
      </c>
      <c r="G74" s="1833"/>
      <c r="H74" s="1834"/>
      <c r="I74" s="1835"/>
      <c r="J74" s="1836"/>
      <c r="K74" s="1835"/>
      <c r="L74" s="1836"/>
      <c r="M74" s="1837"/>
      <c r="N74" s="1875"/>
      <c r="O74" s="1870"/>
      <c r="P74" s="1870"/>
      <c r="Q74" s="1870"/>
      <c r="R74" s="1870"/>
      <c r="S74" s="1870"/>
      <c r="T74" s="1818" t="s">
        <v>652</v>
      </c>
      <c r="U74" s="1819"/>
      <c r="V74" s="1861"/>
      <c r="W74" s="285"/>
    </row>
    <row r="75" spans="2:23" ht="21" customHeight="1">
      <c r="B75" s="1862"/>
      <c r="C75" s="1863"/>
      <c r="D75" s="1863"/>
      <c r="E75" s="1864"/>
      <c r="F75" s="286" t="s">
        <v>649</v>
      </c>
      <c r="G75" s="287" t="s">
        <v>464</v>
      </c>
      <c r="H75" s="1827"/>
      <c r="I75" s="1828"/>
      <c r="J75" s="1829"/>
      <c r="K75" s="1828"/>
      <c r="L75" s="1829"/>
      <c r="M75" s="1830"/>
      <c r="N75" s="1868"/>
      <c r="O75" s="1852"/>
      <c r="P75" s="1852"/>
      <c r="Q75" s="1852"/>
      <c r="R75" s="1852"/>
      <c r="S75" s="1852"/>
      <c r="T75" s="286" t="s">
        <v>649</v>
      </c>
      <c r="U75" s="288" t="s">
        <v>650</v>
      </c>
      <c r="V75" s="289" t="s">
        <v>465</v>
      </c>
      <c r="W75" s="285"/>
    </row>
    <row r="76" spans="2:23" ht="21" customHeight="1">
      <c r="B76" s="1872"/>
      <c r="C76" s="1873"/>
      <c r="D76" s="1873"/>
      <c r="E76" s="1874"/>
      <c r="F76" s="1818" t="s">
        <v>651</v>
      </c>
      <c r="G76" s="1833"/>
      <c r="H76" s="1834"/>
      <c r="I76" s="1835"/>
      <c r="J76" s="1836"/>
      <c r="K76" s="1835"/>
      <c r="L76" s="1836"/>
      <c r="M76" s="1837"/>
      <c r="N76" s="1875"/>
      <c r="O76" s="1870"/>
      <c r="P76" s="1870"/>
      <c r="Q76" s="1870"/>
      <c r="R76" s="1870"/>
      <c r="S76" s="1870"/>
      <c r="T76" s="1818" t="s">
        <v>652</v>
      </c>
      <c r="U76" s="1819"/>
      <c r="V76" s="1861"/>
      <c r="W76" s="285"/>
    </row>
    <row r="77" spans="2:23" ht="21" customHeight="1">
      <c r="B77" s="1862"/>
      <c r="C77" s="1863"/>
      <c r="D77" s="1863"/>
      <c r="E77" s="1864"/>
      <c r="F77" s="286" t="s">
        <v>649</v>
      </c>
      <c r="G77" s="287" t="s">
        <v>464</v>
      </c>
      <c r="H77" s="1827"/>
      <c r="I77" s="1828"/>
      <c r="J77" s="1829"/>
      <c r="K77" s="1828"/>
      <c r="L77" s="1829"/>
      <c r="M77" s="1830"/>
      <c r="N77" s="1868"/>
      <c r="O77" s="1852"/>
      <c r="P77" s="1852"/>
      <c r="Q77" s="1852"/>
      <c r="R77" s="1852"/>
      <c r="S77" s="1852"/>
      <c r="T77" s="286" t="s">
        <v>649</v>
      </c>
      <c r="U77" s="288" t="s">
        <v>650</v>
      </c>
      <c r="V77" s="289" t="s">
        <v>465</v>
      </c>
      <c r="W77" s="285"/>
    </row>
    <row r="78" spans="2:23" ht="21" customHeight="1">
      <c r="B78" s="1872"/>
      <c r="C78" s="1873"/>
      <c r="D78" s="1873"/>
      <c r="E78" s="1874"/>
      <c r="F78" s="1818" t="s">
        <v>651</v>
      </c>
      <c r="G78" s="1833"/>
      <c r="H78" s="1834"/>
      <c r="I78" s="1835"/>
      <c r="J78" s="1836"/>
      <c r="K78" s="1835"/>
      <c r="L78" s="1836"/>
      <c r="M78" s="1837"/>
      <c r="N78" s="1875"/>
      <c r="O78" s="1870"/>
      <c r="P78" s="1870"/>
      <c r="Q78" s="1870"/>
      <c r="R78" s="1870"/>
      <c r="S78" s="1870"/>
      <c r="T78" s="1818" t="s">
        <v>652</v>
      </c>
      <c r="U78" s="1819"/>
      <c r="V78" s="1861"/>
      <c r="W78" s="285"/>
    </row>
    <row r="79" spans="2:23" ht="21" customHeight="1">
      <c r="B79" s="1862"/>
      <c r="C79" s="1863"/>
      <c r="D79" s="1863"/>
      <c r="E79" s="1864"/>
      <c r="F79" s="286" t="s">
        <v>649</v>
      </c>
      <c r="G79" s="287" t="s">
        <v>464</v>
      </c>
      <c r="H79" s="1827"/>
      <c r="I79" s="1828"/>
      <c r="J79" s="1829"/>
      <c r="K79" s="1828"/>
      <c r="L79" s="1829"/>
      <c r="M79" s="1830"/>
      <c r="N79" s="1868"/>
      <c r="O79" s="1852"/>
      <c r="P79" s="1852"/>
      <c r="Q79" s="1852"/>
      <c r="R79" s="1852"/>
      <c r="S79" s="1852"/>
      <c r="T79" s="286" t="s">
        <v>649</v>
      </c>
      <c r="U79" s="288" t="s">
        <v>650</v>
      </c>
      <c r="V79" s="289" t="s">
        <v>465</v>
      </c>
      <c r="W79" s="285"/>
    </row>
    <row r="80" spans="2:23" ht="21" customHeight="1" thickBot="1">
      <c r="B80" s="1865"/>
      <c r="C80" s="1866"/>
      <c r="D80" s="1866"/>
      <c r="E80" s="1867"/>
      <c r="F80" s="1810" t="s">
        <v>651</v>
      </c>
      <c r="G80" s="1811"/>
      <c r="H80" s="1856"/>
      <c r="I80" s="1857"/>
      <c r="J80" s="1858"/>
      <c r="K80" s="1857"/>
      <c r="L80" s="1858"/>
      <c r="M80" s="1859"/>
      <c r="N80" s="1869"/>
      <c r="O80" s="1854"/>
      <c r="P80" s="1854"/>
      <c r="Q80" s="1854"/>
      <c r="R80" s="1854"/>
      <c r="S80" s="1854"/>
      <c r="T80" s="1810" t="s">
        <v>652</v>
      </c>
      <c r="U80" s="1816"/>
      <c r="V80" s="1860"/>
      <c r="W80" s="285"/>
    </row>
    <row r="81" spans="2:23" ht="21" customHeight="1">
      <c r="B81" s="1844"/>
      <c r="C81" s="1845"/>
      <c r="D81" s="1845"/>
      <c r="E81" s="1846"/>
      <c r="F81" s="292" t="s">
        <v>649</v>
      </c>
      <c r="G81" s="293" t="s">
        <v>464</v>
      </c>
      <c r="H81" s="1847"/>
      <c r="I81" s="1848"/>
      <c r="J81" s="1849"/>
      <c r="K81" s="1848"/>
      <c r="L81" s="1849"/>
      <c r="M81" s="1850"/>
      <c r="N81" s="1851"/>
      <c r="O81" s="1839"/>
      <c r="P81" s="1839"/>
      <c r="Q81" s="1839"/>
      <c r="R81" s="1839"/>
      <c r="S81" s="1839"/>
      <c r="T81" s="281" t="s">
        <v>649</v>
      </c>
      <c r="U81" s="283" t="s">
        <v>650</v>
      </c>
      <c r="V81" s="284" t="s">
        <v>465</v>
      </c>
      <c r="W81" s="285"/>
    </row>
    <row r="82" spans="2:23" ht="21" customHeight="1">
      <c r="B82" s="1838"/>
      <c r="C82" s="1822"/>
      <c r="D82" s="1822"/>
      <c r="E82" s="1823"/>
      <c r="F82" s="1818" t="s">
        <v>651</v>
      </c>
      <c r="G82" s="1833"/>
      <c r="H82" s="1834"/>
      <c r="I82" s="1835"/>
      <c r="J82" s="1836"/>
      <c r="K82" s="1835"/>
      <c r="L82" s="1836"/>
      <c r="M82" s="1837"/>
      <c r="N82" s="1831"/>
      <c r="O82" s="1806"/>
      <c r="P82" s="1806"/>
      <c r="Q82" s="1806"/>
      <c r="R82" s="1806"/>
      <c r="S82" s="1806"/>
      <c r="T82" s="1818" t="s">
        <v>652</v>
      </c>
      <c r="U82" s="1819"/>
      <c r="V82" s="1820"/>
      <c r="W82"/>
    </row>
    <row r="83" spans="2:23" ht="21" customHeight="1">
      <c r="B83" s="1821"/>
      <c r="C83" s="1822"/>
      <c r="D83" s="1822"/>
      <c r="E83" s="1823"/>
      <c r="F83" s="286" t="s">
        <v>649</v>
      </c>
      <c r="G83" s="287" t="s">
        <v>464</v>
      </c>
      <c r="H83" s="1827"/>
      <c r="I83" s="1828"/>
      <c r="J83" s="1829"/>
      <c r="K83" s="1828"/>
      <c r="L83" s="1829"/>
      <c r="M83" s="1830"/>
      <c r="N83" s="1831"/>
      <c r="O83" s="1806"/>
      <c r="P83" s="1806"/>
      <c r="Q83" s="1806"/>
      <c r="R83" s="1806"/>
      <c r="S83" s="1806"/>
      <c r="T83" s="286" t="s">
        <v>649</v>
      </c>
      <c r="U83" s="288" t="s">
        <v>650</v>
      </c>
      <c r="V83" s="289" t="s">
        <v>465</v>
      </c>
      <c r="W83" s="285"/>
    </row>
    <row r="84" spans="2:23" ht="21" customHeight="1">
      <c r="B84" s="1838"/>
      <c r="C84" s="1822"/>
      <c r="D84" s="1822"/>
      <c r="E84" s="1823"/>
      <c r="F84" s="1818" t="s">
        <v>651</v>
      </c>
      <c r="G84" s="1833"/>
      <c r="H84" s="1834"/>
      <c r="I84" s="1835"/>
      <c r="J84" s="1836"/>
      <c r="K84" s="1835"/>
      <c r="L84" s="1836"/>
      <c r="M84" s="1837"/>
      <c r="N84" s="1831"/>
      <c r="O84" s="1806"/>
      <c r="P84" s="1806"/>
      <c r="Q84" s="1806"/>
      <c r="R84" s="1806"/>
      <c r="S84" s="1806"/>
      <c r="T84" s="1818" t="s">
        <v>652</v>
      </c>
      <c r="U84" s="1819"/>
      <c r="V84" s="1820"/>
      <c r="W84"/>
    </row>
    <row r="85" spans="2:23" ht="21" customHeight="1">
      <c r="B85" s="1821"/>
      <c r="C85" s="1822"/>
      <c r="D85" s="1822"/>
      <c r="E85" s="1823"/>
      <c r="F85" s="286" t="s">
        <v>649</v>
      </c>
      <c r="G85" s="287" t="s">
        <v>464</v>
      </c>
      <c r="H85" s="1827"/>
      <c r="I85" s="1828"/>
      <c r="J85" s="1829"/>
      <c r="K85" s="1828"/>
      <c r="L85" s="1829"/>
      <c r="M85" s="1830"/>
      <c r="N85" s="1831"/>
      <c r="O85" s="1806"/>
      <c r="P85" s="1806"/>
      <c r="Q85" s="1806"/>
      <c r="R85" s="1806"/>
      <c r="S85" s="1806"/>
      <c r="T85" s="286" t="s">
        <v>649</v>
      </c>
      <c r="U85" s="288" t="s">
        <v>650</v>
      </c>
      <c r="V85" s="289" t="s">
        <v>465</v>
      </c>
      <c r="W85" s="285"/>
    </row>
    <row r="86" spans="2:23" ht="21" customHeight="1">
      <c r="B86" s="1838"/>
      <c r="C86" s="1822"/>
      <c r="D86" s="1822"/>
      <c r="E86" s="1823"/>
      <c r="F86" s="1818" t="s">
        <v>651</v>
      </c>
      <c r="G86" s="1833"/>
      <c r="H86" s="1834"/>
      <c r="I86" s="1835"/>
      <c r="J86" s="1836"/>
      <c r="K86" s="1835"/>
      <c r="L86" s="1836"/>
      <c r="M86" s="1837"/>
      <c r="N86" s="1831"/>
      <c r="O86" s="1806"/>
      <c r="P86" s="1806"/>
      <c r="Q86" s="1806"/>
      <c r="R86" s="1806"/>
      <c r="S86" s="1806"/>
      <c r="T86" s="1818" t="s">
        <v>652</v>
      </c>
      <c r="U86" s="1819"/>
      <c r="V86" s="1820"/>
      <c r="W86"/>
    </row>
    <row r="87" spans="2:23" ht="21" customHeight="1">
      <c r="B87" s="1821"/>
      <c r="C87" s="1822"/>
      <c r="D87" s="1822"/>
      <c r="E87" s="1823"/>
      <c r="F87" s="286" t="s">
        <v>649</v>
      </c>
      <c r="G87" s="287" t="s">
        <v>464</v>
      </c>
      <c r="H87" s="1827"/>
      <c r="I87" s="1828"/>
      <c r="J87" s="1829"/>
      <c r="K87" s="1828"/>
      <c r="L87" s="1829"/>
      <c r="M87" s="1830"/>
      <c r="N87" s="1831"/>
      <c r="O87" s="1806"/>
      <c r="P87" s="1806"/>
      <c r="Q87" s="1806"/>
      <c r="R87" s="1806"/>
      <c r="S87" s="1806"/>
      <c r="T87" s="286" t="s">
        <v>649</v>
      </c>
      <c r="U87" s="288" t="s">
        <v>650</v>
      </c>
      <c r="V87" s="289" t="s">
        <v>465</v>
      </c>
      <c r="W87" s="285"/>
    </row>
    <row r="88" spans="2:23" ht="21" customHeight="1">
      <c r="B88" s="1838"/>
      <c r="C88" s="1822"/>
      <c r="D88" s="1822"/>
      <c r="E88" s="1823"/>
      <c r="F88" s="1818" t="s">
        <v>651</v>
      </c>
      <c r="G88" s="1833"/>
      <c r="H88" s="1834"/>
      <c r="I88" s="1835"/>
      <c r="J88" s="1836"/>
      <c r="K88" s="1835"/>
      <c r="L88" s="1836"/>
      <c r="M88" s="1837"/>
      <c r="N88" s="1831"/>
      <c r="O88" s="1806"/>
      <c r="P88" s="1806"/>
      <c r="Q88" s="1806"/>
      <c r="R88" s="1806"/>
      <c r="S88" s="1806"/>
      <c r="T88" s="1818" t="s">
        <v>652</v>
      </c>
      <c r="U88" s="1819"/>
      <c r="V88" s="1820"/>
      <c r="W88"/>
    </row>
    <row r="89" spans="2:23" ht="21" customHeight="1">
      <c r="B89" s="1821"/>
      <c r="C89" s="1822"/>
      <c r="D89" s="1822"/>
      <c r="E89" s="1823"/>
      <c r="F89" s="286" t="s">
        <v>649</v>
      </c>
      <c r="G89" s="287" t="s">
        <v>464</v>
      </c>
      <c r="H89" s="1827"/>
      <c r="I89" s="1828"/>
      <c r="J89" s="1829"/>
      <c r="K89" s="1828"/>
      <c r="L89" s="1829"/>
      <c r="M89" s="1830"/>
      <c r="N89" s="1831"/>
      <c r="O89" s="1806"/>
      <c r="P89" s="1806"/>
      <c r="Q89" s="1806"/>
      <c r="R89" s="1806"/>
      <c r="S89" s="1806"/>
      <c r="T89" s="286" t="s">
        <v>649</v>
      </c>
      <c r="U89" s="288" t="s">
        <v>650</v>
      </c>
      <c r="V89" s="289" t="s">
        <v>465</v>
      </c>
      <c r="W89" s="285"/>
    </row>
    <row r="90" spans="2:23" ht="21" customHeight="1" thickBot="1">
      <c r="B90" s="1824"/>
      <c r="C90" s="1825"/>
      <c r="D90" s="1825"/>
      <c r="E90" s="1826"/>
      <c r="F90" s="1810" t="s">
        <v>651</v>
      </c>
      <c r="G90" s="1811"/>
      <c r="H90" s="1812"/>
      <c r="I90" s="1813"/>
      <c r="J90" s="1814"/>
      <c r="K90" s="1813"/>
      <c r="L90" s="1814"/>
      <c r="M90" s="1815"/>
      <c r="N90" s="1832"/>
      <c r="O90" s="1808"/>
      <c r="P90" s="1808"/>
      <c r="Q90" s="1808"/>
      <c r="R90" s="1808"/>
      <c r="S90" s="1808"/>
      <c r="T90" s="1841" t="s">
        <v>652</v>
      </c>
      <c r="U90" s="1842"/>
      <c r="V90" s="1843"/>
      <c r="W90"/>
    </row>
    <row r="91" spans="2:23" ht="21" customHeight="1">
      <c r="B91" s="1844"/>
      <c r="C91" s="1845"/>
      <c r="D91" s="1845"/>
      <c r="E91" s="1846"/>
      <c r="F91" s="292" t="s">
        <v>649</v>
      </c>
      <c r="G91" s="293" t="s">
        <v>464</v>
      </c>
      <c r="H91" s="1847"/>
      <c r="I91" s="1848"/>
      <c r="J91" s="1849"/>
      <c r="K91" s="1848"/>
      <c r="L91" s="1849"/>
      <c r="M91" s="1850"/>
      <c r="N91" s="1851"/>
      <c r="O91" s="1839"/>
      <c r="P91" s="1839"/>
      <c r="Q91" s="1839"/>
      <c r="R91" s="1839"/>
      <c r="S91" s="1839"/>
      <c r="T91" s="281" t="s">
        <v>649</v>
      </c>
      <c r="U91" s="283" t="s">
        <v>650</v>
      </c>
      <c r="V91" s="284" t="s">
        <v>465</v>
      </c>
      <c r="W91" s="285"/>
    </row>
    <row r="92" spans="2:23" ht="21" customHeight="1">
      <c r="B92" s="1838"/>
      <c r="C92" s="1822"/>
      <c r="D92" s="1822"/>
      <c r="E92" s="1823"/>
      <c r="F92" s="1818" t="s">
        <v>651</v>
      </c>
      <c r="G92" s="1833"/>
      <c r="H92" s="1834"/>
      <c r="I92" s="1835"/>
      <c r="J92" s="1836"/>
      <c r="K92" s="1835"/>
      <c r="L92" s="1836"/>
      <c r="M92" s="1837"/>
      <c r="N92" s="1831"/>
      <c r="O92" s="1806"/>
      <c r="P92" s="1806"/>
      <c r="Q92" s="1806"/>
      <c r="R92" s="1806"/>
      <c r="S92" s="1806"/>
      <c r="T92" s="1818" t="s">
        <v>652</v>
      </c>
      <c r="U92" s="1819"/>
      <c r="V92" s="1820"/>
      <c r="W92"/>
    </row>
    <row r="93" spans="2:23" ht="21" customHeight="1">
      <c r="B93" s="1821"/>
      <c r="C93" s="1822"/>
      <c r="D93" s="1822"/>
      <c r="E93" s="1823"/>
      <c r="F93" s="286" t="s">
        <v>649</v>
      </c>
      <c r="G93" s="287" t="s">
        <v>464</v>
      </c>
      <c r="H93" s="1827"/>
      <c r="I93" s="1828"/>
      <c r="J93" s="1829"/>
      <c r="K93" s="1828"/>
      <c r="L93" s="1829"/>
      <c r="M93" s="1830"/>
      <c r="N93" s="1831"/>
      <c r="O93" s="1806"/>
      <c r="P93" s="1806"/>
      <c r="Q93" s="1806"/>
      <c r="R93" s="1806"/>
      <c r="S93" s="1806"/>
      <c r="T93" s="286" t="s">
        <v>649</v>
      </c>
      <c r="U93" s="288" t="s">
        <v>650</v>
      </c>
      <c r="V93" s="289" t="s">
        <v>465</v>
      </c>
      <c r="W93" s="285"/>
    </row>
    <row r="94" spans="2:23" ht="21" customHeight="1">
      <c r="B94" s="1838"/>
      <c r="C94" s="1822"/>
      <c r="D94" s="1822"/>
      <c r="E94" s="1823"/>
      <c r="F94" s="1818" t="s">
        <v>651</v>
      </c>
      <c r="G94" s="1833"/>
      <c r="H94" s="1834"/>
      <c r="I94" s="1835"/>
      <c r="J94" s="1836"/>
      <c r="K94" s="1835"/>
      <c r="L94" s="1836"/>
      <c r="M94" s="1837"/>
      <c r="N94" s="1831"/>
      <c r="O94" s="1806"/>
      <c r="P94" s="1806"/>
      <c r="Q94" s="1806"/>
      <c r="R94" s="1806"/>
      <c r="S94" s="1806"/>
      <c r="T94" s="1818" t="s">
        <v>652</v>
      </c>
      <c r="U94" s="1819"/>
      <c r="V94" s="1820"/>
      <c r="W94"/>
    </row>
    <row r="95" spans="2:23" ht="21" customHeight="1">
      <c r="B95" s="1821"/>
      <c r="C95" s="1822"/>
      <c r="D95" s="1822"/>
      <c r="E95" s="1823"/>
      <c r="F95" s="286" t="s">
        <v>649</v>
      </c>
      <c r="G95" s="287" t="s">
        <v>464</v>
      </c>
      <c r="H95" s="1827"/>
      <c r="I95" s="1828"/>
      <c r="J95" s="1829"/>
      <c r="K95" s="1828"/>
      <c r="L95" s="1829"/>
      <c r="M95" s="1830"/>
      <c r="N95" s="1831"/>
      <c r="O95" s="1806"/>
      <c r="P95" s="1806"/>
      <c r="Q95" s="1806"/>
      <c r="R95" s="1806"/>
      <c r="S95" s="1806"/>
      <c r="T95" s="286" t="s">
        <v>649</v>
      </c>
      <c r="U95" s="288" t="s">
        <v>650</v>
      </c>
      <c r="V95" s="289" t="s">
        <v>465</v>
      </c>
      <c r="W95" s="285"/>
    </row>
    <row r="96" spans="2:23" ht="21" customHeight="1">
      <c r="B96" s="1838"/>
      <c r="C96" s="1822"/>
      <c r="D96" s="1822"/>
      <c r="E96" s="1823"/>
      <c r="F96" s="1818" t="s">
        <v>651</v>
      </c>
      <c r="G96" s="1833"/>
      <c r="H96" s="1834"/>
      <c r="I96" s="1835"/>
      <c r="J96" s="1836"/>
      <c r="K96" s="1835"/>
      <c r="L96" s="1836"/>
      <c r="M96" s="1837"/>
      <c r="N96" s="1831"/>
      <c r="O96" s="1806"/>
      <c r="P96" s="1806"/>
      <c r="Q96" s="1806"/>
      <c r="R96" s="1806"/>
      <c r="S96" s="1806"/>
      <c r="T96" s="1818" t="s">
        <v>652</v>
      </c>
      <c r="U96" s="1819"/>
      <c r="V96" s="1820"/>
      <c r="W96"/>
    </row>
    <row r="97" spans="2:34" ht="21" customHeight="1">
      <c r="B97" s="1821"/>
      <c r="C97" s="1822"/>
      <c r="D97" s="1822"/>
      <c r="E97" s="1823"/>
      <c r="F97" s="286" t="s">
        <v>649</v>
      </c>
      <c r="G97" s="287" t="s">
        <v>464</v>
      </c>
      <c r="H97" s="1827"/>
      <c r="I97" s="1828"/>
      <c r="J97" s="1829"/>
      <c r="K97" s="1828"/>
      <c r="L97" s="1829"/>
      <c r="M97" s="1830"/>
      <c r="N97" s="1831"/>
      <c r="O97" s="1806"/>
      <c r="P97" s="1806"/>
      <c r="Q97" s="1806"/>
      <c r="R97" s="1806"/>
      <c r="S97" s="1806"/>
      <c r="T97" s="286" t="s">
        <v>649</v>
      </c>
      <c r="U97" s="288" t="s">
        <v>650</v>
      </c>
      <c r="V97" s="289" t="s">
        <v>465</v>
      </c>
      <c r="W97" s="285"/>
    </row>
    <row r="98" spans="2:34" ht="21" customHeight="1">
      <c r="B98" s="1838"/>
      <c r="C98" s="1822"/>
      <c r="D98" s="1822"/>
      <c r="E98" s="1823"/>
      <c r="F98" s="1818" t="s">
        <v>651</v>
      </c>
      <c r="G98" s="1833"/>
      <c r="H98" s="1834"/>
      <c r="I98" s="1835"/>
      <c r="J98" s="1836"/>
      <c r="K98" s="1835"/>
      <c r="L98" s="1836"/>
      <c r="M98" s="1837"/>
      <c r="N98" s="1831"/>
      <c r="O98" s="1806"/>
      <c r="P98" s="1806"/>
      <c r="Q98" s="1806"/>
      <c r="R98" s="1806"/>
      <c r="S98" s="1806"/>
      <c r="T98" s="1818" t="s">
        <v>652</v>
      </c>
      <c r="U98" s="1819"/>
      <c r="V98" s="1820"/>
      <c r="W98"/>
    </row>
    <row r="99" spans="2:34" ht="21" customHeight="1">
      <c r="B99" s="1821"/>
      <c r="C99" s="1822"/>
      <c r="D99" s="1822"/>
      <c r="E99" s="1823"/>
      <c r="F99" s="286" t="s">
        <v>649</v>
      </c>
      <c r="G99" s="287" t="s">
        <v>464</v>
      </c>
      <c r="H99" s="1827"/>
      <c r="I99" s="1828"/>
      <c r="J99" s="1829"/>
      <c r="K99" s="1828"/>
      <c r="L99" s="1829"/>
      <c r="M99" s="1830"/>
      <c r="N99" s="1831"/>
      <c r="O99" s="1806"/>
      <c r="P99" s="1806"/>
      <c r="Q99" s="1806"/>
      <c r="R99" s="1806"/>
      <c r="S99" s="1806"/>
      <c r="T99" s="286" t="s">
        <v>649</v>
      </c>
      <c r="U99" s="288" t="s">
        <v>650</v>
      </c>
      <c r="V99" s="289" t="s">
        <v>465</v>
      </c>
      <c r="W99" s="285"/>
    </row>
    <row r="100" spans="2:34" ht="21" customHeight="1" thickBot="1">
      <c r="B100" s="1824"/>
      <c r="C100" s="1825"/>
      <c r="D100" s="1825"/>
      <c r="E100" s="1826"/>
      <c r="F100" s="1810" t="s">
        <v>651</v>
      </c>
      <c r="G100" s="1811"/>
      <c r="H100" s="1812"/>
      <c r="I100" s="1813"/>
      <c r="J100" s="1814"/>
      <c r="K100" s="1813"/>
      <c r="L100" s="1814"/>
      <c r="M100" s="1815"/>
      <c r="N100" s="1832"/>
      <c r="O100" s="1808"/>
      <c r="P100" s="1808"/>
      <c r="Q100" s="1808"/>
      <c r="R100" s="1808"/>
      <c r="S100" s="1808"/>
      <c r="T100" s="1810" t="s">
        <v>652</v>
      </c>
      <c r="U100" s="1816"/>
      <c r="V100" s="1817"/>
      <c r="W100"/>
    </row>
    <row r="101" spans="2:34" ht="33.75" customHeight="1">
      <c r="B101" s="1794" t="s">
        <v>653</v>
      </c>
      <c r="C101" s="870"/>
      <c r="D101" s="870"/>
      <c r="E101" s="870"/>
      <c r="F101" s="870"/>
      <c r="G101" s="870"/>
      <c r="H101" s="870"/>
      <c r="I101" s="870"/>
      <c r="J101" s="870"/>
      <c r="K101" s="1795"/>
      <c r="L101" s="1800" t="s">
        <v>36</v>
      </c>
      <c r="M101" s="1080"/>
      <c r="N101" s="295" t="str">
        <f t="shared" ref="N101:S101" si="30">IF(COUNTIF(N61:N100,1)=0,"",COUNTIF(N61:N100,1))</f>
        <v/>
      </c>
      <c r="O101" s="303" t="str">
        <f t="shared" si="30"/>
        <v/>
      </c>
      <c r="P101" s="303" t="str">
        <f t="shared" si="30"/>
        <v/>
      </c>
      <c r="Q101" s="303" t="str">
        <f t="shared" si="30"/>
        <v/>
      </c>
      <c r="R101" s="303" t="str">
        <f t="shared" si="30"/>
        <v/>
      </c>
      <c r="S101" s="303" t="str">
        <f t="shared" si="30"/>
        <v/>
      </c>
      <c r="T101" s="1778"/>
      <c r="U101" s="1779"/>
      <c r="V101" s="1780"/>
      <c r="W101" s="297"/>
      <c r="X101">
        <f>IF(N101="",0, N101)</f>
        <v>0</v>
      </c>
      <c r="Y101"/>
      <c r="Z101">
        <f>IF(O101="",0, O101)</f>
        <v>0</v>
      </c>
      <c r="AA101"/>
      <c r="AB101">
        <f>IF(P101="",0, P101)</f>
        <v>0</v>
      </c>
      <c r="AC101"/>
      <c r="AD101">
        <f>IF(Q101="",0, Q101)</f>
        <v>0</v>
      </c>
      <c r="AF101">
        <f>IF(R101="",0, R101)</f>
        <v>0</v>
      </c>
      <c r="AH101">
        <f>IF(S101="",0, S101)</f>
        <v>0</v>
      </c>
    </row>
    <row r="102" spans="2:34" ht="33.75" customHeight="1">
      <c r="B102" s="1796"/>
      <c r="C102" s="870"/>
      <c r="D102" s="870"/>
      <c r="E102" s="870"/>
      <c r="F102" s="870"/>
      <c r="G102" s="870"/>
      <c r="H102" s="870"/>
      <c r="I102" s="870"/>
      <c r="J102" s="870"/>
      <c r="K102" s="1795"/>
      <c r="L102" s="1787" t="s">
        <v>37</v>
      </c>
      <c r="M102" s="1788"/>
      <c r="N102" s="298" t="str">
        <f t="shared" ref="N102:S102" si="31">IF(COUNTIF(N61:N100,2)=0,"",COUNTIF(N61:N100,2))</f>
        <v/>
      </c>
      <c r="O102" s="305" t="str">
        <f t="shared" si="31"/>
        <v/>
      </c>
      <c r="P102" s="305" t="str">
        <f t="shared" si="31"/>
        <v/>
      </c>
      <c r="Q102" s="305" t="str">
        <f t="shared" si="31"/>
        <v/>
      </c>
      <c r="R102" s="305" t="str">
        <f t="shared" si="31"/>
        <v/>
      </c>
      <c r="S102" s="305" t="str">
        <f t="shared" si="31"/>
        <v/>
      </c>
      <c r="T102" s="1781"/>
      <c r="U102" s="1782"/>
      <c r="V102" s="1783"/>
      <c r="W102" s="297"/>
      <c r="X102">
        <f>IF(N102="",0, N102)</f>
        <v>0</v>
      </c>
      <c r="Y102"/>
      <c r="Z102">
        <f>IF(O102="",0, O102)</f>
        <v>0</v>
      </c>
      <c r="AA102"/>
      <c r="AB102">
        <f>IF(P102="",0, P102)</f>
        <v>0</v>
      </c>
      <c r="AC102"/>
      <c r="AD102">
        <f>IF(Q102="",0, Q102)</f>
        <v>0</v>
      </c>
      <c r="AF102">
        <f>IF(R102="",0, R102)</f>
        <v>0</v>
      </c>
      <c r="AH102">
        <f>IF(S102="",0, S102)</f>
        <v>0</v>
      </c>
    </row>
    <row r="103" spans="2:34" ht="33.75" customHeight="1" thickBot="1">
      <c r="B103" s="1797"/>
      <c r="C103" s="1798"/>
      <c r="D103" s="1798"/>
      <c r="E103" s="1798"/>
      <c r="F103" s="1798"/>
      <c r="G103" s="1798"/>
      <c r="H103" s="1798"/>
      <c r="I103" s="1798"/>
      <c r="J103" s="1798"/>
      <c r="K103" s="1799"/>
      <c r="L103" s="1803" t="s">
        <v>38</v>
      </c>
      <c r="M103" s="1081"/>
      <c r="N103" s="300" t="str">
        <f t="shared" ref="N103:S103" si="32">IF(COUNTIF(N61:N100,3)=0,"",COUNTIF(N61:N100,3))</f>
        <v/>
      </c>
      <c r="O103" s="307" t="str">
        <f t="shared" si="32"/>
        <v/>
      </c>
      <c r="P103" s="307" t="str">
        <f t="shared" si="32"/>
        <v/>
      </c>
      <c r="Q103" s="307" t="str">
        <f t="shared" si="32"/>
        <v/>
      </c>
      <c r="R103" s="307" t="str">
        <f t="shared" si="32"/>
        <v/>
      </c>
      <c r="S103" s="307" t="str">
        <f t="shared" si="32"/>
        <v/>
      </c>
      <c r="T103" s="1784"/>
      <c r="U103" s="1785"/>
      <c r="V103" s="1786"/>
      <c r="W103" s="297"/>
      <c r="X103">
        <f>IF(N103="",0, N103)</f>
        <v>0</v>
      </c>
      <c r="Y103"/>
      <c r="Z103">
        <f>IF(O103="",0, O103)</f>
        <v>0</v>
      </c>
      <c r="AA103"/>
      <c r="AB103">
        <f>IF(P103="",0, P103)</f>
        <v>0</v>
      </c>
      <c r="AC103"/>
      <c r="AD103">
        <f>IF(Q103="",0, Q103)</f>
        <v>0</v>
      </c>
      <c r="AF103">
        <f>IF(R103="",0, R103)</f>
        <v>0</v>
      </c>
      <c r="AH103">
        <f>IF(S103="",0, S103)</f>
        <v>0</v>
      </c>
    </row>
    <row r="108" spans="2:34" ht="13.75" thickBot="1">
      <c r="B108" s="16" t="s">
        <v>640</v>
      </c>
      <c r="T108" s="1932"/>
      <c r="U108" s="1932"/>
      <c r="V108" s="1932"/>
      <c r="W108" s="271"/>
    </row>
    <row r="109" spans="2:34" ht="18.75" customHeight="1">
      <c r="B109" s="272"/>
      <c r="O109" s="1933" t="s">
        <v>131</v>
      </c>
      <c r="P109" s="1934"/>
      <c r="Q109" s="1934"/>
      <c r="R109" s="1936" t="s">
        <v>20</v>
      </c>
      <c r="S109" s="1937"/>
      <c r="T109" s="1937"/>
      <c r="U109" s="1937"/>
      <c r="V109" s="1938"/>
      <c r="W109" s="273"/>
    </row>
    <row r="110" spans="2:34" ht="27.75" customHeight="1" thickBot="1">
      <c r="O110" s="1894" t="str">
        <f>IF(O57="","",O57)</f>
        <v/>
      </c>
      <c r="P110" s="1895"/>
      <c r="Q110" s="1895"/>
      <c r="R110" s="1897" t="str">
        <f>IF(R57="","",R57)</f>
        <v/>
      </c>
      <c r="S110" s="1898"/>
      <c r="T110" s="1898"/>
      <c r="U110" s="1898"/>
      <c r="V110" s="1899"/>
      <c r="W110" s="311"/>
    </row>
    <row r="111" spans="2:34" ht="27" customHeight="1" thickBot="1">
      <c r="B111" s="1900" t="s">
        <v>642</v>
      </c>
      <c r="C111" s="1900"/>
      <c r="D111" s="1900"/>
      <c r="E111" s="1900"/>
      <c r="F111" s="1900"/>
      <c r="G111" s="1900"/>
      <c r="H111" s="1900"/>
      <c r="I111" s="1900"/>
      <c r="J111" s="1900"/>
      <c r="K111" s="1900"/>
      <c r="L111" s="1900"/>
      <c r="M111" s="1900"/>
      <c r="N111" s="1900"/>
      <c r="O111" s="1900"/>
      <c r="P111" s="1900"/>
      <c r="Q111" s="1900"/>
      <c r="R111" s="1900"/>
      <c r="S111" s="1900"/>
      <c r="T111" s="1900"/>
      <c r="U111" s="1900"/>
      <c r="V111" s="1900"/>
      <c r="W111" s="275"/>
      <c r="X111" s="276"/>
    </row>
    <row r="112" spans="2:34" ht="37.5" customHeight="1">
      <c r="B112" s="1901" t="s">
        <v>643</v>
      </c>
      <c r="C112" s="1902"/>
      <c r="D112" s="1902"/>
      <c r="E112" s="1903"/>
      <c r="F112" s="1910" t="s">
        <v>644</v>
      </c>
      <c r="G112" s="1911"/>
      <c r="H112" s="1916" t="s">
        <v>645</v>
      </c>
      <c r="I112" s="1902"/>
      <c r="J112" s="1902"/>
      <c r="K112" s="1902"/>
      <c r="L112" s="1902"/>
      <c r="M112" s="1903"/>
      <c r="N112" s="1919" t="s">
        <v>646</v>
      </c>
      <c r="O112" s="1920"/>
      <c r="P112" s="1920"/>
      <c r="Q112" s="1920"/>
      <c r="R112" s="1920"/>
      <c r="S112" s="1920"/>
      <c r="T112" s="1922" t="s">
        <v>647</v>
      </c>
      <c r="U112" s="1923"/>
      <c r="V112" s="1924"/>
      <c r="W112"/>
    </row>
    <row r="113" spans="1:25" ht="25" customHeight="1">
      <c r="B113" s="1904"/>
      <c r="C113" s="1905"/>
      <c r="D113" s="1905"/>
      <c r="E113" s="1906"/>
      <c r="F113" s="1912"/>
      <c r="G113" s="1913"/>
      <c r="H113" s="1917"/>
      <c r="I113" s="1905"/>
      <c r="J113" s="1905"/>
      <c r="K113" s="1905"/>
      <c r="L113" s="1905"/>
      <c r="M113" s="1906"/>
      <c r="N113" s="277" t="s">
        <v>648</v>
      </c>
      <c r="O113" s="278" t="s">
        <v>648</v>
      </c>
      <c r="P113" s="278" t="s">
        <v>648</v>
      </c>
      <c r="Q113" s="278" t="s">
        <v>648</v>
      </c>
      <c r="R113" s="278" t="s">
        <v>648</v>
      </c>
      <c r="S113" s="278" t="s">
        <v>648</v>
      </c>
      <c r="T113" s="1925"/>
      <c r="U113" s="1926"/>
      <c r="V113" s="1927"/>
      <c r="W113"/>
    </row>
    <row r="114" spans="1:25" ht="25" customHeight="1" thickBot="1">
      <c r="B114" s="1907"/>
      <c r="C114" s="1908"/>
      <c r="D114" s="1908"/>
      <c r="E114" s="1909"/>
      <c r="F114" s="1914"/>
      <c r="G114" s="1915"/>
      <c r="H114" s="1918"/>
      <c r="I114" s="1908"/>
      <c r="J114" s="1908"/>
      <c r="K114" s="1908"/>
      <c r="L114" s="1908"/>
      <c r="M114" s="1909"/>
      <c r="N114" s="312" t="str">
        <f>IF(N60="","",N60)</f>
        <v>01 土木</v>
      </c>
      <c r="O114" s="313" t="str">
        <f t="shared" ref="O114" si="33">IF(O60="","",O60)</f>
        <v>02 建築</v>
      </c>
      <c r="P114" s="313" t="str">
        <f t="shared" ref="P114" si="34">IF(P60="","",P60)</f>
        <v>05 とび</v>
      </c>
      <c r="Q114" s="313" t="str">
        <f t="shared" ref="Q114" si="35">IF(Q60="","",Q60)</f>
        <v>08 電気</v>
      </c>
      <c r="R114" s="313" t="str">
        <f t="shared" ref="R114" si="36">IF(R60="","",R60)</f>
        <v>09管</v>
      </c>
      <c r="S114" s="313" t="str">
        <f t="shared" ref="S114" si="37">IF(S60="","",S60)</f>
        <v>29 解体</v>
      </c>
      <c r="T114" s="1928"/>
      <c r="U114" s="1929"/>
      <c r="V114" s="1930"/>
      <c r="W114"/>
    </row>
    <row r="115" spans="1:25" ht="21" customHeight="1">
      <c r="A115" s="280"/>
      <c r="B115" s="1844"/>
      <c r="C115" s="1845"/>
      <c r="D115" s="1845"/>
      <c r="E115" s="1846"/>
      <c r="F115" s="281" t="s">
        <v>649</v>
      </c>
      <c r="G115" s="282" t="s">
        <v>464</v>
      </c>
      <c r="H115" s="1847"/>
      <c r="I115" s="1848"/>
      <c r="J115" s="1849"/>
      <c r="K115" s="1848"/>
      <c r="L115" s="1849"/>
      <c r="M115" s="1850"/>
      <c r="N115" s="1851"/>
      <c r="O115" s="1839"/>
      <c r="P115" s="1839"/>
      <c r="Q115" s="1839"/>
      <c r="R115" s="1839"/>
      <c r="S115" s="1839"/>
      <c r="T115" s="281" t="s">
        <v>649</v>
      </c>
      <c r="U115" s="283" t="s">
        <v>650</v>
      </c>
      <c r="V115" s="284" t="s">
        <v>465</v>
      </c>
      <c r="W115" s="285"/>
      <c r="Y115" s="16"/>
    </row>
    <row r="116" spans="1:25" ht="21" customHeight="1">
      <c r="B116" s="1838"/>
      <c r="C116" s="1822"/>
      <c r="D116" s="1822"/>
      <c r="E116" s="1823"/>
      <c r="F116" s="1818" t="s">
        <v>651</v>
      </c>
      <c r="G116" s="1833"/>
      <c r="H116" s="1834"/>
      <c r="I116" s="1835"/>
      <c r="J116" s="1836"/>
      <c r="K116" s="1835"/>
      <c r="L116" s="1836"/>
      <c r="M116" s="1837"/>
      <c r="N116" s="1831"/>
      <c r="O116" s="1806"/>
      <c r="P116" s="1806"/>
      <c r="Q116" s="1806"/>
      <c r="R116" s="1806"/>
      <c r="S116" s="1806"/>
      <c r="T116" s="1818" t="s">
        <v>652</v>
      </c>
      <c r="U116" s="1819"/>
      <c r="V116" s="1820"/>
      <c r="W116"/>
      <c r="Y116" s="16"/>
    </row>
    <row r="117" spans="1:25" ht="21" customHeight="1">
      <c r="B117" s="1821"/>
      <c r="C117" s="1822"/>
      <c r="D117" s="1822"/>
      <c r="E117" s="1823"/>
      <c r="F117" s="286" t="s">
        <v>649</v>
      </c>
      <c r="G117" s="287" t="s">
        <v>464</v>
      </c>
      <c r="H117" s="1827"/>
      <c r="I117" s="1828"/>
      <c r="J117" s="1829"/>
      <c r="K117" s="1828"/>
      <c r="L117" s="1829"/>
      <c r="M117" s="1830"/>
      <c r="N117" s="1831"/>
      <c r="O117" s="1806"/>
      <c r="P117" s="1806"/>
      <c r="Q117" s="1806"/>
      <c r="R117" s="1806"/>
      <c r="S117" s="1806"/>
      <c r="T117" s="286" t="s">
        <v>649</v>
      </c>
      <c r="U117" s="288" t="s">
        <v>650</v>
      </c>
      <c r="V117" s="289" t="s">
        <v>465</v>
      </c>
      <c r="W117" s="285"/>
    </row>
    <row r="118" spans="1:25" ht="21" customHeight="1">
      <c r="B118" s="1838"/>
      <c r="C118" s="1822"/>
      <c r="D118" s="1822"/>
      <c r="E118" s="1823"/>
      <c r="F118" s="1818" t="s">
        <v>651</v>
      </c>
      <c r="G118" s="1833"/>
      <c r="H118" s="1834"/>
      <c r="I118" s="1835"/>
      <c r="J118" s="1836"/>
      <c r="K118" s="1835"/>
      <c r="L118" s="1836"/>
      <c r="M118" s="1837"/>
      <c r="N118" s="1831"/>
      <c r="O118" s="1806"/>
      <c r="P118" s="1806"/>
      <c r="Q118" s="1806"/>
      <c r="R118" s="1806"/>
      <c r="S118" s="1806"/>
      <c r="T118" s="1818" t="s">
        <v>652</v>
      </c>
      <c r="U118" s="1819"/>
      <c r="V118" s="1820"/>
      <c r="W118"/>
    </row>
    <row r="119" spans="1:25" ht="21" customHeight="1">
      <c r="B119" s="1821"/>
      <c r="C119" s="1822"/>
      <c r="D119" s="1822"/>
      <c r="E119" s="1823"/>
      <c r="F119" s="286" t="s">
        <v>649</v>
      </c>
      <c r="G119" s="287" t="s">
        <v>464</v>
      </c>
      <c r="H119" s="1827"/>
      <c r="I119" s="1828"/>
      <c r="J119" s="1829"/>
      <c r="K119" s="1828"/>
      <c r="L119" s="1829"/>
      <c r="M119" s="1830"/>
      <c r="N119" s="1831"/>
      <c r="O119" s="1806"/>
      <c r="P119" s="1806"/>
      <c r="Q119" s="1806"/>
      <c r="R119" s="1806"/>
      <c r="S119" s="1806"/>
      <c r="T119" s="286" t="s">
        <v>649</v>
      </c>
      <c r="U119" s="288" t="s">
        <v>650</v>
      </c>
      <c r="V119" s="289" t="s">
        <v>465</v>
      </c>
      <c r="W119" s="285"/>
    </row>
    <row r="120" spans="1:25" ht="21" customHeight="1">
      <c r="B120" s="1838"/>
      <c r="C120" s="1822"/>
      <c r="D120" s="1822"/>
      <c r="E120" s="1823"/>
      <c r="F120" s="1818" t="s">
        <v>651</v>
      </c>
      <c r="G120" s="1833"/>
      <c r="H120" s="1834"/>
      <c r="I120" s="1835"/>
      <c r="J120" s="1836"/>
      <c r="K120" s="1835"/>
      <c r="L120" s="1836"/>
      <c r="M120" s="1837"/>
      <c r="N120" s="1831"/>
      <c r="O120" s="1806"/>
      <c r="P120" s="1806"/>
      <c r="Q120" s="1806"/>
      <c r="R120" s="1806"/>
      <c r="S120" s="1806"/>
      <c r="T120" s="1818" t="s">
        <v>652</v>
      </c>
      <c r="U120" s="1819"/>
      <c r="V120" s="1820"/>
      <c r="W120"/>
    </row>
    <row r="121" spans="1:25" ht="21" customHeight="1">
      <c r="B121" s="1821"/>
      <c r="C121" s="1822"/>
      <c r="D121" s="1822"/>
      <c r="E121" s="1823"/>
      <c r="F121" s="286" t="s">
        <v>649</v>
      </c>
      <c r="G121" s="287" t="s">
        <v>464</v>
      </c>
      <c r="H121" s="1827"/>
      <c r="I121" s="1828"/>
      <c r="J121" s="1829"/>
      <c r="K121" s="1828"/>
      <c r="L121" s="1829"/>
      <c r="M121" s="1830"/>
      <c r="N121" s="1831"/>
      <c r="O121" s="1806"/>
      <c r="P121" s="1806"/>
      <c r="Q121" s="1806"/>
      <c r="R121" s="1806"/>
      <c r="S121" s="1806"/>
      <c r="T121" s="286" t="s">
        <v>649</v>
      </c>
      <c r="U121" s="288" t="s">
        <v>650</v>
      </c>
      <c r="V121" s="289" t="s">
        <v>465</v>
      </c>
      <c r="W121" s="285"/>
    </row>
    <row r="122" spans="1:25" ht="21" customHeight="1">
      <c r="B122" s="1838"/>
      <c r="C122" s="1822"/>
      <c r="D122" s="1822"/>
      <c r="E122" s="1823"/>
      <c r="F122" s="1818" t="s">
        <v>651</v>
      </c>
      <c r="G122" s="1833"/>
      <c r="H122" s="1834"/>
      <c r="I122" s="1835"/>
      <c r="J122" s="1836"/>
      <c r="K122" s="1835"/>
      <c r="L122" s="1836"/>
      <c r="M122" s="1837"/>
      <c r="N122" s="1831"/>
      <c r="O122" s="1806"/>
      <c r="P122" s="1806"/>
      <c r="Q122" s="1806"/>
      <c r="R122" s="1806"/>
      <c r="S122" s="1806"/>
      <c r="T122" s="1818" t="s">
        <v>652</v>
      </c>
      <c r="U122" s="1819"/>
      <c r="V122" s="1820"/>
      <c r="W122"/>
    </row>
    <row r="123" spans="1:25" ht="21" customHeight="1">
      <c r="B123" s="1821"/>
      <c r="C123" s="1822"/>
      <c r="D123" s="1822"/>
      <c r="E123" s="1823"/>
      <c r="F123" s="286" t="s">
        <v>649</v>
      </c>
      <c r="G123" s="287" t="s">
        <v>464</v>
      </c>
      <c r="H123" s="1827"/>
      <c r="I123" s="1828"/>
      <c r="J123" s="1829"/>
      <c r="K123" s="1828"/>
      <c r="L123" s="1829"/>
      <c r="M123" s="1830"/>
      <c r="N123" s="1831"/>
      <c r="O123" s="1806"/>
      <c r="P123" s="1806"/>
      <c r="Q123" s="1806"/>
      <c r="R123" s="1806"/>
      <c r="S123" s="1806"/>
      <c r="T123" s="286" t="s">
        <v>649</v>
      </c>
      <c r="U123" s="288" t="s">
        <v>650</v>
      </c>
      <c r="V123" s="289" t="s">
        <v>465</v>
      </c>
      <c r="W123" s="285"/>
    </row>
    <row r="124" spans="1:25" ht="21" customHeight="1" thickBot="1">
      <c r="B124" s="1824"/>
      <c r="C124" s="1825"/>
      <c r="D124" s="1825"/>
      <c r="E124" s="1826"/>
      <c r="F124" s="1841" t="s">
        <v>651</v>
      </c>
      <c r="G124" s="1886"/>
      <c r="H124" s="1812"/>
      <c r="I124" s="1813"/>
      <c r="J124" s="1814"/>
      <c r="K124" s="1813"/>
      <c r="L124" s="1814"/>
      <c r="M124" s="1815"/>
      <c r="N124" s="1832"/>
      <c r="O124" s="1808"/>
      <c r="P124" s="1808"/>
      <c r="Q124" s="1808"/>
      <c r="R124" s="1808"/>
      <c r="S124" s="1808"/>
      <c r="T124" s="1810" t="s">
        <v>652</v>
      </c>
      <c r="U124" s="1816"/>
      <c r="V124" s="1817"/>
      <c r="W124"/>
    </row>
    <row r="125" spans="1:25" ht="21" customHeight="1">
      <c r="B125" s="1878"/>
      <c r="C125" s="1879"/>
      <c r="D125" s="1879"/>
      <c r="E125" s="1880"/>
      <c r="F125" s="281" t="s">
        <v>649</v>
      </c>
      <c r="G125" s="282" t="s">
        <v>464</v>
      </c>
      <c r="H125" s="1881"/>
      <c r="I125" s="1882"/>
      <c r="J125" s="1883"/>
      <c r="K125" s="1882"/>
      <c r="L125" s="1883"/>
      <c r="M125" s="1884"/>
      <c r="N125" s="1885"/>
      <c r="O125" s="1876"/>
      <c r="P125" s="1876"/>
      <c r="Q125" s="1876"/>
      <c r="R125" s="1876"/>
      <c r="S125" s="1876"/>
      <c r="T125" s="281" t="s">
        <v>649</v>
      </c>
      <c r="U125" s="283" t="s">
        <v>650</v>
      </c>
      <c r="V125" s="284" t="s">
        <v>465</v>
      </c>
      <c r="W125" s="285"/>
    </row>
    <row r="126" spans="1:25" ht="21" customHeight="1">
      <c r="B126" s="1872"/>
      <c r="C126" s="1873"/>
      <c r="D126" s="1873"/>
      <c r="E126" s="1874"/>
      <c r="F126" s="1818" t="s">
        <v>651</v>
      </c>
      <c r="G126" s="1833"/>
      <c r="H126" s="1834"/>
      <c r="I126" s="1835"/>
      <c r="J126" s="1836"/>
      <c r="K126" s="1835"/>
      <c r="L126" s="1836"/>
      <c r="M126" s="1837"/>
      <c r="N126" s="1875"/>
      <c r="O126" s="1870"/>
      <c r="P126" s="1870"/>
      <c r="Q126" s="1870"/>
      <c r="R126" s="1870"/>
      <c r="S126" s="1870"/>
      <c r="T126" s="1818" t="s">
        <v>652</v>
      </c>
      <c r="U126" s="1819"/>
      <c r="V126" s="1861"/>
      <c r="W126" s="285"/>
    </row>
    <row r="127" spans="1:25" ht="21" customHeight="1">
      <c r="B127" s="1862"/>
      <c r="C127" s="1863"/>
      <c r="D127" s="1863"/>
      <c r="E127" s="1864"/>
      <c r="F127" s="286" t="s">
        <v>649</v>
      </c>
      <c r="G127" s="287" t="s">
        <v>464</v>
      </c>
      <c r="H127" s="1827"/>
      <c r="I127" s="1828"/>
      <c r="J127" s="1829"/>
      <c r="K127" s="1828"/>
      <c r="L127" s="1829"/>
      <c r="M127" s="1830"/>
      <c r="N127" s="1868"/>
      <c r="O127" s="1852"/>
      <c r="P127" s="1852"/>
      <c r="Q127" s="1852"/>
      <c r="R127" s="1852"/>
      <c r="S127" s="1852"/>
      <c r="T127" s="286" t="s">
        <v>649</v>
      </c>
      <c r="U127" s="288" t="s">
        <v>650</v>
      </c>
      <c r="V127" s="289" t="s">
        <v>465</v>
      </c>
      <c r="W127" s="285"/>
    </row>
    <row r="128" spans="1:25" ht="21" customHeight="1">
      <c r="B128" s="1872"/>
      <c r="C128" s="1873"/>
      <c r="D128" s="1873"/>
      <c r="E128" s="1874"/>
      <c r="F128" s="1818" t="s">
        <v>651</v>
      </c>
      <c r="G128" s="1833"/>
      <c r="H128" s="1834"/>
      <c r="I128" s="1835"/>
      <c r="J128" s="1836"/>
      <c r="K128" s="1835"/>
      <c r="L128" s="1836"/>
      <c r="M128" s="1837"/>
      <c r="N128" s="1875"/>
      <c r="O128" s="1870"/>
      <c r="P128" s="1870"/>
      <c r="Q128" s="1870"/>
      <c r="R128" s="1870"/>
      <c r="S128" s="1870"/>
      <c r="T128" s="1818" t="s">
        <v>652</v>
      </c>
      <c r="U128" s="1819"/>
      <c r="V128" s="1861"/>
      <c r="W128" s="285"/>
    </row>
    <row r="129" spans="2:23" ht="21" customHeight="1">
      <c r="B129" s="1862"/>
      <c r="C129" s="1863"/>
      <c r="D129" s="1863"/>
      <c r="E129" s="1864"/>
      <c r="F129" s="286" t="s">
        <v>649</v>
      </c>
      <c r="G129" s="287" t="s">
        <v>464</v>
      </c>
      <c r="H129" s="1827"/>
      <c r="I129" s="1828"/>
      <c r="J129" s="1829"/>
      <c r="K129" s="1828"/>
      <c r="L129" s="1829"/>
      <c r="M129" s="1830"/>
      <c r="N129" s="1868"/>
      <c r="O129" s="1852"/>
      <c r="P129" s="1852"/>
      <c r="Q129" s="1852"/>
      <c r="R129" s="1852"/>
      <c r="S129" s="1852"/>
      <c r="T129" s="286" t="s">
        <v>649</v>
      </c>
      <c r="U129" s="288" t="s">
        <v>650</v>
      </c>
      <c r="V129" s="289" t="s">
        <v>465</v>
      </c>
      <c r="W129" s="285"/>
    </row>
    <row r="130" spans="2:23" ht="21" customHeight="1">
      <c r="B130" s="1872"/>
      <c r="C130" s="1873"/>
      <c r="D130" s="1873"/>
      <c r="E130" s="1874"/>
      <c r="F130" s="1818" t="s">
        <v>651</v>
      </c>
      <c r="G130" s="1833"/>
      <c r="H130" s="1834"/>
      <c r="I130" s="1835"/>
      <c r="J130" s="1836"/>
      <c r="K130" s="1835"/>
      <c r="L130" s="1836"/>
      <c r="M130" s="1837"/>
      <c r="N130" s="1875"/>
      <c r="O130" s="1870"/>
      <c r="P130" s="1870"/>
      <c r="Q130" s="1870"/>
      <c r="R130" s="1870"/>
      <c r="S130" s="1870"/>
      <c r="T130" s="1818" t="s">
        <v>652</v>
      </c>
      <c r="U130" s="1819"/>
      <c r="V130" s="1861"/>
      <c r="W130" s="285"/>
    </row>
    <row r="131" spans="2:23" ht="21" customHeight="1">
      <c r="B131" s="1862"/>
      <c r="C131" s="1863"/>
      <c r="D131" s="1863"/>
      <c r="E131" s="1864"/>
      <c r="F131" s="286" t="s">
        <v>649</v>
      </c>
      <c r="G131" s="287" t="s">
        <v>464</v>
      </c>
      <c r="H131" s="1827"/>
      <c r="I131" s="1828"/>
      <c r="J131" s="1829"/>
      <c r="K131" s="1828"/>
      <c r="L131" s="1829"/>
      <c r="M131" s="1830"/>
      <c r="N131" s="1868"/>
      <c r="O131" s="1852"/>
      <c r="P131" s="1852"/>
      <c r="Q131" s="1852"/>
      <c r="R131" s="1852"/>
      <c r="S131" s="1852"/>
      <c r="T131" s="286" t="s">
        <v>649</v>
      </c>
      <c r="U131" s="288" t="s">
        <v>650</v>
      </c>
      <c r="V131" s="289" t="s">
        <v>465</v>
      </c>
      <c r="W131" s="285"/>
    </row>
    <row r="132" spans="2:23" ht="21" customHeight="1">
      <c r="B132" s="1872"/>
      <c r="C132" s="1873"/>
      <c r="D132" s="1873"/>
      <c r="E132" s="1874"/>
      <c r="F132" s="1818" t="s">
        <v>651</v>
      </c>
      <c r="G132" s="1833"/>
      <c r="H132" s="1834"/>
      <c r="I132" s="1835"/>
      <c r="J132" s="1836"/>
      <c r="K132" s="1835"/>
      <c r="L132" s="1836"/>
      <c r="M132" s="1837"/>
      <c r="N132" s="1875"/>
      <c r="O132" s="1870"/>
      <c r="P132" s="1870"/>
      <c r="Q132" s="1870"/>
      <c r="R132" s="1870"/>
      <c r="S132" s="1870"/>
      <c r="T132" s="1818" t="s">
        <v>652</v>
      </c>
      <c r="U132" s="1819"/>
      <c r="V132" s="1861"/>
      <c r="W132" s="285"/>
    </row>
    <row r="133" spans="2:23" ht="21" customHeight="1">
      <c r="B133" s="1862"/>
      <c r="C133" s="1863"/>
      <c r="D133" s="1863"/>
      <c r="E133" s="1864"/>
      <c r="F133" s="286" t="s">
        <v>649</v>
      </c>
      <c r="G133" s="287" t="s">
        <v>464</v>
      </c>
      <c r="H133" s="1827"/>
      <c r="I133" s="1828"/>
      <c r="J133" s="1829"/>
      <c r="K133" s="1828"/>
      <c r="L133" s="1829"/>
      <c r="M133" s="1830"/>
      <c r="N133" s="1868"/>
      <c r="O133" s="1852"/>
      <c r="P133" s="1852"/>
      <c r="Q133" s="1852"/>
      <c r="R133" s="1852"/>
      <c r="S133" s="1852"/>
      <c r="T133" s="286" t="s">
        <v>649</v>
      </c>
      <c r="U133" s="288" t="s">
        <v>650</v>
      </c>
      <c r="V133" s="289" t="s">
        <v>465</v>
      </c>
      <c r="W133" s="285"/>
    </row>
    <row r="134" spans="2:23" ht="21" customHeight="1" thickBot="1">
      <c r="B134" s="1865"/>
      <c r="C134" s="1866"/>
      <c r="D134" s="1866"/>
      <c r="E134" s="1867"/>
      <c r="F134" s="1810" t="s">
        <v>651</v>
      </c>
      <c r="G134" s="1811"/>
      <c r="H134" s="1856"/>
      <c r="I134" s="1857"/>
      <c r="J134" s="1858"/>
      <c r="K134" s="1857"/>
      <c r="L134" s="1858"/>
      <c r="M134" s="1859"/>
      <c r="N134" s="1869"/>
      <c r="O134" s="1854"/>
      <c r="P134" s="1854"/>
      <c r="Q134" s="1854"/>
      <c r="R134" s="1854"/>
      <c r="S134" s="1854"/>
      <c r="T134" s="1810" t="s">
        <v>652</v>
      </c>
      <c r="U134" s="1816"/>
      <c r="V134" s="1860"/>
      <c r="W134" s="285"/>
    </row>
    <row r="135" spans="2:23" ht="21" customHeight="1">
      <c r="B135" s="1844"/>
      <c r="C135" s="1845"/>
      <c r="D135" s="1845"/>
      <c r="E135" s="1846"/>
      <c r="F135" s="292" t="s">
        <v>649</v>
      </c>
      <c r="G135" s="293" t="s">
        <v>464</v>
      </c>
      <c r="H135" s="1847"/>
      <c r="I135" s="1848"/>
      <c r="J135" s="1849"/>
      <c r="K135" s="1848"/>
      <c r="L135" s="1849"/>
      <c r="M135" s="1850"/>
      <c r="N135" s="1851"/>
      <c r="O135" s="1839"/>
      <c r="P135" s="1839"/>
      <c r="Q135" s="1839"/>
      <c r="R135" s="1839"/>
      <c r="S135" s="1839"/>
      <c r="T135" s="281" t="s">
        <v>649</v>
      </c>
      <c r="U135" s="283" t="s">
        <v>650</v>
      </c>
      <c r="V135" s="284" t="s">
        <v>465</v>
      </c>
      <c r="W135" s="285"/>
    </row>
    <row r="136" spans="2:23" ht="21" customHeight="1">
      <c r="B136" s="1838"/>
      <c r="C136" s="1822"/>
      <c r="D136" s="1822"/>
      <c r="E136" s="1823"/>
      <c r="F136" s="1818" t="s">
        <v>651</v>
      </c>
      <c r="G136" s="1833"/>
      <c r="H136" s="1834"/>
      <c r="I136" s="1835"/>
      <c r="J136" s="1836"/>
      <c r="K136" s="1835"/>
      <c r="L136" s="1836"/>
      <c r="M136" s="1837"/>
      <c r="N136" s="1831"/>
      <c r="O136" s="1806"/>
      <c r="P136" s="1806"/>
      <c r="Q136" s="1806"/>
      <c r="R136" s="1806"/>
      <c r="S136" s="1806"/>
      <c r="T136" s="1818" t="s">
        <v>652</v>
      </c>
      <c r="U136" s="1819"/>
      <c r="V136" s="1820"/>
      <c r="W136"/>
    </row>
    <row r="137" spans="2:23" ht="21" customHeight="1">
      <c r="B137" s="1821"/>
      <c r="C137" s="1822"/>
      <c r="D137" s="1822"/>
      <c r="E137" s="1823"/>
      <c r="F137" s="286" t="s">
        <v>649</v>
      </c>
      <c r="G137" s="287" t="s">
        <v>464</v>
      </c>
      <c r="H137" s="1827"/>
      <c r="I137" s="1828"/>
      <c r="J137" s="1829"/>
      <c r="K137" s="1828"/>
      <c r="L137" s="1829"/>
      <c r="M137" s="1830"/>
      <c r="N137" s="1831"/>
      <c r="O137" s="1806"/>
      <c r="P137" s="1806"/>
      <c r="Q137" s="1806"/>
      <c r="R137" s="1806"/>
      <c r="S137" s="1806"/>
      <c r="T137" s="286" t="s">
        <v>649</v>
      </c>
      <c r="U137" s="288" t="s">
        <v>650</v>
      </c>
      <c r="V137" s="289" t="s">
        <v>465</v>
      </c>
      <c r="W137" s="285"/>
    </row>
    <row r="138" spans="2:23" ht="21" customHeight="1">
      <c r="B138" s="1838"/>
      <c r="C138" s="1822"/>
      <c r="D138" s="1822"/>
      <c r="E138" s="1823"/>
      <c r="F138" s="1818" t="s">
        <v>651</v>
      </c>
      <c r="G138" s="1833"/>
      <c r="H138" s="1834"/>
      <c r="I138" s="1835"/>
      <c r="J138" s="1836"/>
      <c r="K138" s="1835"/>
      <c r="L138" s="1836"/>
      <c r="M138" s="1837"/>
      <c r="N138" s="1831"/>
      <c r="O138" s="1806"/>
      <c r="P138" s="1806"/>
      <c r="Q138" s="1806"/>
      <c r="R138" s="1806"/>
      <c r="S138" s="1806"/>
      <c r="T138" s="1818" t="s">
        <v>652</v>
      </c>
      <c r="U138" s="1819"/>
      <c r="V138" s="1820"/>
      <c r="W138"/>
    </row>
    <row r="139" spans="2:23" ht="21" customHeight="1">
      <c r="B139" s="1821"/>
      <c r="C139" s="1822"/>
      <c r="D139" s="1822"/>
      <c r="E139" s="1823"/>
      <c r="F139" s="286" t="s">
        <v>649</v>
      </c>
      <c r="G139" s="287" t="s">
        <v>464</v>
      </c>
      <c r="H139" s="1827"/>
      <c r="I139" s="1828"/>
      <c r="J139" s="1829"/>
      <c r="K139" s="1828"/>
      <c r="L139" s="1829"/>
      <c r="M139" s="1830"/>
      <c r="N139" s="1831"/>
      <c r="O139" s="1806"/>
      <c r="P139" s="1806"/>
      <c r="Q139" s="1806"/>
      <c r="R139" s="1806"/>
      <c r="S139" s="1806"/>
      <c r="T139" s="286" t="s">
        <v>649</v>
      </c>
      <c r="U139" s="288" t="s">
        <v>650</v>
      </c>
      <c r="V139" s="289" t="s">
        <v>465</v>
      </c>
      <c r="W139" s="285"/>
    </row>
    <row r="140" spans="2:23" ht="21" customHeight="1">
      <c r="B140" s="1838"/>
      <c r="C140" s="1822"/>
      <c r="D140" s="1822"/>
      <c r="E140" s="1823"/>
      <c r="F140" s="1818" t="s">
        <v>651</v>
      </c>
      <c r="G140" s="1833"/>
      <c r="H140" s="1834"/>
      <c r="I140" s="1835"/>
      <c r="J140" s="1836"/>
      <c r="K140" s="1835"/>
      <c r="L140" s="1836"/>
      <c r="M140" s="1837"/>
      <c r="N140" s="1831"/>
      <c r="O140" s="1806"/>
      <c r="P140" s="1806"/>
      <c r="Q140" s="1806"/>
      <c r="R140" s="1806"/>
      <c r="S140" s="1806"/>
      <c r="T140" s="1818" t="s">
        <v>652</v>
      </c>
      <c r="U140" s="1819"/>
      <c r="V140" s="1820"/>
      <c r="W140"/>
    </row>
    <row r="141" spans="2:23" ht="21" customHeight="1">
      <c r="B141" s="1821"/>
      <c r="C141" s="1822"/>
      <c r="D141" s="1822"/>
      <c r="E141" s="1823"/>
      <c r="F141" s="286" t="s">
        <v>649</v>
      </c>
      <c r="G141" s="287" t="s">
        <v>464</v>
      </c>
      <c r="H141" s="1827"/>
      <c r="I141" s="1828"/>
      <c r="J141" s="1829"/>
      <c r="K141" s="1828"/>
      <c r="L141" s="1829"/>
      <c r="M141" s="1830"/>
      <c r="N141" s="1831"/>
      <c r="O141" s="1806"/>
      <c r="P141" s="1806"/>
      <c r="Q141" s="1806"/>
      <c r="R141" s="1806"/>
      <c r="S141" s="1806"/>
      <c r="T141" s="286" t="s">
        <v>649</v>
      </c>
      <c r="U141" s="288" t="s">
        <v>650</v>
      </c>
      <c r="V141" s="289" t="s">
        <v>465</v>
      </c>
      <c r="W141" s="285"/>
    </row>
    <row r="142" spans="2:23" ht="21" customHeight="1">
      <c r="B142" s="1838"/>
      <c r="C142" s="1822"/>
      <c r="D142" s="1822"/>
      <c r="E142" s="1823"/>
      <c r="F142" s="1818" t="s">
        <v>651</v>
      </c>
      <c r="G142" s="1833"/>
      <c r="H142" s="1834"/>
      <c r="I142" s="1835"/>
      <c r="J142" s="1836"/>
      <c r="K142" s="1835"/>
      <c r="L142" s="1836"/>
      <c r="M142" s="1837"/>
      <c r="N142" s="1831"/>
      <c r="O142" s="1806"/>
      <c r="P142" s="1806"/>
      <c r="Q142" s="1806"/>
      <c r="R142" s="1806"/>
      <c r="S142" s="1806"/>
      <c r="T142" s="1818" t="s">
        <v>652</v>
      </c>
      <c r="U142" s="1819"/>
      <c r="V142" s="1820"/>
      <c r="W142"/>
    </row>
    <row r="143" spans="2:23" ht="21" customHeight="1">
      <c r="B143" s="1821"/>
      <c r="C143" s="1822"/>
      <c r="D143" s="1822"/>
      <c r="E143" s="1823"/>
      <c r="F143" s="286" t="s">
        <v>649</v>
      </c>
      <c r="G143" s="287" t="s">
        <v>464</v>
      </c>
      <c r="H143" s="1827"/>
      <c r="I143" s="1828"/>
      <c r="J143" s="1829"/>
      <c r="K143" s="1828"/>
      <c r="L143" s="1829"/>
      <c r="M143" s="1830"/>
      <c r="N143" s="1831"/>
      <c r="O143" s="1806"/>
      <c r="P143" s="1806"/>
      <c r="Q143" s="1806"/>
      <c r="R143" s="1806"/>
      <c r="S143" s="1806"/>
      <c r="T143" s="286" t="s">
        <v>649</v>
      </c>
      <c r="U143" s="288" t="s">
        <v>650</v>
      </c>
      <c r="V143" s="289" t="s">
        <v>465</v>
      </c>
      <c r="W143" s="285"/>
    </row>
    <row r="144" spans="2:23" ht="21" customHeight="1" thickBot="1">
      <c r="B144" s="1824"/>
      <c r="C144" s="1825"/>
      <c r="D144" s="1825"/>
      <c r="E144" s="1826"/>
      <c r="F144" s="1810" t="s">
        <v>651</v>
      </c>
      <c r="G144" s="1811"/>
      <c r="H144" s="1812"/>
      <c r="I144" s="1813"/>
      <c r="J144" s="1814"/>
      <c r="K144" s="1813"/>
      <c r="L144" s="1814"/>
      <c r="M144" s="1815"/>
      <c r="N144" s="1832"/>
      <c r="O144" s="1808"/>
      <c r="P144" s="1808"/>
      <c r="Q144" s="1808"/>
      <c r="R144" s="1808"/>
      <c r="S144" s="1808"/>
      <c r="T144" s="1841" t="s">
        <v>652</v>
      </c>
      <c r="U144" s="1842"/>
      <c r="V144" s="1843"/>
      <c r="W144"/>
    </row>
    <row r="145" spans="2:34" ht="21" customHeight="1">
      <c r="B145" s="1844"/>
      <c r="C145" s="1845"/>
      <c r="D145" s="1845"/>
      <c r="E145" s="1846"/>
      <c r="F145" s="292" t="s">
        <v>649</v>
      </c>
      <c r="G145" s="293" t="s">
        <v>464</v>
      </c>
      <c r="H145" s="1847"/>
      <c r="I145" s="1848"/>
      <c r="J145" s="1849"/>
      <c r="K145" s="1848"/>
      <c r="L145" s="1849"/>
      <c r="M145" s="1850"/>
      <c r="N145" s="1851"/>
      <c r="O145" s="1839"/>
      <c r="P145" s="1839"/>
      <c r="Q145" s="1839"/>
      <c r="R145" s="1839"/>
      <c r="S145" s="1839"/>
      <c r="T145" s="281" t="s">
        <v>649</v>
      </c>
      <c r="U145" s="283" t="s">
        <v>650</v>
      </c>
      <c r="V145" s="284" t="s">
        <v>465</v>
      </c>
      <c r="W145" s="285"/>
    </row>
    <row r="146" spans="2:34" ht="21" customHeight="1">
      <c r="B146" s="1838"/>
      <c r="C146" s="1822"/>
      <c r="D146" s="1822"/>
      <c r="E146" s="1823"/>
      <c r="F146" s="1818" t="s">
        <v>651</v>
      </c>
      <c r="G146" s="1833"/>
      <c r="H146" s="1834"/>
      <c r="I146" s="1835"/>
      <c r="J146" s="1836"/>
      <c r="K146" s="1835"/>
      <c r="L146" s="1836"/>
      <c r="M146" s="1837"/>
      <c r="N146" s="1831"/>
      <c r="O146" s="1806"/>
      <c r="P146" s="1806"/>
      <c r="Q146" s="1806"/>
      <c r="R146" s="1806"/>
      <c r="S146" s="1806"/>
      <c r="T146" s="1818" t="s">
        <v>652</v>
      </c>
      <c r="U146" s="1819"/>
      <c r="V146" s="1820"/>
      <c r="W146"/>
    </row>
    <row r="147" spans="2:34" ht="21" customHeight="1">
      <c r="B147" s="1821"/>
      <c r="C147" s="1822"/>
      <c r="D147" s="1822"/>
      <c r="E147" s="1823"/>
      <c r="F147" s="286" t="s">
        <v>649</v>
      </c>
      <c r="G147" s="287" t="s">
        <v>464</v>
      </c>
      <c r="H147" s="1827"/>
      <c r="I147" s="1828"/>
      <c r="J147" s="1829"/>
      <c r="K147" s="1828"/>
      <c r="L147" s="1829"/>
      <c r="M147" s="1830"/>
      <c r="N147" s="1831"/>
      <c r="O147" s="1806"/>
      <c r="P147" s="1806"/>
      <c r="Q147" s="1806"/>
      <c r="R147" s="1806"/>
      <c r="S147" s="1806"/>
      <c r="T147" s="286" t="s">
        <v>649</v>
      </c>
      <c r="U147" s="288" t="s">
        <v>650</v>
      </c>
      <c r="V147" s="289" t="s">
        <v>465</v>
      </c>
      <c r="W147" s="285"/>
    </row>
    <row r="148" spans="2:34" ht="21" customHeight="1">
      <c r="B148" s="1838"/>
      <c r="C148" s="1822"/>
      <c r="D148" s="1822"/>
      <c r="E148" s="1823"/>
      <c r="F148" s="1818" t="s">
        <v>651</v>
      </c>
      <c r="G148" s="1833"/>
      <c r="H148" s="1834"/>
      <c r="I148" s="1835"/>
      <c r="J148" s="1836"/>
      <c r="K148" s="1835"/>
      <c r="L148" s="1836"/>
      <c r="M148" s="1837"/>
      <c r="N148" s="1831"/>
      <c r="O148" s="1806"/>
      <c r="P148" s="1806"/>
      <c r="Q148" s="1806"/>
      <c r="R148" s="1806"/>
      <c r="S148" s="1806"/>
      <c r="T148" s="1818" t="s">
        <v>652</v>
      </c>
      <c r="U148" s="1819"/>
      <c r="V148" s="1820"/>
      <c r="W148"/>
    </row>
    <row r="149" spans="2:34" ht="21" customHeight="1">
      <c r="B149" s="1821"/>
      <c r="C149" s="1822"/>
      <c r="D149" s="1822"/>
      <c r="E149" s="1823"/>
      <c r="F149" s="286" t="s">
        <v>649</v>
      </c>
      <c r="G149" s="287" t="s">
        <v>464</v>
      </c>
      <c r="H149" s="1827"/>
      <c r="I149" s="1828"/>
      <c r="J149" s="1829"/>
      <c r="K149" s="1828"/>
      <c r="L149" s="1829"/>
      <c r="M149" s="1830"/>
      <c r="N149" s="1831"/>
      <c r="O149" s="1806"/>
      <c r="P149" s="1806"/>
      <c r="Q149" s="1806"/>
      <c r="R149" s="1806"/>
      <c r="S149" s="1806"/>
      <c r="T149" s="286" t="s">
        <v>649</v>
      </c>
      <c r="U149" s="288" t="s">
        <v>650</v>
      </c>
      <c r="V149" s="289" t="s">
        <v>465</v>
      </c>
      <c r="W149" s="285"/>
    </row>
    <row r="150" spans="2:34" ht="21" customHeight="1">
      <c r="B150" s="1838"/>
      <c r="C150" s="1822"/>
      <c r="D150" s="1822"/>
      <c r="E150" s="1823"/>
      <c r="F150" s="1818" t="s">
        <v>651</v>
      </c>
      <c r="G150" s="1833"/>
      <c r="H150" s="1834"/>
      <c r="I150" s="1835"/>
      <c r="J150" s="1836"/>
      <c r="K150" s="1835"/>
      <c r="L150" s="1836"/>
      <c r="M150" s="1837"/>
      <c r="N150" s="1831"/>
      <c r="O150" s="1806"/>
      <c r="P150" s="1806"/>
      <c r="Q150" s="1806"/>
      <c r="R150" s="1806"/>
      <c r="S150" s="1806"/>
      <c r="T150" s="1818" t="s">
        <v>652</v>
      </c>
      <c r="U150" s="1819"/>
      <c r="V150" s="1820"/>
      <c r="W150"/>
    </row>
    <row r="151" spans="2:34" ht="21" customHeight="1">
      <c r="B151" s="1821"/>
      <c r="C151" s="1822"/>
      <c r="D151" s="1822"/>
      <c r="E151" s="1823"/>
      <c r="F151" s="286" t="s">
        <v>649</v>
      </c>
      <c r="G151" s="287" t="s">
        <v>464</v>
      </c>
      <c r="H151" s="1827"/>
      <c r="I151" s="1828"/>
      <c r="J151" s="1829"/>
      <c r="K151" s="1828"/>
      <c r="L151" s="1829"/>
      <c r="M151" s="1830"/>
      <c r="N151" s="1831"/>
      <c r="O151" s="1806"/>
      <c r="P151" s="1806"/>
      <c r="Q151" s="1806"/>
      <c r="R151" s="1806"/>
      <c r="S151" s="1806"/>
      <c r="T151" s="286" t="s">
        <v>649</v>
      </c>
      <c r="U151" s="288" t="s">
        <v>650</v>
      </c>
      <c r="V151" s="289" t="s">
        <v>465</v>
      </c>
      <c r="W151" s="285"/>
    </row>
    <row r="152" spans="2:34" ht="21" customHeight="1">
      <c r="B152" s="1838"/>
      <c r="C152" s="1822"/>
      <c r="D152" s="1822"/>
      <c r="E152" s="1823"/>
      <c r="F152" s="1818" t="s">
        <v>651</v>
      </c>
      <c r="G152" s="1833"/>
      <c r="H152" s="1834"/>
      <c r="I152" s="1835"/>
      <c r="J152" s="1836"/>
      <c r="K152" s="1835"/>
      <c r="L152" s="1836"/>
      <c r="M152" s="1837"/>
      <c r="N152" s="1831"/>
      <c r="O152" s="1806"/>
      <c r="P152" s="1806"/>
      <c r="Q152" s="1806"/>
      <c r="R152" s="1806"/>
      <c r="S152" s="1806"/>
      <c r="T152" s="1818" t="s">
        <v>652</v>
      </c>
      <c r="U152" s="1819"/>
      <c r="V152" s="1820"/>
      <c r="W152"/>
    </row>
    <row r="153" spans="2:34" ht="21" customHeight="1">
      <c r="B153" s="1821"/>
      <c r="C153" s="1822"/>
      <c r="D153" s="1822"/>
      <c r="E153" s="1823"/>
      <c r="F153" s="286" t="s">
        <v>649</v>
      </c>
      <c r="G153" s="287" t="s">
        <v>464</v>
      </c>
      <c r="H153" s="1827"/>
      <c r="I153" s="1828"/>
      <c r="J153" s="1829"/>
      <c r="K153" s="1828"/>
      <c r="L153" s="1829"/>
      <c r="M153" s="1830"/>
      <c r="N153" s="1831"/>
      <c r="O153" s="1806"/>
      <c r="P153" s="1806"/>
      <c r="Q153" s="1806"/>
      <c r="R153" s="1806"/>
      <c r="S153" s="1806"/>
      <c r="T153" s="286" t="s">
        <v>649</v>
      </c>
      <c r="U153" s="288" t="s">
        <v>650</v>
      </c>
      <c r="V153" s="289" t="s">
        <v>465</v>
      </c>
      <c r="W153" s="285"/>
    </row>
    <row r="154" spans="2:34" ht="21" customHeight="1" thickBot="1">
      <c r="B154" s="1824"/>
      <c r="C154" s="1825"/>
      <c r="D154" s="1825"/>
      <c r="E154" s="1826"/>
      <c r="F154" s="1810" t="s">
        <v>651</v>
      </c>
      <c r="G154" s="1811"/>
      <c r="H154" s="1812"/>
      <c r="I154" s="1813"/>
      <c r="J154" s="1814"/>
      <c r="K154" s="1813"/>
      <c r="L154" s="1814"/>
      <c r="M154" s="1815"/>
      <c r="N154" s="1832"/>
      <c r="O154" s="1808"/>
      <c r="P154" s="1808"/>
      <c r="Q154" s="1808"/>
      <c r="R154" s="1808"/>
      <c r="S154" s="1808"/>
      <c r="T154" s="1810" t="s">
        <v>652</v>
      </c>
      <c r="U154" s="1816"/>
      <c r="V154" s="1817"/>
      <c r="W154"/>
    </row>
    <row r="155" spans="2:34" ht="33.75" customHeight="1">
      <c r="B155" s="1794" t="s">
        <v>653</v>
      </c>
      <c r="C155" s="870"/>
      <c r="D155" s="870"/>
      <c r="E155" s="870"/>
      <c r="F155" s="870"/>
      <c r="G155" s="870"/>
      <c r="H155" s="870"/>
      <c r="I155" s="870"/>
      <c r="J155" s="870"/>
      <c r="K155" s="1795"/>
      <c r="L155" s="1800" t="s">
        <v>36</v>
      </c>
      <c r="M155" s="1080"/>
      <c r="N155" s="295" t="str">
        <f t="shared" ref="N155:S155" si="38">IF(COUNTIF(N115:N154,1)=0,"",COUNTIF(N115:N154,1))</f>
        <v/>
      </c>
      <c r="O155" s="303" t="str">
        <f t="shared" si="38"/>
        <v/>
      </c>
      <c r="P155" s="303" t="str">
        <f t="shared" si="38"/>
        <v/>
      </c>
      <c r="Q155" s="303" t="str">
        <f t="shared" si="38"/>
        <v/>
      </c>
      <c r="R155" s="303" t="str">
        <f t="shared" si="38"/>
        <v/>
      </c>
      <c r="S155" s="303" t="str">
        <f t="shared" si="38"/>
        <v/>
      </c>
      <c r="T155" s="1778"/>
      <c r="U155" s="1779"/>
      <c r="V155" s="1780"/>
      <c r="W155" s="297"/>
      <c r="X155">
        <f>IF(N155="",0, N155)</f>
        <v>0</v>
      </c>
      <c r="Y155"/>
      <c r="Z155">
        <f>IF(O155="",0, O155)</f>
        <v>0</v>
      </c>
      <c r="AA155"/>
      <c r="AB155">
        <f>IF(P155="",0, P155)</f>
        <v>0</v>
      </c>
      <c r="AC155"/>
      <c r="AD155">
        <f>IF(Q155="",0, Q155)</f>
        <v>0</v>
      </c>
      <c r="AF155">
        <f>IF(R155="",0, R155)</f>
        <v>0</v>
      </c>
      <c r="AH155">
        <f>IF(S155="",0, S155)</f>
        <v>0</v>
      </c>
    </row>
    <row r="156" spans="2:34" ht="33.75" customHeight="1">
      <c r="B156" s="1796"/>
      <c r="C156" s="870"/>
      <c r="D156" s="870"/>
      <c r="E156" s="870"/>
      <c r="F156" s="870"/>
      <c r="G156" s="870"/>
      <c r="H156" s="870"/>
      <c r="I156" s="870"/>
      <c r="J156" s="870"/>
      <c r="K156" s="1795"/>
      <c r="L156" s="1787" t="s">
        <v>37</v>
      </c>
      <c r="M156" s="1788"/>
      <c r="N156" s="298" t="str">
        <f t="shared" ref="N156:S156" si="39">IF(COUNTIF(N115:N154,2)=0,"",COUNTIF(N115:N154,2))</f>
        <v/>
      </c>
      <c r="O156" s="305" t="str">
        <f t="shared" si="39"/>
        <v/>
      </c>
      <c r="P156" s="305" t="str">
        <f t="shared" si="39"/>
        <v/>
      </c>
      <c r="Q156" s="305" t="str">
        <f t="shared" si="39"/>
        <v/>
      </c>
      <c r="R156" s="305" t="str">
        <f t="shared" si="39"/>
        <v/>
      </c>
      <c r="S156" s="305" t="str">
        <f t="shared" si="39"/>
        <v/>
      </c>
      <c r="T156" s="1781"/>
      <c r="U156" s="1782"/>
      <c r="V156" s="1783"/>
      <c r="W156" s="297"/>
      <c r="X156">
        <f>IF(N156="",0, N156)</f>
        <v>0</v>
      </c>
      <c r="Y156"/>
      <c r="Z156">
        <f>IF(O156="",0, O156)</f>
        <v>0</v>
      </c>
      <c r="AA156"/>
      <c r="AB156">
        <f>IF(P156="",0, P156)</f>
        <v>0</v>
      </c>
      <c r="AC156"/>
      <c r="AD156">
        <f>IF(Q156="",0, Q156)</f>
        <v>0</v>
      </c>
      <c r="AF156">
        <f>IF(R156="",0, R156)</f>
        <v>0</v>
      </c>
      <c r="AH156">
        <f>IF(S156="",0, S156)</f>
        <v>0</v>
      </c>
    </row>
    <row r="157" spans="2:34" ht="33.75" customHeight="1" thickBot="1">
      <c r="B157" s="1797"/>
      <c r="C157" s="1798"/>
      <c r="D157" s="1798"/>
      <c r="E157" s="1798"/>
      <c r="F157" s="1798"/>
      <c r="G157" s="1798"/>
      <c r="H157" s="1798"/>
      <c r="I157" s="1798"/>
      <c r="J157" s="1798"/>
      <c r="K157" s="1799"/>
      <c r="L157" s="1803" t="s">
        <v>38</v>
      </c>
      <c r="M157" s="1081"/>
      <c r="N157" s="300" t="str">
        <f t="shared" ref="N157:S157" si="40">IF(COUNTIF(N115:N154,3)=0,"",COUNTIF(N115:N154,3))</f>
        <v/>
      </c>
      <c r="O157" s="307" t="str">
        <f t="shared" si="40"/>
        <v/>
      </c>
      <c r="P157" s="307" t="str">
        <f t="shared" si="40"/>
        <v/>
      </c>
      <c r="Q157" s="307" t="str">
        <f t="shared" si="40"/>
        <v/>
      </c>
      <c r="R157" s="307" t="str">
        <f t="shared" si="40"/>
        <v/>
      </c>
      <c r="S157" s="307" t="str">
        <f t="shared" si="40"/>
        <v/>
      </c>
      <c r="T157" s="1784"/>
      <c r="U157" s="1785"/>
      <c r="V157" s="1786"/>
      <c r="W157" s="297"/>
      <c r="X157">
        <f>IF(N157="",0, N157)</f>
        <v>0</v>
      </c>
      <c r="Y157"/>
      <c r="Z157">
        <f>IF(O157="",0, O157)</f>
        <v>0</v>
      </c>
      <c r="AA157"/>
      <c r="AB157">
        <f>IF(P157="",0, P157)</f>
        <v>0</v>
      </c>
      <c r="AC157"/>
      <c r="AD157">
        <f>IF(Q157="",0, Q157)</f>
        <v>0</v>
      </c>
      <c r="AF157">
        <f>IF(R157="",0, R157)</f>
        <v>0</v>
      </c>
      <c r="AH157">
        <f>IF(S157="",0, S157)</f>
        <v>0</v>
      </c>
    </row>
    <row r="162" spans="1:25" ht="13.75" thickBot="1">
      <c r="B162" s="16" t="s">
        <v>640</v>
      </c>
      <c r="T162" s="1932"/>
      <c r="U162" s="1932"/>
      <c r="V162" s="1932"/>
      <c r="W162" s="271"/>
    </row>
    <row r="163" spans="1:25" ht="18.75" customHeight="1">
      <c r="B163" s="272"/>
      <c r="O163" s="1933" t="s">
        <v>131</v>
      </c>
      <c r="P163" s="1934"/>
      <c r="Q163" s="1934"/>
      <c r="R163" s="1936" t="s">
        <v>20</v>
      </c>
      <c r="S163" s="1937"/>
      <c r="T163" s="1937"/>
      <c r="U163" s="1937"/>
      <c r="V163" s="1938"/>
      <c r="W163" s="273"/>
    </row>
    <row r="164" spans="1:25" ht="27.75" customHeight="1" thickBot="1">
      <c r="O164" s="1894" t="str">
        <f>IF(O111="","",O111)</f>
        <v/>
      </c>
      <c r="P164" s="1895"/>
      <c r="Q164" s="1895"/>
      <c r="R164" s="1897" t="str">
        <f>IF(R111="","",R111)</f>
        <v/>
      </c>
      <c r="S164" s="1898"/>
      <c r="T164" s="1898"/>
      <c r="U164" s="1898"/>
      <c r="V164" s="1899"/>
      <c r="W164" s="311"/>
    </row>
    <row r="165" spans="1:25" ht="27" customHeight="1" thickBot="1">
      <c r="B165" s="1900" t="s">
        <v>642</v>
      </c>
      <c r="C165" s="1900"/>
      <c r="D165" s="1900"/>
      <c r="E165" s="1900"/>
      <c r="F165" s="1900"/>
      <c r="G165" s="1900"/>
      <c r="H165" s="1900"/>
      <c r="I165" s="1900"/>
      <c r="J165" s="1900"/>
      <c r="K165" s="1900"/>
      <c r="L165" s="1900"/>
      <c r="M165" s="1900"/>
      <c r="N165" s="1900"/>
      <c r="O165" s="1900"/>
      <c r="P165" s="1900"/>
      <c r="Q165" s="1900"/>
      <c r="R165" s="1900"/>
      <c r="S165" s="1900"/>
      <c r="T165" s="1900"/>
      <c r="U165" s="1900"/>
      <c r="V165" s="1900"/>
      <c r="W165" s="275"/>
      <c r="X165" s="276"/>
    </row>
    <row r="166" spans="1:25" ht="37.5" customHeight="1">
      <c r="B166" s="1901" t="s">
        <v>643</v>
      </c>
      <c r="C166" s="1902"/>
      <c r="D166" s="1902"/>
      <c r="E166" s="1903"/>
      <c r="F166" s="1910" t="s">
        <v>644</v>
      </c>
      <c r="G166" s="1911"/>
      <c r="H166" s="1916" t="s">
        <v>645</v>
      </c>
      <c r="I166" s="1902"/>
      <c r="J166" s="1902"/>
      <c r="K166" s="1902"/>
      <c r="L166" s="1902"/>
      <c r="M166" s="1903"/>
      <c r="N166" s="1919" t="s">
        <v>646</v>
      </c>
      <c r="O166" s="1920"/>
      <c r="P166" s="1920"/>
      <c r="Q166" s="1920"/>
      <c r="R166" s="1920"/>
      <c r="S166" s="1920"/>
      <c r="T166" s="1922" t="s">
        <v>647</v>
      </c>
      <c r="U166" s="1923"/>
      <c r="V166" s="1924"/>
      <c r="W166"/>
    </row>
    <row r="167" spans="1:25" ht="25" customHeight="1">
      <c r="B167" s="1904"/>
      <c r="C167" s="1905"/>
      <c r="D167" s="1905"/>
      <c r="E167" s="1906"/>
      <c r="F167" s="1912"/>
      <c r="G167" s="1913"/>
      <c r="H167" s="1917"/>
      <c r="I167" s="1905"/>
      <c r="J167" s="1905"/>
      <c r="K167" s="1905"/>
      <c r="L167" s="1905"/>
      <c r="M167" s="1906"/>
      <c r="N167" s="277" t="s">
        <v>648</v>
      </c>
      <c r="O167" s="278" t="s">
        <v>648</v>
      </c>
      <c r="P167" s="278" t="s">
        <v>648</v>
      </c>
      <c r="Q167" s="278" t="s">
        <v>648</v>
      </c>
      <c r="R167" s="278" t="s">
        <v>648</v>
      </c>
      <c r="S167" s="278" t="s">
        <v>648</v>
      </c>
      <c r="T167" s="1925"/>
      <c r="U167" s="1926"/>
      <c r="V167" s="1927"/>
      <c r="W167"/>
    </row>
    <row r="168" spans="1:25" ht="25" customHeight="1" thickBot="1">
      <c r="B168" s="1907"/>
      <c r="C168" s="1908"/>
      <c r="D168" s="1908"/>
      <c r="E168" s="1909"/>
      <c r="F168" s="1914"/>
      <c r="G168" s="1915"/>
      <c r="H168" s="1918"/>
      <c r="I168" s="1908"/>
      <c r="J168" s="1908"/>
      <c r="K168" s="1908"/>
      <c r="L168" s="1908"/>
      <c r="M168" s="1909"/>
      <c r="N168" s="312" t="str">
        <f>IF(N114="","",N114)</f>
        <v>01 土木</v>
      </c>
      <c r="O168" s="313" t="str">
        <f t="shared" ref="O168" si="41">IF(O114="","",O114)</f>
        <v>02 建築</v>
      </c>
      <c r="P168" s="313" t="str">
        <f t="shared" ref="P168" si="42">IF(P114="","",P114)</f>
        <v>05 とび</v>
      </c>
      <c r="Q168" s="313" t="str">
        <f t="shared" ref="Q168" si="43">IF(Q114="","",Q114)</f>
        <v>08 電気</v>
      </c>
      <c r="R168" s="313" t="str">
        <f t="shared" ref="R168" si="44">IF(R114="","",R114)</f>
        <v>09管</v>
      </c>
      <c r="S168" s="313" t="str">
        <f t="shared" ref="S168" si="45">IF(S114="","",S114)</f>
        <v>29 解体</v>
      </c>
      <c r="T168" s="1928"/>
      <c r="U168" s="1929"/>
      <c r="V168" s="1930"/>
      <c r="W168"/>
    </row>
    <row r="169" spans="1:25" ht="21" customHeight="1">
      <c r="A169" s="280"/>
      <c r="B169" s="1844"/>
      <c r="C169" s="1845"/>
      <c r="D169" s="1845"/>
      <c r="E169" s="1846"/>
      <c r="F169" s="281" t="s">
        <v>649</v>
      </c>
      <c r="G169" s="282" t="s">
        <v>464</v>
      </c>
      <c r="H169" s="1847"/>
      <c r="I169" s="1848"/>
      <c r="J169" s="1849"/>
      <c r="K169" s="1848"/>
      <c r="L169" s="1849"/>
      <c r="M169" s="1850"/>
      <c r="N169" s="1851"/>
      <c r="O169" s="1839"/>
      <c r="P169" s="1839"/>
      <c r="Q169" s="1839"/>
      <c r="R169" s="1839"/>
      <c r="S169" s="1839"/>
      <c r="T169" s="281" t="s">
        <v>649</v>
      </c>
      <c r="U169" s="283" t="s">
        <v>650</v>
      </c>
      <c r="V169" s="284" t="s">
        <v>465</v>
      </c>
      <c r="W169" s="285"/>
      <c r="Y169" s="16"/>
    </row>
    <row r="170" spans="1:25" ht="21" customHeight="1">
      <c r="B170" s="1838"/>
      <c r="C170" s="1822"/>
      <c r="D170" s="1822"/>
      <c r="E170" s="1823"/>
      <c r="F170" s="1818" t="s">
        <v>651</v>
      </c>
      <c r="G170" s="1833"/>
      <c r="H170" s="1834"/>
      <c r="I170" s="1835"/>
      <c r="J170" s="1836"/>
      <c r="K170" s="1835"/>
      <c r="L170" s="1836"/>
      <c r="M170" s="1837"/>
      <c r="N170" s="1831"/>
      <c r="O170" s="1806"/>
      <c r="P170" s="1806"/>
      <c r="Q170" s="1806"/>
      <c r="R170" s="1806"/>
      <c r="S170" s="1806"/>
      <c r="T170" s="1818" t="s">
        <v>652</v>
      </c>
      <c r="U170" s="1819"/>
      <c r="V170" s="1820"/>
      <c r="W170"/>
      <c r="Y170" s="16"/>
    </row>
    <row r="171" spans="1:25" ht="21" customHeight="1">
      <c r="B171" s="1821"/>
      <c r="C171" s="1822"/>
      <c r="D171" s="1822"/>
      <c r="E171" s="1823"/>
      <c r="F171" s="286" t="s">
        <v>649</v>
      </c>
      <c r="G171" s="287" t="s">
        <v>464</v>
      </c>
      <c r="H171" s="1827"/>
      <c r="I171" s="1828"/>
      <c r="J171" s="1829"/>
      <c r="K171" s="1828"/>
      <c r="L171" s="1829"/>
      <c r="M171" s="1830"/>
      <c r="N171" s="1831"/>
      <c r="O171" s="1806"/>
      <c r="P171" s="1806"/>
      <c r="Q171" s="1806"/>
      <c r="R171" s="1806"/>
      <c r="S171" s="1806"/>
      <c r="T171" s="286" t="s">
        <v>649</v>
      </c>
      <c r="U171" s="288" t="s">
        <v>650</v>
      </c>
      <c r="V171" s="289" t="s">
        <v>465</v>
      </c>
      <c r="W171" s="285"/>
    </row>
    <row r="172" spans="1:25" ht="21" customHeight="1">
      <c r="B172" s="1838"/>
      <c r="C172" s="1822"/>
      <c r="D172" s="1822"/>
      <c r="E172" s="1823"/>
      <c r="F172" s="1818" t="s">
        <v>651</v>
      </c>
      <c r="G172" s="1833"/>
      <c r="H172" s="1834"/>
      <c r="I172" s="1835"/>
      <c r="J172" s="1836"/>
      <c r="K172" s="1835"/>
      <c r="L172" s="1836"/>
      <c r="M172" s="1837"/>
      <c r="N172" s="1831"/>
      <c r="O172" s="1806"/>
      <c r="P172" s="1806"/>
      <c r="Q172" s="1806"/>
      <c r="R172" s="1806"/>
      <c r="S172" s="1806"/>
      <c r="T172" s="1818" t="s">
        <v>652</v>
      </c>
      <c r="U172" s="1819"/>
      <c r="V172" s="1820"/>
      <c r="W172"/>
    </row>
    <row r="173" spans="1:25" ht="21" customHeight="1">
      <c r="B173" s="1821"/>
      <c r="C173" s="1822"/>
      <c r="D173" s="1822"/>
      <c r="E173" s="1823"/>
      <c r="F173" s="286" t="s">
        <v>649</v>
      </c>
      <c r="G173" s="287" t="s">
        <v>464</v>
      </c>
      <c r="H173" s="1827"/>
      <c r="I173" s="1828"/>
      <c r="J173" s="1829"/>
      <c r="K173" s="1828"/>
      <c r="L173" s="1829"/>
      <c r="M173" s="1830"/>
      <c r="N173" s="1831"/>
      <c r="O173" s="1806"/>
      <c r="P173" s="1806"/>
      <c r="Q173" s="1806"/>
      <c r="R173" s="1806"/>
      <c r="S173" s="1806"/>
      <c r="T173" s="286" t="s">
        <v>649</v>
      </c>
      <c r="U173" s="288" t="s">
        <v>650</v>
      </c>
      <c r="V173" s="289" t="s">
        <v>465</v>
      </c>
      <c r="W173" s="285"/>
    </row>
    <row r="174" spans="1:25" ht="21" customHeight="1">
      <c r="B174" s="1838"/>
      <c r="C174" s="1822"/>
      <c r="D174" s="1822"/>
      <c r="E174" s="1823"/>
      <c r="F174" s="1818" t="s">
        <v>651</v>
      </c>
      <c r="G174" s="1833"/>
      <c r="H174" s="1834"/>
      <c r="I174" s="1835"/>
      <c r="J174" s="1836"/>
      <c r="K174" s="1835"/>
      <c r="L174" s="1836"/>
      <c r="M174" s="1837"/>
      <c r="N174" s="1831"/>
      <c r="O174" s="1806"/>
      <c r="P174" s="1806"/>
      <c r="Q174" s="1806"/>
      <c r="R174" s="1806"/>
      <c r="S174" s="1806"/>
      <c r="T174" s="1818" t="s">
        <v>652</v>
      </c>
      <c r="U174" s="1819"/>
      <c r="V174" s="1820"/>
      <c r="W174"/>
    </row>
    <row r="175" spans="1:25" ht="21" customHeight="1">
      <c r="B175" s="1821"/>
      <c r="C175" s="1822"/>
      <c r="D175" s="1822"/>
      <c r="E175" s="1823"/>
      <c r="F175" s="286" t="s">
        <v>649</v>
      </c>
      <c r="G175" s="287" t="s">
        <v>464</v>
      </c>
      <c r="H175" s="1827"/>
      <c r="I175" s="1828"/>
      <c r="J175" s="1829"/>
      <c r="K175" s="1828"/>
      <c r="L175" s="1829"/>
      <c r="M175" s="1830"/>
      <c r="N175" s="1831"/>
      <c r="O175" s="1806"/>
      <c r="P175" s="1806"/>
      <c r="Q175" s="1806"/>
      <c r="R175" s="1806"/>
      <c r="S175" s="1806"/>
      <c r="T175" s="286" t="s">
        <v>649</v>
      </c>
      <c r="U175" s="288" t="s">
        <v>650</v>
      </c>
      <c r="V175" s="289" t="s">
        <v>465</v>
      </c>
      <c r="W175" s="285"/>
    </row>
    <row r="176" spans="1:25" ht="21" customHeight="1">
      <c r="B176" s="1838"/>
      <c r="C176" s="1822"/>
      <c r="D176" s="1822"/>
      <c r="E176" s="1823"/>
      <c r="F176" s="1818" t="s">
        <v>651</v>
      </c>
      <c r="G176" s="1833"/>
      <c r="H176" s="1834"/>
      <c r="I176" s="1835"/>
      <c r="J176" s="1836"/>
      <c r="K176" s="1835"/>
      <c r="L176" s="1836"/>
      <c r="M176" s="1837"/>
      <c r="N176" s="1831"/>
      <c r="O176" s="1806"/>
      <c r="P176" s="1806"/>
      <c r="Q176" s="1806"/>
      <c r="R176" s="1806"/>
      <c r="S176" s="1806"/>
      <c r="T176" s="1818" t="s">
        <v>652</v>
      </c>
      <c r="U176" s="1819"/>
      <c r="V176" s="1820"/>
      <c r="W176"/>
    </row>
    <row r="177" spans="2:23" ht="21" customHeight="1">
      <c r="B177" s="1821"/>
      <c r="C177" s="1822"/>
      <c r="D177" s="1822"/>
      <c r="E177" s="1823"/>
      <c r="F177" s="286" t="s">
        <v>649</v>
      </c>
      <c r="G177" s="287" t="s">
        <v>464</v>
      </c>
      <c r="H177" s="1827"/>
      <c r="I177" s="1828"/>
      <c r="J177" s="1829"/>
      <c r="K177" s="1828"/>
      <c r="L177" s="1829"/>
      <c r="M177" s="1830"/>
      <c r="N177" s="1831"/>
      <c r="O177" s="1806"/>
      <c r="P177" s="1806"/>
      <c r="Q177" s="1806"/>
      <c r="R177" s="1806"/>
      <c r="S177" s="1806"/>
      <c r="T177" s="286" t="s">
        <v>649</v>
      </c>
      <c r="U177" s="288" t="s">
        <v>650</v>
      </c>
      <c r="V177" s="289" t="s">
        <v>465</v>
      </c>
      <c r="W177" s="285"/>
    </row>
    <row r="178" spans="2:23" ht="21" customHeight="1" thickBot="1">
      <c r="B178" s="1824"/>
      <c r="C178" s="1825"/>
      <c r="D178" s="1825"/>
      <c r="E178" s="1826"/>
      <c r="F178" s="1841" t="s">
        <v>651</v>
      </c>
      <c r="G178" s="1886"/>
      <c r="H178" s="1812"/>
      <c r="I178" s="1813"/>
      <c r="J178" s="1814"/>
      <c r="K178" s="1813"/>
      <c r="L178" s="1814"/>
      <c r="M178" s="1815"/>
      <c r="N178" s="1832"/>
      <c r="O178" s="1808"/>
      <c r="P178" s="1808"/>
      <c r="Q178" s="1808"/>
      <c r="R178" s="1808"/>
      <c r="S178" s="1808"/>
      <c r="T178" s="1810" t="s">
        <v>652</v>
      </c>
      <c r="U178" s="1816"/>
      <c r="V178" s="1817"/>
      <c r="W178"/>
    </row>
    <row r="179" spans="2:23" ht="21" customHeight="1">
      <c r="B179" s="1878"/>
      <c r="C179" s="1879"/>
      <c r="D179" s="1879"/>
      <c r="E179" s="1880"/>
      <c r="F179" s="281" t="s">
        <v>649</v>
      </c>
      <c r="G179" s="282" t="s">
        <v>464</v>
      </c>
      <c r="H179" s="1881"/>
      <c r="I179" s="1882"/>
      <c r="J179" s="1883"/>
      <c r="K179" s="1882"/>
      <c r="L179" s="1883"/>
      <c r="M179" s="1884"/>
      <c r="N179" s="1885"/>
      <c r="O179" s="1876"/>
      <c r="P179" s="1876"/>
      <c r="Q179" s="1876"/>
      <c r="R179" s="1876"/>
      <c r="S179" s="1876"/>
      <c r="T179" s="281" t="s">
        <v>649</v>
      </c>
      <c r="U179" s="283" t="s">
        <v>650</v>
      </c>
      <c r="V179" s="284" t="s">
        <v>465</v>
      </c>
      <c r="W179" s="285"/>
    </row>
    <row r="180" spans="2:23" ht="21" customHeight="1">
      <c r="B180" s="1872"/>
      <c r="C180" s="1873"/>
      <c r="D180" s="1873"/>
      <c r="E180" s="1874"/>
      <c r="F180" s="1818" t="s">
        <v>651</v>
      </c>
      <c r="G180" s="1833"/>
      <c r="H180" s="1834"/>
      <c r="I180" s="1835"/>
      <c r="J180" s="1836"/>
      <c r="K180" s="1835"/>
      <c r="L180" s="1836"/>
      <c r="M180" s="1837"/>
      <c r="N180" s="1875"/>
      <c r="O180" s="1870"/>
      <c r="P180" s="1870"/>
      <c r="Q180" s="1870"/>
      <c r="R180" s="1870"/>
      <c r="S180" s="1870"/>
      <c r="T180" s="1818" t="s">
        <v>652</v>
      </c>
      <c r="U180" s="1819"/>
      <c r="V180" s="1861"/>
      <c r="W180" s="285"/>
    </row>
    <row r="181" spans="2:23" ht="21" customHeight="1">
      <c r="B181" s="1862"/>
      <c r="C181" s="1863"/>
      <c r="D181" s="1863"/>
      <c r="E181" s="1864"/>
      <c r="F181" s="286" t="s">
        <v>649</v>
      </c>
      <c r="G181" s="287" t="s">
        <v>464</v>
      </c>
      <c r="H181" s="1827"/>
      <c r="I181" s="1828"/>
      <c r="J181" s="1829"/>
      <c r="K181" s="1828"/>
      <c r="L181" s="1829"/>
      <c r="M181" s="1830"/>
      <c r="N181" s="1868"/>
      <c r="O181" s="1852"/>
      <c r="P181" s="1852"/>
      <c r="Q181" s="1852"/>
      <c r="R181" s="1852"/>
      <c r="S181" s="1852"/>
      <c r="T181" s="286" t="s">
        <v>649</v>
      </c>
      <c r="U181" s="288" t="s">
        <v>650</v>
      </c>
      <c r="V181" s="289" t="s">
        <v>465</v>
      </c>
      <c r="W181" s="285"/>
    </row>
    <row r="182" spans="2:23" ht="21" customHeight="1">
      <c r="B182" s="1872"/>
      <c r="C182" s="1873"/>
      <c r="D182" s="1873"/>
      <c r="E182" s="1874"/>
      <c r="F182" s="1818" t="s">
        <v>651</v>
      </c>
      <c r="G182" s="1833"/>
      <c r="H182" s="1834"/>
      <c r="I182" s="1835"/>
      <c r="J182" s="1836"/>
      <c r="K182" s="1835"/>
      <c r="L182" s="1836"/>
      <c r="M182" s="1837"/>
      <c r="N182" s="1875"/>
      <c r="O182" s="1870"/>
      <c r="P182" s="1870"/>
      <c r="Q182" s="1870"/>
      <c r="R182" s="1870"/>
      <c r="S182" s="1870"/>
      <c r="T182" s="1818" t="s">
        <v>652</v>
      </c>
      <c r="U182" s="1819"/>
      <c r="V182" s="1861"/>
      <c r="W182" s="285"/>
    </row>
    <row r="183" spans="2:23" ht="21" customHeight="1">
      <c r="B183" s="1862"/>
      <c r="C183" s="1863"/>
      <c r="D183" s="1863"/>
      <c r="E183" s="1864"/>
      <c r="F183" s="286" t="s">
        <v>649</v>
      </c>
      <c r="G183" s="287" t="s">
        <v>464</v>
      </c>
      <c r="H183" s="1827"/>
      <c r="I183" s="1828"/>
      <c r="J183" s="1829"/>
      <c r="K183" s="1828"/>
      <c r="L183" s="1829"/>
      <c r="M183" s="1830"/>
      <c r="N183" s="1868"/>
      <c r="O183" s="1852"/>
      <c r="P183" s="1852"/>
      <c r="Q183" s="1852"/>
      <c r="R183" s="1852"/>
      <c r="S183" s="1852"/>
      <c r="T183" s="286" t="s">
        <v>649</v>
      </c>
      <c r="U183" s="288" t="s">
        <v>650</v>
      </c>
      <c r="V183" s="289" t="s">
        <v>465</v>
      </c>
      <c r="W183" s="285"/>
    </row>
    <row r="184" spans="2:23" ht="21" customHeight="1">
      <c r="B184" s="1872"/>
      <c r="C184" s="1873"/>
      <c r="D184" s="1873"/>
      <c r="E184" s="1874"/>
      <c r="F184" s="1818" t="s">
        <v>651</v>
      </c>
      <c r="G184" s="1833"/>
      <c r="H184" s="1834"/>
      <c r="I184" s="1835"/>
      <c r="J184" s="1836"/>
      <c r="K184" s="1835"/>
      <c r="L184" s="1836"/>
      <c r="M184" s="1837"/>
      <c r="N184" s="1875"/>
      <c r="O184" s="1870"/>
      <c r="P184" s="1870"/>
      <c r="Q184" s="1870"/>
      <c r="R184" s="1870"/>
      <c r="S184" s="1870"/>
      <c r="T184" s="1818" t="s">
        <v>652</v>
      </c>
      <c r="U184" s="1819"/>
      <c r="V184" s="1861"/>
      <c r="W184" s="285"/>
    </row>
    <row r="185" spans="2:23" ht="21" customHeight="1">
      <c r="B185" s="1862"/>
      <c r="C185" s="1863"/>
      <c r="D185" s="1863"/>
      <c r="E185" s="1864"/>
      <c r="F185" s="286" t="s">
        <v>649</v>
      </c>
      <c r="G185" s="287" t="s">
        <v>464</v>
      </c>
      <c r="H185" s="1827"/>
      <c r="I185" s="1828"/>
      <c r="J185" s="1829"/>
      <c r="K185" s="1828"/>
      <c r="L185" s="1829"/>
      <c r="M185" s="1830"/>
      <c r="N185" s="1868"/>
      <c r="O185" s="1852"/>
      <c r="P185" s="1852"/>
      <c r="Q185" s="1852"/>
      <c r="R185" s="1852"/>
      <c r="S185" s="1852"/>
      <c r="T185" s="286" t="s">
        <v>649</v>
      </c>
      <c r="U185" s="288" t="s">
        <v>650</v>
      </c>
      <c r="V185" s="289" t="s">
        <v>465</v>
      </c>
      <c r="W185" s="285"/>
    </row>
    <row r="186" spans="2:23" ht="21" customHeight="1">
      <c r="B186" s="1872"/>
      <c r="C186" s="1873"/>
      <c r="D186" s="1873"/>
      <c r="E186" s="1874"/>
      <c r="F186" s="1818" t="s">
        <v>651</v>
      </c>
      <c r="G186" s="1833"/>
      <c r="H186" s="1834"/>
      <c r="I186" s="1835"/>
      <c r="J186" s="1836"/>
      <c r="K186" s="1835"/>
      <c r="L186" s="1836"/>
      <c r="M186" s="1837"/>
      <c r="N186" s="1875"/>
      <c r="O186" s="1870"/>
      <c r="P186" s="1870"/>
      <c r="Q186" s="1870"/>
      <c r="R186" s="1870"/>
      <c r="S186" s="1870"/>
      <c r="T186" s="1818" t="s">
        <v>652</v>
      </c>
      <c r="U186" s="1819"/>
      <c r="V186" s="1861"/>
      <c r="W186" s="285"/>
    </row>
    <row r="187" spans="2:23" ht="21" customHeight="1">
      <c r="B187" s="1862"/>
      <c r="C187" s="1863"/>
      <c r="D187" s="1863"/>
      <c r="E187" s="1864"/>
      <c r="F187" s="286" t="s">
        <v>649</v>
      </c>
      <c r="G187" s="287" t="s">
        <v>464</v>
      </c>
      <c r="H187" s="1827"/>
      <c r="I187" s="1828"/>
      <c r="J187" s="1829"/>
      <c r="K187" s="1828"/>
      <c r="L187" s="1829"/>
      <c r="M187" s="1830"/>
      <c r="N187" s="1868"/>
      <c r="O187" s="1852"/>
      <c r="P187" s="1852"/>
      <c r="Q187" s="1852"/>
      <c r="R187" s="1852"/>
      <c r="S187" s="1852"/>
      <c r="T187" s="286" t="s">
        <v>649</v>
      </c>
      <c r="U187" s="288" t="s">
        <v>650</v>
      </c>
      <c r="V187" s="289" t="s">
        <v>465</v>
      </c>
      <c r="W187" s="285"/>
    </row>
    <row r="188" spans="2:23" ht="21" customHeight="1" thickBot="1">
      <c r="B188" s="1865"/>
      <c r="C188" s="1866"/>
      <c r="D188" s="1866"/>
      <c r="E188" s="1867"/>
      <c r="F188" s="1810" t="s">
        <v>651</v>
      </c>
      <c r="G188" s="1811"/>
      <c r="H188" s="1856"/>
      <c r="I188" s="1857"/>
      <c r="J188" s="1858"/>
      <c r="K188" s="1857"/>
      <c r="L188" s="1858"/>
      <c r="M188" s="1859"/>
      <c r="N188" s="1869"/>
      <c r="O188" s="1854"/>
      <c r="P188" s="1854"/>
      <c r="Q188" s="1854"/>
      <c r="R188" s="1854"/>
      <c r="S188" s="1854"/>
      <c r="T188" s="1810" t="s">
        <v>652</v>
      </c>
      <c r="U188" s="1816"/>
      <c r="V188" s="1860"/>
      <c r="W188" s="285"/>
    </row>
    <row r="189" spans="2:23" ht="21" customHeight="1">
      <c r="B189" s="1844"/>
      <c r="C189" s="1845"/>
      <c r="D189" s="1845"/>
      <c r="E189" s="1846"/>
      <c r="F189" s="292" t="s">
        <v>649</v>
      </c>
      <c r="G189" s="293" t="s">
        <v>464</v>
      </c>
      <c r="H189" s="1847"/>
      <c r="I189" s="1848"/>
      <c r="J189" s="1849"/>
      <c r="K189" s="1848"/>
      <c r="L189" s="1849"/>
      <c r="M189" s="1850"/>
      <c r="N189" s="1851"/>
      <c r="O189" s="1839"/>
      <c r="P189" s="1839"/>
      <c r="Q189" s="1839"/>
      <c r="R189" s="1839"/>
      <c r="S189" s="1839"/>
      <c r="T189" s="281" t="s">
        <v>649</v>
      </c>
      <c r="U189" s="283" t="s">
        <v>650</v>
      </c>
      <c r="V189" s="284" t="s">
        <v>465</v>
      </c>
      <c r="W189" s="285"/>
    </row>
    <row r="190" spans="2:23" ht="21" customHeight="1">
      <c r="B190" s="1838"/>
      <c r="C190" s="1822"/>
      <c r="D190" s="1822"/>
      <c r="E190" s="1823"/>
      <c r="F190" s="1818" t="s">
        <v>651</v>
      </c>
      <c r="G190" s="1833"/>
      <c r="H190" s="1834"/>
      <c r="I190" s="1835"/>
      <c r="J190" s="1836"/>
      <c r="K190" s="1835"/>
      <c r="L190" s="1836"/>
      <c r="M190" s="1837"/>
      <c r="N190" s="1831"/>
      <c r="O190" s="1806"/>
      <c r="P190" s="1806"/>
      <c r="Q190" s="1806"/>
      <c r="R190" s="1806"/>
      <c r="S190" s="1806"/>
      <c r="T190" s="1818" t="s">
        <v>652</v>
      </c>
      <c r="U190" s="1819"/>
      <c r="V190" s="1820"/>
      <c r="W190"/>
    </row>
    <row r="191" spans="2:23" ht="21" customHeight="1">
      <c r="B191" s="1821"/>
      <c r="C191" s="1822"/>
      <c r="D191" s="1822"/>
      <c r="E191" s="1823"/>
      <c r="F191" s="286" t="s">
        <v>649</v>
      </c>
      <c r="G191" s="287" t="s">
        <v>464</v>
      </c>
      <c r="H191" s="1827"/>
      <c r="I191" s="1828"/>
      <c r="J191" s="1829"/>
      <c r="K191" s="1828"/>
      <c r="L191" s="1829"/>
      <c r="M191" s="1830"/>
      <c r="N191" s="1831"/>
      <c r="O191" s="1806"/>
      <c r="P191" s="1806"/>
      <c r="Q191" s="1806"/>
      <c r="R191" s="1806"/>
      <c r="S191" s="1806"/>
      <c r="T191" s="286" t="s">
        <v>649</v>
      </c>
      <c r="U191" s="288" t="s">
        <v>650</v>
      </c>
      <c r="V191" s="289" t="s">
        <v>465</v>
      </c>
      <c r="W191" s="285"/>
    </row>
    <row r="192" spans="2:23" ht="21" customHeight="1">
      <c r="B192" s="1838"/>
      <c r="C192" s="1822"/>
      <c r="D192" s="1822"/>
      <c r="E192" s="1823"/>
      <c r="F192" s="1818" t="s">
        <v>651</v>
      </c>
      <c r="G192" s="1833"/>
      <c r="H192" s="1834"/>
      <c r="I192" s="1835"/>
      <c r="J192" s="1836"/>
      <c r="K192" s="1835"/>
      <c r="L192" s="1836"/>
      <c r="M192" s="1837"/>
      <c r="N192" s="1831"/>
      <c r="O192" s="1806"/>
      <c r="P192" s="1806"/>
      <c r="Q192" s="1806"/>
      <c r="R192" s="1806"/>
      <c r="S192" s="1806"/>
      <c r="T192" s="1818" t="s">
        <v>652</v>
      </c>
      <c r="U192" s="1819"/>
      <c r="V192" s="1820"/>
      <c r="W192"/>
    </row>
    <row r="193" spans="2:23" ht="21" customHeight="1">
      <c r="B193" s="1821"/>
      <c r="C193" s="1822"/>
      <c r="D193" s="1822"/>
      <c r="E193" s="1823"/>
      <c r="F193" s="286" t="s">
        <v>649</v>
      </c>
      <c r="G193" s="287" t="s">
        <v>464</v>
      </c>
      <c r="H193" s="1827"/>
      <c r="I193" s="1828"/>
      <c r="J193" s="1829"/>
      <c r="K193" s="1828"/>
      <c r="L193" s="1829"/>
      <c r="M193" s="1830"/>
      <c r="N193" s="1831"/>
      <c r="O193" s="1806"/>
      <c r="P193" s="1806"/>
      <c r="Q193" s="1806"/>
      <c r="R193" s="1806"/>
      <c r="S193" s="1806"/>
      <c r="T193" s="286" t="s">
        <v>649</v>
      </c>
      <c r="U193" s="288" t="s">
        <v>650</v>
      </c>
      <c r="V193" s="289" t="s">
        <v>465</v>
      </c>
      <c r="W193" s="285"/>
    </row>
    <row r="194" spans="2:23" ht="21" customHeight="1">
      <c r="B194" s="1838"/>
      <c r="C194" s="1822"/>
      <c r="D194" s="1822"/>
      <c r="E194" s="1823"/>
      <c r="F194" s="1818" t="s">
        <v>651</v>
      </c>
      <c r="G194" s="1833"/>
      <c r="H194" s="1834"/>
      <c r="I194" s="1835"/>
      <c r="J194" s="1836"/>
      <c r="K194" s="1835"/>
      <c r="L194" s="1836"/>
      <c r="M194" s="1837"/>
      <c r="N194" s="1831"/>
      <c r="O194" s="1806"/>
      <c r="P194" s="1806"/>
      <c r="Q194" s="1806"/>
      <c r="R194" s="1806"/>
      <c r="S194" s="1806"/>
      <c r="T194" s="1818" t="s">
        <v>652</v>
      </c>
      <c r="U194" s="1819"/>
      <c r="V194" s="1820"/>
      <c r="W194"/>
    </row>
    <row r="195" spans="2:23" ht="21" customHeight="1">
      <c r="B195" s="1821"/>
      <c r="C195" s="1822"/>
      <c r="D195" s="1822"/>
      <c r="E195" s="1823"/>
      <c r="F195" s="286" t="s">
        <v>649</v>
      </c>
      <c r="G195" s="287" t="s">
        <v>464</v>
      </c>
      <c r="H195" s="1827"/>
      <c r="I195" s="1828"/>
      <c r="J195" s="1829"/>
      <c r="K195" s="1828"/>
      <c r="L195" s="1829"/>
      <c r="M195" s="1830"/>
      <c r="N195" s="1831"/>
      <c r="O195" s="1806"/>
      <c r="P195" s="1806"/>
      <c r="Q195" s="1806"/>
      <c r="R195" s="1806"/>
      <c r="S195" s="1806"/>
      <c r="T195" s="286" t="s">
        <v>649</v>
      </c>
      <c r="U195" s="288" t="s">
        <v>650</v>
      </c>
      <c r="V195" s="289" t="s">
        <v>465</v>
      </c>
      <c r="W195" s="285"/>
    </row>
    <row r="196" spans="2:23" ht="21" customHeight="1">
      <c r="B196" s="1838"/>
      <c r="C196" s="1822"/>
      <c r="D196" s="1822"/>
      <c r="E196" s="1823"/>
      <c r="F196" s="1818" t="s">
        <v>651</v>
      </c>
      <c r="G196" s="1833"/>
      <c r="H196" s="1834"/>
      <c r="I196" s="1835"/>
      <c r="J196" s="1836"/>
      <c r="K196" s="1835"/>
      <c r="L196" s="1836"/>
      <c r="M196" s="1837"/>
      <c r="N196" s="1831"/>
      <c r="O196" s="1806"/>
      <c r="P196" s="1806"/>
      <c r="Q196" s="1806"/>
      <c r="R196" s="1806"/>
      <c r="S196" s="1806"/>
      <c r="T196" s="1818" t="s">
        <v>652</v>
      </c>
      <c r="U196" s="1819"/>
      <c r="V196" s="1820"/>
      <c r="W196"/>
    </row>
    <row r="197" spans="2:23" ht="21" customHeight="1">
      <c r="B197" s="1821"/>
      <c r="C197" s="1822"/>
      <c r="D197" s="1822"/>
      <c r="E197" s="1823"/>
      <c r="F197" s="286" t="s">
        <v>649</v>
      </c>
      <c r="G197" s="287" t="s">
        <v>464</v>
      </c>
      <c r="H197" s="1827"/>
      <c r="I197" s="1828"/>
      <c r="J197" s="1829"/>
      <c r="K197" s="1828"/>
      <c r="L197" s="1829"/>
      <c r="M197" s="1830"/>
      <c r="N197" s="1831"/>
      <c r="O197" s="1806"/>
      <c r="P197" s="1806"/>
      <c r="Q197" s="1806"/>
      <c r="R197" s="1806"/>
      <c r="S197" s="1806"/>
      <c r="T197" s="286" t="s">
        <v>649</v>
      </c>
      <c r="U197" s="288" t="s">
        <v>650</v>
      </c>
      <c r="V197" s="289" t="s">
        <v>465</v>
      </c>
      <c r="W197" s="285"/>
    </row>
    <row r="198" spans="2:23" ht="21" customHeight="1" thickBot="1">
      <c r="B198" s="1824"/>
      <c r="C198" s="1825"/>
      <c r="D198" s="1825"/>
      <c r="E198" s="1826"/>
      <c r="F198" s="1810" t="s">
        <v>651</v>
      </c>
      <c r="G198" s="1811"/>
      <c r="H198" s="1812"/>
      <c r="I198" s="1813"/>
      <c r="J198" s="1814"/>
      <c r="K198" s="1813"/>
      <c r="L198" s="1814"/>
      <c r="M198" s="1815"/>
      <c r="N198" s="1832"/>
      <c r="O198" s="1808"/>
      <c r="P198" s="1808"/>
      <c r="Q198" s="1808"/>
      <c r="R198" s="1808"/>
      <c r="S198" s="1808"/>
      <c r="T198" s="1841" t="s">
        <v>652</v>
      </c>
      <c r="U198" s="1842"/>
      <c r="V198" s="1843"/>
      <c r="W198"/>
    </row>
    <row r="199" spans="2:23" ht="21" customHeight="1">
      <c r="B199" s="1844"/>
      <c r="C199" s="1845"/>
      <c r="D199" s="1845"/>
      <c r="E199" s="1846"/>
      <c r="F199" s="292" t="s">
        <v>649</v>
      </c>
      <c r="G199" s="293" t="s">
        <v>464</v>
      </c>
      <c r="H199" s="1847"/>
      <c r="I199" s="1848"/>
      <c r="J199" s="1849"/>
      <c r="K199" s="1848"/>
      <c r="L199" s="1849"/>
      <c r="M199" s="1850"/>
      <c r="N199" s="1851"/>
      <c r="O199" s="1839"/>
      <c r="P199" s="1839"/>
      <c r="Q199" s="1839"/>
      <c r="R199" s="1839"/>
      <c r="S199" s="1839"/>
      <c r="T199" s="281" t="s">
        <v>649</v>
      </c>
      <c r="U199" s="283" t="s">
        <v>650</v>
      </c>
      <c r="V199" s="284" t="s">
        <v>465</v>
      </c>
      <c r="W199" s="285"/>
    </row>
    <row r="200" spans="2:23" ht="21" customHeight="1">
      <c r="B200" s="1838"/>
      <c r="C200" s="1822"/>
      <c r="D200" s="1822"/>
      <c r="E200" s="1823"/>
      <c r="F200" s="1818" t="s">
        <v>651</v>
      </c>
      <c r="G200" s="1833"/>
      <c r="H200" s="1834"/>
      <c r="I200" s="1835"/>
      <c r="J200" s="1836"/>
      <c r="K200" s="1835"/>
      <c r="L200" s="1836"/>
      <c r="M200" s="1837"/>
      <c r="N200" s="1831"/>
      <c r="O200" s="1806"/>
      <c r="P200" s="1806"/>
      <c r="Q200" s="1806"/>
      <c r="R200" s="1806"/>
      <c r="S200" s="1806"/>
      <c r="T200" s="1818" t="s">
        <v>652</v>
      </c>
      <c r="U200" s="1819"/>
      <c r="V200" s="1820"/>
      <c r="W200"/>
    </row>
    <row r="201" spans="2:23" ht="21" customHeight="1">
      <c r="B201" s="1821"/>
      <c r="C201" s="1822"/>
      <c r="D201" s="1822"/>
      <c r="E201" s="1823"/>
      <c r="F201" s="286" t="s">
        <v>649</v>
      </c>
      <c r="G201" s="287" t="s">
        <v>464</v>
      </c>
      <c r="H201" s="1827"/>
      <c r="I201" s="1828"/>
      <c r="J201" s="1829"/>
      <c r="K201" s="1828"/>
      <c r="L201" s="1829"/>
      <c r="M201" s="1830"/>
      <c r="N201" s="1831"/>
      <c r="O201" s="1806"/>
      <c r="P201" s="1806"/>
      <c r="Q201" s="1806"/>
      <c r="R201" s="1806"/>
      <c r="S201" s="1806"/>
      <c r="T201" s="286" t="s">
        <v>649</v>
      </c>
      <c r="U201" s="288" t="s">
        <v>650</v>
      </c>
      <c r="V201" s="289" t="s">
        <v>465</v>
      </c>
      <c r="W201" s="285"/>
    </row>
    <row r="202" spans="2:23" ht="21" customHeight="1">
      <c r="B202" s="1838"/>
      <c r="C202" s="1822"/>
      <c r="D202" s="1822"/>
      <c r="E202" s="1823"/>
      <c r="F202" s="1818" t="s">
        <v>651</v>
      </c>
      <c r="G202" s="1833"/>
      <c r="H202" s="1834"/>
      <c r="I202" s="1835"/>
      <c r="J202" s="1836"/>
      <c r="K202" s="1835"/>
      <c r="L202" s="1836"/>
      <c r="M202" s="1837"/>
      <c r="N202" s="1831"/>
      <c r="O202" s="1806"/>
      <c r="P202" s="1806"/>
      <c r="Q202" s="1806"/>
      <c r="R202" s="1806"/>
      <c r="S202" s="1806"/>
      <c r="T202" s="1818" t="s">
        <v>652</v>
      </c>
      <c r="U202" s="1819"/>
      <c r="V202" s="1820"/>
      <c r="W202"/>
    </row>
    <row r="203" spans="2:23" ht="21" customHeight="1">
      <c r="B203" s="1821"/>
      <c r="C203" s="1822"/>
      <c r="D203" s="1822"/>
      <c r="E203" s="1823"/>
      <c r="F203" s="286" t="s">
        <v>649</v>
      </c>
      <c r="G203" s="287" t="s">
        <v>464</v>
      </c>
      <c r="H203" s="1827"/>
      <c r="I203" s="1828"/>
      <c r="J203" s="1829"/>
      <c r="K203" s="1828"/>
      <c r="L203" s="1829"/>
      <c r="M203" s="1830"/>
      <c r="N203" s="1831"/>
      <c r="O203" s="1806"/>
      <c r="P203" s="1806"/>
      <c r="Q203" s="1806"/>
      <c r="R203" s="1806"/>
      <c r="S203" s="1806"/>
      <c r="T203" s="286" t="s">
        <v>649</v>
      </c>
      <c r="U203" s="288" t="s">
        <v>650</v>
      </c>
      <c r="V203" s="289" t="s">
        <v>465</v>
      </c>
      <c r="W203" s="285"/>
    </row>
    <row r="204" spans="2:23" ht="21" customHeight="1">
      <c r="B204" s="1838"/>
      <c r="C204" s="1822"/>
      <c r="D204" s="1822"/>
      <c r="E204" s="1823"/>
      <c r="F204" s="1818" t="s">
        <v>651</v>
      </c>
      <c r="G204" s="1833"/>
      <c r="H204" s="1834"/>
      <c r="I204" s="1835"/>
      <c r="J204" s="1836"/>
      <c r="K204" s="1835"/>
      <c r="L204" s="1836"/>
      <c r="M204" s="1837"/>
      <c r="N204" s="1831"/>
      <c r="O204" s="1806"/>
      <c r="P204" s="1806"/>
      <c r="Q204" s="1806"/>
      <c r="R204" s="1806"/>
      <c r="S204" s="1806"/>
      <c r="T204" s="1818" t="s">
        <v>652</v>
      </c>
      <c r="U204" s="1819"/>
      <c r="V204" s="1820"/>
      <c r="W204"/>
    </row>
    <row r="205" spans="2:23" ht="21" customHeight="1">
      <c r="B205" s="1821"/>
      <c r="C205" s="1822"/>
      <c r="D205" s="1822"/>
      <c r="E205" s="1823"/>
      <c r="F205" s="286" t="s">
        <v>649</v>
      </c>
      <c r="G205" s="287" t="s">
        <v>464</v>
      </c>
      <c r="H205" s="1827"/>
      <c r="I205" s="1828"/>
      <c r="J205" s="1829"/>
      <c r="K205" s="1828"/>
      <c r="L205" s="1829"/>
      <c r="M205" s="1830"/>
      <c r="N205" s="1831"/>
      <c r="O205" s="1806"/>
      <c r="P205" s="1806"/>
      <c r="Q205" s="1806"/>
      <c r="R205" s="1806"/>
      <c r="S205" s="1806"/>
      <c r="T205" s="286" t="s">
        <v>649</v>
      </c>
      <c r="U205" s="288" t="s">
        <v>650</v>
      </c>
      <c r="V205" s="289" t="s">
        <v>465</v>
      </c>
      <c r="W205" s="285"/>
    </row>
    <row r="206" spans="2:23" ht="21" customHeight="1">
      <c r="B206" s="1838"/>
      <c r="C206" s="1822"/>
      <c r="D206" s="1822"/>
      <c r="E206" s="1823"/>
      <c r="F206" s="1818" t="s">
        <v>651</v>
      </c>
      <c r="G206" s="1833"/>
      <c r="H206" s="1834"/>
      <c r="I206" s="1835"/>
      <c r="J206" s="1836"/>
      <c r="K206" s="1835"/>
      <c r="L206" s="1836"/>
      <c r="M206" s="1837"/>
      <c r="N206" s="1831"/>
      <c r="O206" s="1806"/>
      <c r="P206" s="1806"/>
      <c r="Q206" s="1806"/>
      <c r="R206" s="1806"/>
      <c r="S206" s="1806"/>
      <c r="T206" s="1818" t="s">
        <v>652</v>
      </c>
      <c r="U206" s="1819"/>
      <c r="V206" s="1820"/>
      <c r="W206"/>
    </row>
    <row r="207" spans="2:23" ht="21" customHeight="1">
      <c r="B207" s="1821"/>
      <c r="C207" s="1822"/>
      <c r="D207" s="1822"/>
      <c r="E207" s="1823"/>
      <c r="F207" s="286" t="s">
        <v>649</v>
      </c>
      <c r="G207" s="287" t="s">
        <v>464</v>
      </c>
      <c r="H207" s="1827"/>
      <c r="I207" s="1828"/>
      <c r="J207" s="1829"/>
      <c r="K207" s="1828"/>
      <c r="L207" s="1829"/>
      <c r="M207" s="1830"/>
      <c r="N207" s="1831"/>
      <c r="O207" s="1806"/>
      <c r="P207" s="1806"/>
      <c r="Q207" s="1806"/>
      <c r="R207" s="1806"/>
      <c r="S207" s="1806"/>
      <c r="T207" s="286" t="s">
        <v>649</v>
      </c>
      <c r="U207" s="288" t="s">
        <v>650</v>
      </c>
      <c r="V207" s="289" t="s">
        <v>465</v>
      </c>
      <c r="W207" s="285"/>
    </row>
    <row r="208" spans="2:23" ht="21" customHeight="1" thickBot="1">
      <c r="B208" s="1824"/>
      <c r="C208" s="1825"/>
      <c r="D208" s="1825"/>
      <c r="E208" s="1826"/>
      <c r="F208" s="1810" t="s">
        <v>651</v>
      </c>
      <c r="G208" s="1811"/>
      <c r="H208" s="1812"/>
      <c r="I208" s="1813"/>
      <c r="J208" s="1814"/>
      <c r="K208" s="1813"/>
      <c r="L208" s="1814"/>
      <c r="M208" s="1815"/>
      <c r="N208" s="1832"/>
      <c r="O208" s="1808"/>
      <c r="P208" s="1808"/>
      <c r="Q208" s="1808"/>
      <c r="R208" s="1808"/>
      <c r="S208" s="1808"/>
      <c r="T208" s="1810" t="s">
        <v>652</v>
      </c>
      <c r="U208" s="1816"/>
      <c r="V208" s="1817"/>
      <c r="W208"/>
    </row>
    <row r="209" spans="1:34" ht="33.75" customHeight="1">
      <c r="B209" s="1794" t="s">
        <v>653</v>
      </c>
      <c r="C209" s="870"/>
      <c r="D209" s="870"/>
      <c r="E209" s="870"/>
      <c r="F209" s="870"/>
      <c r="G209" s="870"/>
      <c r="H209" s="870"/>
      <c r="I209" s="870"/>
      <c r="J209" s="870"/>
      <c r="K209" s="1795"/>
      <c r="L209" s="1800" t="s">
        <v>36</v>
      </c>
      <c r="M209" s="1080"/>
      <c r="N209" s="295" t="str">
        <f t="shared" ref="N209:S209" si="46">IF(COUNTIF(N169:N208,1)=0,"",COUNTIF(N169:N208,1))</f>
        <v/>
      </c>
      <c r="O209" s="303" t="str">
        <f t="shared" si="46"/>
        <v/>
      </c>
      <c r="P209" s="303" t="str">
        <f t="shared" si="46"/>
        <v/>
      </c>
      <c r="Q209" s="303" t="str">
        <f t="shared" si="46"/>
        <v/>
      </c>
      <c r="R209" s="303" t="str">
        <f t="shared" si="46"/>
        <v/>
      </c>
      <c r="S209" s="303" t="str">
        <f t="shared" si="46"/>
        <v/>
      </c>
      <c r="T209" s="1778"/>
      <c r="U209" s="1779"/>
      <c r="V209" s="1780"/>
      <c r="W209" s="297"/>
      <c r="X209">
        <f>IF(N209="",0, N209)</f>
        <v>0</v>
      </c>
      <c r="Y209"/>
      <c r="Z209">
        <f>IF(O209="",0, O209)</f>
        <v>0</v>
      </c>
      <c r="AA209"/>
      <c r="AB209">
        <f>IF(P209="",0, P209)</f>
        <v>0</v>
      </c>
      <c r="AC209"/>
      <c r="AD209">
        <f>IF(Q209="",0, Q209)</f>
        <v>0</v>
      </c>
      <c r="AF209">
        <f>IF(R209="",0, R209)</f>
        <v>0</v>
      </c>
      <c r="AH209">
        <f>IF(S209="",0, S209)</f>
        <v>0</v>
      </c>
    </row>
    <row r="210" spans="1:34" ht="33.75" customHeight="1">
      <c r="B210" s="1796"/>
      <c r="C210" s="870"/>
      <c r="D210" s="870"/>
      <c r="E210" s="870"/>
      <c r="F210" s="870"/>
      <c r="G210" s="870"/>
      <c r="H210" s="870"/>
      <c r="I210" s="870"/>
      <c r="J210" s="870"/>
      <c r="K210" s="1795"/>
      <c r="L210" s="1787" t="s">
        <v>37</v>
      </c>
      <c r="M210" s="1788"/>
      <c r="N210" s="298" t="str">
        <f t="shared" ref="N210:S210" si="47">IF(COUNTIF(N169:N208,2)=0,"",COUNTIF(N169:N208,2))</f>
        <v/>
      </c>
      <c r="O210" s="305" t="str">
        <f t="shared" si="47"/>
        <v/>
      </c>
      <c r="P210" s="305" t="str">
        <f t="shared" si="47"/>
        <v/>
      </c>
      <c r="Q210" s="305" t="str">
        <f t="shared" si="47"/>
        <v/>
      </c>
      <c r="R210" s="305" t="str">
        <f t="shared" si="47"/>
        <v/>
      </c>
      <c r="S210" s="305" t="str">
        <f t="shared" si="47"/>
        <v/>
      </c>
      <c r="T210" s="1781"/>
      <c r="U210" s="1782"/>
      <c r="V210" s="1783"/>
      <c r="W210" s="297"/>
      <c r="X210">
        <f>IF(N210="",0, N210)</f>
        <v>0</v>
      </c>
      <c r="Y210"/>
      <c r="Z210">
        <f>IF(O210="",0, O210)</f>
        <v>0</v>
      </c>
      <c r="AA210"/>
      <c r="AB210">
        <f>IF(P210="",0, P210)</f>
        <v>0</v>
      </c>
      <c r="AC210"/>
      <c r="AD210">
        <f>IF(Q210="",0, Q210)</f>
        <v>0</v>
      </c>
      <c r="AF210">
        <f>IF(R210="",0, R210)</f>
        <v>0</v>
      </c>
      <c r="AH210">
        <f>IF(S210="",0, S210)</f>
        <v>0</v>
      </c>
    </row>
    <row r="211" spans="1:34" ht="33.75" customHeight="1" thickBot="1">
      <c r="B211" s="1797"/>
      <c r="C211" s="1798"/>
      <c r="D211" s="1798"/>
      <c r="E211" s="1798"/>
      <c r="F211" s="1798"/>
      <c r="G211" s="1798"/>
      <c r="H211" s="1798"/>
      <c r="I211" s="1798"/>
      <c r="J211" s="1798"/>
      <c r="K211" s="1799"/>
      <c r="L211" s="1803" t="s">
        <v>38</v>
      </c>
      <c r="M211" s="1081"/>
      <c r="N211" s="300" t="str">
        <f t="shared" ref="N211:S211" si="48">IF(COUNTIF(N169:N208,3)=0,"",COUNTIF(N169:N208,3))</f>
        <v/>
      </c>
      <c r="O211" s="307" t="str">
        <f t="shared" si="48"/>
        <v/>
      </c>
      <c r="P211" s="307" t="str">
        <f t="shared" si="48"/>
        <v/>
      </c>
      <c r="Q211" s="307" t="str">
        <f t="shared" si="48"/>
        <v/>
      </c>
      <c r="R211" s="307" t="str">
        <f t="shared" si="48"/>
        <v/>
      </c>
      <c r="S211" s="307" t="str">
        <f t="shared" si="48"/>
        <v/>
      </c>
      <c r="T211" s="1784"/>
      <c r="U211" s="1785"/>
      <c r="V211" s="1786"/>
      <c r="W211" s="297"/>
      <c r="X211">
        <f>IF(N211="",0, N211)</f>
        <v>0</v>
      </c>
      <c r="Y211"/>
      <c r="Z211">
        <f>IF(O211="",0, O211)</f>
        <v>0</v>
      </c>
      <c r="AA211"/>
      <c r="AB211">
        <f>IF(P211="",0, P211)</f>
        <v>0</v>
      </c>
      <c r="AC211"/>
      <c r="AD211">
        <f>IF(Q211="",0, Q211)</f>
        <v>0</v>
      </c>
      <c r="AF211">
        <f>IF(R211="",0, R211)</f>
        <v>0</v>
      </c>
      <c r="AH211">
        <f>IF(S211="",0, S211)</f>
        <v>0</v>
      </c>
    </row>
    <row r="216" spans="1:34" ht="13.75" thickBot="1">
      <c r="B216" s="16" t="s">
        <v>640</v>
      </c>
      <c r="T216" s="1932"/>
      <c r="U216" s="1932"/>
      <c r="V216" s="1932"/>
      <c r="W216" s="271"/>
    </row>
    <row r="217" spans="1:34" ht="18.75" customHeight="1">
      <c r="B217" s="272"/>
      <c r="O217" s="1933" t="s">
        <v>131</v>
      </c>
      <c r="P217" s="1934"/>
      <c r="Q217" s="1934"/>
      <c r="R217" s="1936" t="s">
        <v>20</v>
      </c>
      <c r="S217" s="1937"/>
      <c r="T217" s="1937"/>
      <c r="U217" s="1937"/>
      <c r="V217" s="1938"/>
      <c r="W217" s="273"/>
    </row>
    <row r="218" spans="1:34" ht="27.75" customHeight="1" thickBot="1">
      <c r="O218" s="1894" t="str">
        <f>IF(O165="","",O165)</f>
        <v/>
      </c>
      <c r="P218" s="1895"/>
      <c r="Q218" s="1895"/>
      <c r="R218" s="1897" t="str">
        <f>IF(R165="","",R165)</f>
        <v/>
      </c>
      <c r="S218" s="1898"/>
      <c r="T218" s="1898"/>
      <c r="U218" s="1898"/>
      <c r="V218" s="1899"/>
      <c r="W218" s="311"/>
    </row>
    <row r="219" spans="1:34" ht="27" customHeight="1" thickBot="1">
      <c r="B219" s="1900" t="s">
        <v>642</v>
      </c>
      <c r="C219" s="1900"/>
      <c r="D219" s="1900"/>
      <c r="E219" s="1900"/>
      <c r="F219" s="1900"/>
      <c r="G219" s="1900"/>
      <c r="H219" s="1900"/>
      <c r="I219" s="1900"/>
      <c r="J219" s="1900"/>
      <c r="K219" s="1900"/>
      <c r="L219" s="1900"/>
      <c r="M219" s="1900"/>
      <c r="N219" s="1900"/>
      <c r="O219" s="1900"/>
      <c r="P219" s="1900"/>
      <c r="Q219" s="1900"/>
      <c r="R219" s="1900"/>
      <c r="S219" s="1900"/>
      <c r="T219" s="1900"/>
      <c r="U219" s="1900"/>
      <c r="V219" s="1900"/>
      <c r="W219" s="275"/>
      <c r="X219" s="276"/>
    </row>
    <row r="220" spans="1:34" ht="37.5" customHeight="1">
      <c r="B220" s="1901" t="s">
        <v>643</v>
      </c>
      <c r="C220" s="1902"/>
      <c r="D220" s="1902"/>
      <c r="E220" s="1903"/>
      <c r="F220" s="1910" t="s">
        <v>644</v>
      </c>
      <c r="G220" s="1911"/>
      <c r="H220" s="1916" t="s">
        <v>645</v>
      </c>
      <c r="I220" s="1902"/>
      <c r="J220" s="1902"/>
      <c r="K220" s="1902"/>
      <c r="L220" s="1902"/>
      <c r="M220" s="1903"/>
      <c r="N220" s="1919" t="s">
        <v>646</v>
      </c>
      <c r="O220" s="1920"/>
      <c r="P220" s="1920"/>
      <c r="Q220" s="1920"/>
      <c r="R220" s="1920"/>
      <c r="S220" s="1920"/>
      <c r="T220" s="1922" t="s">
        <v>647</v>
      </c>
      <c r="U220" s="1923"/>
      <c r="V220" s="1924"/>
      <c r="W220"/>
    </row>
    <row r="221" spans="1:34" ht="25" customHeight="1">
      <c r="B221" s="1904"/>
      <c r="C221" s="1905"/>
      <c r="D221" s="1905"/>
      <c r="E221" s="1906"/>
      <c r="F221" s="1912"/>
      <c r="G221" s="1913"/>
      <c r="H221" s="1917"/>
      <c r="I221" s="1905"/>
      <c r="J221" s="1905"/>
      <c r="K221" s="1905"/>
      <c r="L221" s="1905"/>
      <c r="M221" s="1906"/>
      <c r="N221" s="277" t="s">
        <v>648</v>
      </c>
      <c r="O221" s="278" t="s">
        <v>648</v>
      </c>
      <c r="P221" s="278" t="s">
        <v>648</v>
      </c>
      <c r="Q221" s="278" t="s">
        <v>648</v>
      </c>
      <c r="R221" s="278" t="s">
        <v>648</v>
      </c>
      <c r="S221" s="278" t="s">
        <v>648</v>
      </c>
      <c r="T221" s="1925"/>
      <c r="U221" s="1926"/>
      <c r="V221" s="1927"/>
      <c r="W221"/>
    </row>
    <row r="222" spans="1:34" ht="25" customHeight="1" thickBot="1">
      <c r="B222" s="1907"/>
      <c r="C222" s="1908"/>
      <c r="D222" s="1908"/>
      <c r="E222" s="1909"/>
      <c r="F222" s="1914"/>
      <c r="G222" s="1915"/>
      <c r="H222" s="1918"/>
      <c r="I222" s="1908"/>
      <c r="J222" s="1908"/>
      <c r="K222" s="1908"/>
      <c r="L222" s="1908"/>
      <c r="M222" s="1909"/>
      <c r="N222" s="312" t="str">
        <f>IF(N168="","",N168)</f>
        <v>01 土木</v>
      </c>
      <c r="O222" s="313" t="str">
        <f t="shared" ref="O222" si="49">IF(O168="","",O168)</f>
        <v>02 建築</v>
      </c>
      <c r="P222" s="313" t="str">
        <f t="shared" ref="P222" si="50">IF(P168="","",P168)</f>
        <v>05 とび</v>
      </c>
      <c r="Q222" s="313" t="str">
        <f t="shared" ref="Q222" si="51">IF(Q168="","",Q168)</f>
        <v>08 電気</v>
      </c>
      <c r="R222" s="313" t="str">
        <f t="shared" ref="R222" si="52">IF(R168="","",R168)</f>
        <v>09管</v>
      </c>
      <c r="S222" s="313" t="str">
        <f t="shared" ref="S222" si="53">IF(S168="","",S168)</f>
        <v>29 解体</v>
      </c>
      <c r="T222" s="1928"/>
      <c r="U222" s="1929"/>
      <c r="V222" s="1930"/>
      <c r="W222"/>
    </row>
    <row r="223" spans="1:34" ht="21" customHeight="1">
      <c r="A223" s="280"/>
      <c r="B223" s="1844"/>
      <c r="C223" s="1845"/>
      <c r="D223" s="1845"/>
      <c r="E223" s="1846"/>
      <c r="F223" s="281" t="s">
        <v>649</v>
      </c>
      <c r="G223" s="282" t="s">
        <v>464</v>
      </c>
      <c r="H223" s="1847"/>
      <c r="I223" s="1848"/>
      <c r="J223" s="1849"/>
      <c r="K223" s="1848"/>
      <c r="L223" s="1849"/>
      <c r="M223" s="1850"/>
      <c r="N223" s="1851"/>
      <c r="O223" s="1839"/>
      <c r="P223" s="1839"/>
      <c r="Q223" s="1839"/>
      <c r="R223" s="1839"/>
      <c r="S223" s="1839"/>
      <c r="T223" s="281" t="s">
        <v>649</v>
      </c>
      <c r="U223" s="283" t="s">
        <v>650</v>
      </c>
      <c r="V223" s="284" t="s">
        <v>465</v>
      </c>
      <c r="W223" s="285"/>
      <c r="Y223" s="16"/>
    </row>
    <row r="224" spans="1:34" ht="21" customHeight="1">
      <c r="B224" s="1838"/>
      <c r="C224" s="1822"/>
      <c r="D224" s="1822"/>
      <c r="E224" s="1823"/>
      <c r="F224" s="1818" t="s">
        <v>651</v>
      </c>
      <c r="G224" s="1833"/>
      <c r="H224" s="1834"/>
      <c r="I224" s="1835"/>
      <c r="J224" s="1836"/>
      <c r="K224" s="1835"/>
      <c r="L224" s="1836"/>
      <c r="M224" s="1837"/>
      <c r="N224" s="1831"/>
      <c r="O224" s="1806"/>
      <c r="P224" s="1806"/>
      <c r="Q224" s="1806"/>
      <c r="R224" s="1806"/>
      <c r="S224" s="1806"/>
      <c r="T224" s="1818" t="s">
        <v>652</v>
      </c>
      <c r="U224" s="1819"/>
      <c r="V224" s="1820"/>
      <c r="W224"/>
      <c r="Y224" s="16"/>
    </row>
    <row r="225" spans="2:23" ht="21" customHeight="1">
      <c r="B225" s="1821"/>
      <c r="C225" s="1822"/>
      <c r="D225" s="1822"/>
      <c r="E225" s="1823"/>
      <c r="F225" s="286" t="s">
        <v>649</v>
      </c>
      <c r="G225" s="287" t="s">
        <v>464</v>
      </c>
      <c r="H225" s="1827"/>
      <c r="I225" s="1828"/>
      <c r="J225" s="1829"/>
      <c r="K225" s="1828"/>
      <c r="L225" s="1829"/>
      <c r="M225" s="1830"/>
      <c r="N225" s="1831"/>
      <c r="O225" s="1806"/>
      <c r="P225" s="1806"/>
      <c r="Q225" s="1806"/>
      <c r="R225" s="1806"/>
      <c r="S225" s="1806"/>
      <c r="T225" s="286" t="s">
        <v>649</v>
      </c>
      <c r="U225" s="288" t="s">
        <v>650</v>
      </c>
      <c r="V225" s="289" t="s">
        <v>465</v>
      </c>
      <c r="W225" s="285"/>
    </row>
    <row r="226" spans="2:23" ht="21" customHeight="1">
      <c r="B226" s="1838"/>
      <c r="C226" s="1822"/>
      <c r="D226" s="1822"/>
      <c r="E226" s="1823"/>
      <c r="F226" s="1818" t="s">
        <v>651</v>
      </c>
      <c r="G226" s="1833"/>
      <c r="H226" s="1834"/>
      <c r="I226" s="1835"/>
      <c r="J226" s="1836"/>
      <c r="K226" s="1835"/>
      <c r="L226" s="1836"/>
      <c r="M226" s="1837"/>
      <c r="N226" s="1831"/>
      <c r="O226" s="1806"/>
      <c r="P226" s="1806"/>
      <c r="Q226" s="1806"/>
      <c r="R226" s="1806"/>
      <c r="S226" s="1806"/>
      <c r="T226" s="1818" t="s">
        <v>652</v>
      </c>
      <c r="U226" s="1819"/>
      <c r="V226" s="1820"/>
      <c r="W226"/>
    </row>
    <row r="227" spans="2:23" ht="21" customHeight="1">
      <c r="B227" s="1821"/>
      <c r="C227" s="1822"/>
      <c r="D227" s="1822"/>
      <c r="E227" s="1823"/>
      <c r="F227" s="286" t="s">
        <v>649</v>
      </c>
      <c r="G227" s="287" t="s">
        <v>464</v>
      </c>
      <c r="H227" s="1827"/>
      <c r="I227" s="1828"/>
      <c r="J227" s="1829"/>
      <c r="K227" s="1828"/>
      <c r="L227" s="1829"/>
      <c r="M227" s="1830"/>
      <c r="N227" s="1831"/>
      <c r="O227" s="1806"/>
      <c r="P227" s="1806"/>
      <c r="Q227" s="1806"/>
      <c r="R227" s="1806"/>
      <c r="S227" s="1806"/>
      <c r="T227" s="286" t="s">
        <v>649</v>
      </c>
      <c r="U227" s="288" t="s">
        <v>650</v>
      </c>
      <c r="V227" s="289" t="s">
        <v>465</v>
      </c>
      <c r="W227" s="285"/>
    </row>
    <row r="228" spans="2:23" ht="21" customHeight="1">
      <c r="B228" s="1838"/>
      <c r="C228" s="1822"/>
      <c r="D228" s="1822"/>
      <c r="E228" s="1823"/>
      <c r="F228" s="1818" t="s">
        <v>651</v>
      </c>
      <c r="G228" s="1833"/>
      <c r="H228" s="1834"/>
      <c r="I228" s="1835"/>
      <c r="J228" s="1836"/>
      <c r="K228" s="1835"/>
      <c r="L228" s="1836"/>
      <c r="M228" s="1837"/>
      <c r="N228" s="1831"/>
      <c r="O228" s="1806"/>
      <c r="P228" s="1806"/>
      <c r="Q228" s="1806"/>
      <c r="R228" s="1806"/>
      <c r="S228" s="1806"/>
      <c r="T228" s="1818" t="s">
        <v>652</v>
      </c>
      <c r="U228" s="1819"/>
      <c r="V228" s="1820"/>
      <c r="W228"/>
    </row>
    <row r="229" spans="2:23" ht="21" customHeight="1">
      <c r="B229" s="1821"/>
      <c r="C229" s="1822"/>
      <c r="D229" s="1822"/>
      <c r="E229" s="1823"/>
      <c r="F229" s="286" t="s">
        <v>649</v>
      </c>
      <c r="G229" s="287" t="s">
        <v>464</v>
      </c>
      <c r="H229" s="1827"/>
      <c r="I229" s="1828"/>
      <c r="J229" s="1829"/>
      <c r="K229" s="1828"/>
      <c r="L229" s="1829"/>
      <c r="M229" s="1830"/>
      <c r="N229" s="1831"/>
      <c r="O229" s="1806"/>
      <c r="P229" s="1806"/>
      <c r="Q229" s="1806"/>
      <c r="R229" s="1806"/>
      <c r="S229" s="1806"/>
      <c r="T229" s="286" t="s">
        <v>649</v>
      </c>
      <c r="U229" s="288" t="s">
        <v>650</v>
      </c>
      <c r="V229" s="289" t="s">
        <v>465</v>
      </c>
      <c r="W229" s="285"/>
    </row>
    <row r="230" spans="2:23" ht="21" customHeight="1">
      <c r="B230" s="1838"/>
      <c r="C230" s="1822"/>
      <c r="D230" s="1822"/>
      <c r="E230" s="1823"/>
      <c r="F230" s="1818" t="s">
        <v>651</v>
      </c>
      <c r="G230" s="1833"/>
      <c r="H230" s="1834"/>
      <c r="I230" s="1835"/>
      <c r="J230" s="1836"/>
      <c r="K230" s="1835"/>
      <c r="L230" s="1836"/>
      <c r="M230" s="1837"/>
      <c r="N230" s="1831"/>
      <c r="O230" s="1806"/>
      <c r="P230" s="1806"/>
      <c r="Q230" s="1806"/>
      <c r="R230" s="1806"/>
      <c r="S230" s="1806"/>
      <c r="T230" s="1818" t="s">
        <v>652</v>
      </c>
      <c r="U230" s="1819"/>
      <c r="V230" s="1820"/>
      <c r="W230"/>
    </row>
    <row r="231" spans="2:23" ht="21" customHeight="1">
      <c r="B231" s="1821"/>
      <c r="C231" s="1822"/>
      <c r="D231" s="1822"/>
      <c r="E231" s="1823"/>
      <c r="F231" s="286" t="s">
        <v>649</v>
      </c>
      <c r="G231" s="287" t="s">
        <v>464</v>
      </c>
      <c r="H231" s="1827"/>
      <c r="I231" s="1828"/>
      <c r="J231" s="1829"/>
      <c r="K231" s="1828"/>
      <c r="L231" s="1829"/>
      <c r="M231" s="1830"/>
      <c r="N231" s="1831"/>
      <c r="O231" s="1806"/>
      <c r="P231" s="1806"/>
      <c r="Q231" s="1806"/>
      <c r="R231" s="1806"/>
      <c r="S231" s="1806"/>
      <c r="T231" s="286" t="s">
        <v>649</v>
      </c>
      <c r="U231" s="288" t="s">
        <v>650</v>
      </c>
      <c r="V231" s="289" t="s">
        <v>465</v>
      </c>
      <c r="W231" s="285"/>
    </row>
    <row r="232" spans="2:23" ht="21" customHeight="1" thickBot="1">
      <c r="B232" s="1824"/>
      <c r="C232" s="1825"/>
      <c r="D232" s="1825"/>
      <c r="E232" s="1826"/>
      <c r="F232" s="1841" t="s">
        <v>651</v>
      </c>
      <c r="G232" s="1886"/>
      <c r="H232" s="1812"/>
      <c r="I232" s="1813"/>
      <c r="J232" s="1814"/>
      <c r="K232" s="1813"/>
      <c r="L232" s="1814"/>
      <c r="M232" s="1815"/>
      <c r="N232" s="1832"/>
      <c r="O232" s="1808"/>
      <c r="P232" s="1808"/>
      <c r="Q232" s="1808"/>
      <c r="R232" s="1808"/>
      <c r="S232" s="1808"/>
      <c r="T232" s="1810" t="s">
        <v>652</v>
      </c>
      <c r="U232" s="1816"/>
      <c r="V232" s="1817"/>
      <c r="W232"/>
    </row>
    <row r="233" spans="2:23" ht="21" customHeight="1">
      <c r="B233" s="1878"/>
      <c r="C233" s="1879"/>
      <c r="D233" s="1879"/>
      <c r="E233" s="1880"/>
      <c r="F233" s="281" t="s">
        <v>649</v>
      </c>
      <c r="G233" s="282" t="s">
        <v>464</v>
      </c>
      <c r="H233" s="1881"/>
      <c r="I233" s="1882"/>
      <c r="J233" s="1883"/>
      <c r="K233" s="1882"/>
      <c r="L233" s="1883"/>
      <c r="M233" s="1884"/>
      <c r="N233" s="1885"/>
      <c r="O233" s="1876"/>
      <c r="P233" s="1876"/>
      <c r="Q233" s="1876"/>
      <c r="R233" s="1876"/>
      <c r="S233" s="1876"/>
      <c r="T233" s="281" t="s">
        <v>649</v>
      </c>
      <c r="U233" s="283" t="s">
        <v>650</v>
      </c>
      <c r="V233" s="284" t="s">
        <v>465</v>
      </c>
      <c r="W233" s="285"/>
    </row>
    <row r="234" spans="2:23" ht="21" customHeight="1">
      <c r="B234" s="1872"/>
      <c r="C234" s="1873"/>
      <c r="D234" s="1873"/>
      <c r="E234" s="1874"/>
      <c r="F234" s="1818" t="s">
        <v>651</v>
      </c>
      <c r="G234" s="1833"/>
      <c r="H234" s="1834"/>
      <c r="I234" s="1835"/>
      <c r="J234" s="1836"/>
      <c r="K234" s="1835"/>
      <c r="L234" s="1836"/>
      <c r="M234" s="1837"/>
      <c r="N234" s="1875"/>
      <c r="O234" s="1870"/>
      <c r="P234" s="1870"/>
      <c r="Q234" s="1870"/>
      <c r="R234" s="1870"/>
      <c r="S234" s="1870"/>
      <c r="T234" s="1818" t="s">
        <v>652</v>
      </c>
      <c r="U234" s="1819"/>
      <c r="V234" s="1861"/>
      <c r="W234" s="285"/>
    </row>
    <row r="235" spans="2:23" ht="21" customHeight="1">
      <c r="B235" s="1862"/>
      <c r="C235" s="1863"/>
      <c r="D235" s="1863"/>
      <c r="E235" s="1864"/>
      <c r="F235" s="286" t="s">
        <v>649</v>
      </c>
      <c r="G235" s="287" t="s">
        <v>464</v>
      </c>
      <c r="H235" s="1827"/>
      <c r="I235" s="1828"/>
      <c r="J235" s="1829"/>
      <c r="K235" s="1828"/>
      <c r="L235" s="1829"/>
      <c r="M235" s="1830"/>
      <c r="N235" s="1868"/>
      <c r="O235" s="1852"/>
      <c r="P235" s="1852"/>
      <c r="Q235" s="1852"/>
      <c r="R235" s="1852"/>
      <c r="S235" s="1852"/>
      <c r="T235" s="286" t="s">
        <v>649</v>
      </c>
      <c r="U235" s="288" t="s">
        <v>650</v>
      </c>
      <c r="V235" s="289" t="s">
        <v>465</v>
      </c>
      <c r="W235" s="285"/>
    </row>
    <row r="236" spans="2:23" ht="21" customHeight="1">
      <c r="B236" s="1872"/>
      <c r="C236" s="1873"/>
      <c r="D236" s="1873"/>
      <c r="E236" s="1874"/>
      <c r="F236" s="1818" t="s">
        <v>651</v>
      </c>
      <c r="G236" s="1833"/>
      <c r="H236" s="1834"/>
      <c r="I236" s="1835"/>
      <c r="J236" s="1836"/>
      <c r="K236" s="1835"/>
      <c r="L236" s="1836"/>
      <c r="M236" s="1837"/>
      <c r="N236" s="1875"/>
      <c r="O236" s="1870"/>
      <c r="P236" s="1870"/>
      <c r="Q236" s="1870"/>
      <c r="R236" s="1870"/>
      <c r="S236" s="1870"/>
      <c r="T236" s="1818" t="s">
        <v>652</v>
      </c>
      <c r="U236" s="1819"/>
      <c r="V236" s="1861"/>
      <c r="W236" s="285"/>
    </row>
    <row r="237" spans="2:23" ht="21" customHeight="1">
      <c r="B237" s="1862"/>
      <c r="C237" s="1863"/>
      <c r="D237" s="1863"/>
      <c r="E237" s="1864"/>
      <c r="F237" s="286" t="s">
        <v>649</v>
      </c>
      <c r="G237" s="287" t="s">
        <v>464</v>
      </c>
      <c r="H237" s="1827"/>
      <c r="I237" s="1828"/>
      <c r="J237" s="1829"/>
      <c r="K237" s="1828"/>
      <c r="L237" s="1829"/>
      <c r="M237" s="1830"/>
      <c r="N237" s="1868"/>
      <c r="O237" s="1852"/>
      <c r="P237" s="1852"/>
      <c r="Q237" s="1852"/>
      <c r="R237" s="1852"/>
      <c r="S237" s="1852"/>
      <c r="T237" s="286" t="s">
        <v>649</v>
      </c>
      <c r="U237" s="288" t="s">
        <v>650</v>
      </c>
      <c r="V237" s="289" t="s">
        <v>465</v>
      </c>
      <c r="W237" s="285"/>
    </row>
    <row r="238" spans="2:23" ht="21" customHeight="1">
      <c r="B238" s="1872"/>
      <c r="C238" s="1873"/>
      <c r="D238" s="1873"/>
      <c r="E238" s="1874"/>
      <c r="F238" s="1818" t="s">
        <v>651</v>
      </c>
      <c r="G238" s="1833"/>
      <c r="H238" s="1834"/>
      <c r="I238" s="1835"/>
      <c r="J238" s="1836"/>
      <c r="K238" s="1835"/>
      <c r="L238" s="1836"/>
      <c r="M238" s="1837"/>
      <c r="N238" s="1875"/>
      <c r="O238" s="1870"/>
      <c r="P238" s="1870"/>
      <c r="Q238" s="1870"/>
      <c r="R238" s="1870"/>
      <c r="S238" s="1870"/>
      <c r="T238" s="1818" t="s">
        <v>652</v>
      </c>
      <c r="U238" s="1819"/>
      <c r="V238" s="1861"/>
      <c r="W238" s="285"/>
    </row>
    <row r="239" spans="2:23" ht="21" customHeight="1">
      <c r="B239" s="1862"/>
      <c r="C239" s="1863"/>
      <c r="D239" s="1863"/>
      <c r="E239" s="1864"/>
      <c r="F239" s="286" t="s">
        <v>649</v>
      </c>
      <c r="G239" s="287" t="s">
        <v>464</v>
      </c>
      <c r="H239" s="1827"/>
      <c r="I239" s="1828"/>
      <c r="J239" s="1829"/>
      <c r="K239" s="1828"/>
      <c r="L239" s="1829"/>
      <c r="M239" s="1830"/>
      <c r="N239" s="1868"/>
      <c r="O239" s="1852"/>
      <c r="P239" s="1852"/>
      <c r="Q239" s="1852"/>
      <c r="R239" s="1852"/>
      <c r="S239" s="1852"/>
      <c r="T239" s="286" t="s">
        <v>649</v>
      </c>
      <c r="U239" s="288" t="s">
        <v>650</v>
      </c>
      <c r="V239" s="289" t="s">
        <v>465</v>
      </c>
      <c r="W239" s="285"/>
    </row>
    <row r="240" spans="2:23" ht="21" customHeight="1">
      <c r="B240" s="1872"/>
      <c r="C240" s="1873"/>
      <c r="D240" s="1873"/>
      <c r="E240" s="1874"/>
      <c r="F240" s="1818" t="s">
        <v>651</v>
      </c>
      <c r="G240" s="1833"/>
      <c r="H240" s="1834"/>
      <c r="I240" s="1835"/>
      <c r="J240" s="1836"/>
      <c r="K240" s="1835"/>
      <c r="L240" s="1836"/>
      <c r="M240" s="1837"/>
      <c r="N240" s="1875"/>
      <c r="O240" s="1870"/>
      <c r="P240" s="1870"/>
      <c r="Q240" s="1870"/>
      <c r="R240" s="1870"/>
      <c r="S240" s="1870"/>
      <c r="T240" s="1818" t="s">
        <v>652</v>
      </c>
      <c r="U240" s="1819"/>
      <c r="V240" s="1861"/>
      <c r="W240" s="285"/>
    </row>
    <row r="241" spans="2:23" ht="21" customHeight="1">
      <c r="B241" s="1862"/>
      <c r="C241" s="1863"/>
      <c r="D241" s="1863"/>
      <c r="E241" s="1864"/>
      <c r="F241" s="286" t="s">
        <v>649</v>
      </c>
      <c r="G241" s="287" t="s">
        <v>464</v>
      </c>
      <c r="H241" s="1827"/>
      <c r="I241" s="1828"/>
      <c r="J241" s="1829"/>
      <c r="K241" s="1828"/>
      <c r="L241" s="1829"/>
      <c r="M241" s="1830"/>
      <c r="N241" s="1868"/>
      <c r="O241" s="1852"/>
      <c r="P241" s="1852"/>
      <c r="Q241" s="1852"/>
      <c r="R241" s="1852"/>
      <c r="S241" s="1852"/>
      <c r="T241" s="286" t="s">
        <v>649</v>
      </c>
      <c r="U241" s="288" t="s">
        <v>650</v>
      </c>
      <c r="V241" s="289" t="s">
        <v>465</v>
      </c>
      <c r="W241" s="285"/>
    </row>
    <row r="242" spans="2:23" ht="21" customHeight="1" thickBot="1">
      <c r="B242" s="1865"/>
      <c r="C242" s="1866"/>
      <c r="D242" s="1866"/>
      <c r="E242" s="1867"/>
      <c r="F242" s="1810" t="s">
        <v>651</v>
      </c>
      <c r="G242" s="1811"/>
      <c r="H242" s="1856"/>
      <c r="I242" s="1857"/>
      <c r="J242" s="1858"/>
      <c r="K242" s="1857"/>
      <c r="L242" s="1858"/>
      <c r="M242" s="1859"/>
      <c r="N242" s="1869"/>
      <c r="O242" s="1854"/>
      <c r="P242" s="1854"/>
      <c r="Q242" s="1854"/>
      <c r="R242" s="1854"/>
      <c r="S242" s="1854"/>
      <c r="T242" s="1810" t="s">
        <v>652</v>
      </c>
      <c r="U242" s="1816"/>
      <c r="V242" s="1860"/>
      <c r="W242" s="285"/>
    </row>
    <row r="243" spans="2:23" ht="21" customHeight="1">
      <c r="B243" s="1844"/>
      <c r="C243" s="1845"/>
      <c r="D243" s="1845"/>
      <c r="E243" s="1846"/>
      <c r="F243" s="292" t="s">
        <v>649</v>
      </c>
      <c r="G243" s="293" t="s">
        <v>464</v>
      </c>
      <c r="H243" s="1847"/>
      <c r="I243" s="1848"/>
      <c r="J243" s="1849"/>
      <c r="K243" s="1848"/>
      <c r="L243" s="1849"/>
      <c r="M243" s="1850"/>
      <c r="N243" s="1851"/>
      <c r="O243" s="1839"/>
      <c r="P243" s="1839"/>
      <c r="Q243" s="1839"/>
      <c r="R243" s="1839"/>
      <c r="S243" s="1839"/>
      <c r="T243" s="281" t="s">
        <v>649</v>
      </c>
      <c r="U243" s="283" t="s">
        <v>650</v>
      </c>
      <c r="V243" s="284" t="s">
        <v>465</v>
      </c>
      <c r="W243" s="285"/>
    </row>
    <row r="244" spans="2:23" ht="21" customHeight="1">
      <c r="B244" s="1838"/>
      <c r="C244" s="1822"/>
      <c r="D244" s="1822"/>
      <c r="E244" s="1823"/>
      <c r="F244" s="1818" t="s">
        <v>651</v>
      </c>
      <c r="G244" s="1833"/>
      <c r="H244" s="1834"/>
      <c r="I244" s="1835"/>
      <c r="J244" s="1836"/>
      <c r="K244" s="1835"/>
      <c r="L244" s="1836"/>
      <c r="M244" s="1837"/>
      <c r="N244" s="1831"/>
      <c r="O244" s="1806"/>
      <c r="P244" s="1806"/>
      <c r="Q244" s="1806"/>
      <c r="R244" s="1806"/>
      <c r="S244" s="1806"/>
      <c r="T244" s="1818" t="s">
        <v>652</v>
      </c>
      <c r="U244" s="1819"/>
      <c r="V244" s="1820"/>
      <c r="W244"/>
    </row>
    <row r="245" spans="2:23" ht="21" customHeight="1">
      <c r="B245" s="1821"/>
      <c r="C245" s="1822"/>
      <c r="D245" s="1822"/>
      <c r="E245" s="1823"/>
      <c r="F245" s="286" t="s">
        <v>649</v>
      </c>
      <c r="G245" s="287" t="s">
        <v>464</v>
      </c>
      <c r="H245" s="1827"/>
      <c r="I245" s="1828"/>
      <c r="J245" s="1829"/>
      <c r="K245" s="1828"/>
      <c r="L245" s="1829"/>
      <c r="M245" s="1830"/>
      <c r="N245" s="1831"/>
      <c r="O245" s="1806"/>
      <c r="P245" s="1806"/>
      <c r="Q245" s="1806"/>
      <c r="R245" s="1806"/>
      <c r="S245" s="1806"/>
      <c r="T245" s="286" t="s">
        <v>649</v>
      </c>
      <c r="U245" s="288" t="s">
        <v>650</v>
      </c>
      <c r="V245" s="289" t="s">
        <v>465</v>
      </c>
      <c r="W245" s="285"/>
    </row>
    <row r="246" spans="2:23" ht="21" customHeight="1">
      <c r="B246" s="1838"/>
      <c r="C246" s="1822"/>
      <c r="D246" s="1822"/>
      <c r="E246" s="1823"/>
      <c r="F246" s="1818" t="s">
        <v>651</v>
      </c>
      <c r="G246" s="1833"/>
      <c r="H246" s="1834"/>
      <c r="I246" s="1835"/>
      <c r="J246" s="1836"/>
      <c r="K246" s="1835"/>
      <c r="L246" s="1836"/>
      <c r="M246" s="1837"/>
      <c r="N246" s="1831"/>
      <c r="O246" s="1806"/>
      <c r="P246" s="1806"/>
      <c r="Q246" s="1806"/>
      <c r="R246" s="1806"/>
      <c r="S246" s="1806"/>
      <c r="T246" s="1818" t="s">
        <v>652</v>
      </c>
      <c r="U246" s="1819"/>
      <c r="V246" s="1820"/>
      <c r="W246"/>
    </row>
    <row r="247" spans="2:23" ht="21" customHeight="1">
      <c r="B247" s="1821"/>
      <c r="C247" s="1822"/>
      <c r="D247" s="1822"/>
      <c r="E247" s="1823"/>
      <c r="F247" s="286" t="s">
        <v>649</v>
      </c>
      <c r="G247" s="287" t="s">
        <v>464</v>
      </c>
      <c r="H247" s="1827"/>
      <c r="I247" s="1828"/>
      <c r="J247" s="1829"/>
      <c r="K247" s="1828"/>
      <c r="L247" s="1829"/>
      <c r="M247" s="1830"/>
      <c r="N247" s="1831"/>
      <c r="O247" s="1806"/>
      <c r="P247" s="1806"/>
      <c r="Q247" s="1806"/>
      <c r="R247" s="1806"/>
      <c r="S247" s="1806"/>
      <c r="T247" s="286" t="s">
        <v>649</v>
      </c>
      <c r="U247" s="288" t="s">
        <v>650</v>
      </c>
      <c r="V247" s="289" t="s">
        <v>465</v>
      </c>
      <c r="W247" s="285"/>
    </row>
    <row r="248" spans="2:23" ht="21" customHeight="1">
      <c r="B248" s="1838"/>
      <c r="C248" s="1822"/>
      <c r="D248" s="1822"/>
      <c r="E248" s="1823"/>
      <c r="F248" s="1818" t="s">
        <v>651</v>
      </c>
      <c r="G248" s="1833"/>
      <c r="H248" s="1834"/>
      <c r="I248" s="1835"/>
      <c r="J248" s="1836"/>
      <c r="K248" s="1835"/>
      <c r="L248" s="1836"/>
      <c r="M248" s="1837"/>
      <c r="N248" s="1831"/>
      <c r="O248" s="1806"/>
      <c r="P248" s="1806"/>
      <c r="Q248" s="1806"/>
      <c r="R248" s="1806"/>
      <c r="S248" s="1806"/>
      <c r="T248" s="1818" t="s">
        <v>652</v>
      </c>
      <c r="U248" s="1819"/>
      <c r="V248" s="1820"/>
      <c r="W248"/>
    </row>
    <row r="249" spans="2:23" ht="21" customHeight="1">
      <c r="B249" s="1821"/>
      <c r="C249" s="1822"/>
      <c r="D249" s="1822"/>
      <c r="E249" s="1823"/>
      <c r="F249" s="286" t="s">
        <v>649</v>
      </c>
      <c r="G249" s="287" t="s">
        <v>464</v>
      </c>
      <c r="H249" s="1827"/>
      <c r="I249" s="1828"/>
      <c r="J249" s="1829"/>
      <c r="K249" s="1828"/>
      <c r="L249" s="1829"/>
      <c r="M249" s="1830"/>
      <c r="N249" s="1831"/>
      <c r="O249" s="1806"/>
      <c r="P249" s="1806"/>
      <c r="Q249" s="1806"/>
      <c r="R249" s="1806"/>
      <c r="S249" s="1806"/>
      <c r="T249" s="286" t="s">
        <v>649</v>
      </c>
      <c r="U249" s="288" t="s">
        <v>650</v>
      </c>
      <c r="V249" s="289" t="s">
        <v>465</v>
      </c>
      <c r="W249" s="285"/>
    </row>
    <row r="250" spans="2:23" ht="21" customHeight="1">
      <c r="B250" s="1838"/>
      <c r="C250" s="1822"/>
      <c r="D250" s="1822"/>
      <c r="E250" s="1823"/>
      <c r="F250" s="1818" t="s">
        <v>651</v>
      </c>
      <c r="G250" s="1833"/>
      <c r="H250" s="1834"/>
      <c r="I250" s="1835"/>
      <c r="J250" s="1836"/>
      <c r="K250" s="1835"/>
      <c r="L250" s="1836"/>
      <c r="M250" s="1837"/>
      <c r="N250" s="1831"/>
      <c r="O250" s="1806"/>
      <c r="P250" s="1806"/>
      <c r="Q250" s="1806"/>
      <c r="R250" s="1806"/>
      <c r="S250" s="1806"/>
      <c r="T250" s="1818" t="s">
        <v>652</v>
      </c>
      <c r="U250" s="1819"/>
      <c r="V250" s="1820"/>
      <c r="W250"/>
    </row>
    <row r="251" spans="2:23" ht="21" customHeight="1">
      <c r="B251" s="1821"/>
      <c r="C251" s="1822"/>
      <c r="D251" s="1822"/>
      <c r="E251" s="1823"/>
      <c r="F251" s="286" t="s">
        <v>649</v>
      </c>
      <c r="G251" s="287" t="s">
        <v>464</v>
      </c>
      <c r="H251" s="1827"/>
      <c r="I251" s="1828"/>
      <c r="J251" s="1829"/>
      <c r="K251" s="1828"/>
      <c r="L251" s="1829"/>
      <c r="M251" s="1830"/>
      <c r="N251" s="1831"/>
      <c r="O251" s="1806"/>
      <c r="P251" s="1806"/>
      <c r="Q251" s="1806"/>
      <c r="R251" s="1806"/>
      <c r="S251" s="1806"/>
      <c r="T251" s="286" t="s">
        <v>649</v>
      </c>
      <c r="U251" s="288" t="s">
        <v>650</v>
      </c>
      <c r="V251" s="289" t="s">
        <v>465</v>
      </c>
      <c r="W251" s="285"/>
    </row>
    <row r="252" spans="2:23" ht="21" customHeight="1" thickBot="1">
      <c r="B252" s="1824"/>
      <c r="C252" s="1825"/>
      <c r="D252" s="1825"/>
      <c r="E252" s="1826"/>
      <c r="F252" s="1810" t="s">
        <v>651</v>
      </c>
      <c r="G252" s="1811"/>
      <c r="H252" s="1812"/>
      <c r="I252" s="1813"/>
      <c r="J252" s="1814"/>
      <c r="K252" s="1813"/>
      <c r="L252" s="1814"/>
      <c r="M252" s="1815"/>
      <c r="N252" s="1832"/>
      <c r="O252" s="1808"/>
      <c r="P252" s="1808"/>
      <c r="Q252" s="1808"/>
      <c r="R252" s="1808"/>
      <c r="S252" s="1808"/>
      <c r="T252" s="1841" t="s">
        <v>652</v>
      </c>
      <c r="U252" s="1842"/>
      <c r="V252" s="1843"/>
      <c r="W252"/>
    </row>
    <row r="253" spans="2:23" ht="21" customHeight="1">
      <c r="B253" s="1844"/>
      <c r="C253" s="1845"/>
      <c r="D253" s="1845"/>
      <c r="E253" s="1846"/>
      <c r="F253" s="292" t="s">
        <v>649</v>
      </c>
      <c r="G253" s="293" t="s">
        <v>464</v>
      </c>
      <c r="H253" s="1847"/>
      <c r="I253" s="1848"/>
      <c r="J253" s="1849"/>
      <c r="K253" s="1848"/>
      <c r="L253" s="1849"/>
      <c r="M253" s="1850"/>
      <c r="N253" s="1851"/>
      <c r="O253" s="1839"/>
      <c r="P253" s="1839"/>
      <c r="Q253" s="1839"/>
      <c r="R253" s="1839"/>
      <c r="S253" s="1839"/>
      <c r="T253" s="281" t="s">
        <v>649</v>
      </c>
      <c r="U253" s="283" t="s">
        <v>650</v>
      </c>
      <c r="V253" s="284" t="s">
        <v>465</v>
      </c>
      <c r="W253" s="285"/>
    </row>
    <row r="254" spans="2:23" ht="21" customHeight="1">
      <c r="B254" s="1838"/>
      <c r="C254" s="1822"/>
      <c r="D254" s="1822"/>
      <c r="E254" s="1823"/>
      <c r="F254" s="1818" t="s">
        <v>651</v>
      </c>
      <c r="G254" s="1833"/>
      <c r="H254" s="1834"/>
      <c r="I254" s="1835"/>
      <c r="J254" s="1836"/>
      <c r="K254" s="1835"/>
      <c r="L254" s="1836"/>
      <c r="M254" s="1837"/>
      <c r="N254" s="1831"/>
      <c r="O254" s="1806"/>
      <c r="P254" s="1806"/>
      <c r="Q254" s="1806"/>
      <c r="R254" s="1806"/>
      <c r="S254" s="1806"/>
      <c r="T254" s="1818" t="s">
        <v>652</v>
      </c>
      <c r="U254" s="1819"/>
      <c r="V254" s="1820"/>
      <c r="W254"/>
    </row>
    <row r="255" spans="2:23" ht="21" customHeight="1">
      <c r="B255" s="1821"/>
      <c r="C255" s="1822"/>
      <c r="D255" s="1822"/>
      <c r="E255" s="1823"/>
      <c r="F255" s="286" t="s">
        <v>649</v>
      </c>
      <c r="G255" s="287" t="s">
        <v>464</v>
      </c>
      <c r="H255" s="1827"/>
      <c r="I255" s="1828"/>
      <c r="J255" s="1829"/>
      <c r="K255" s="1828"/>
      <c r="L255" s="1829"/>
      <c r="M255" s="1830"/>
      <c r="N255" s="1831"/>
      <c r="O255" s="1806"/>
      <c r="P255" s="1806"/>
      <c r="Q255" s="1806"/>
      <c r="R255" s="1806"/>
      <c r="S255" s="1806"/>
      <c r="T255" s="286" t="s">
        <v>649</v>
      </c>
      <c r="U255" s="288" t="s">
        <v>650</v>
      </c>
      <c r="V255" s="289" t="s">
        <v>465</v>
      </c>
      <c r="W255" s="285"/>
    </row>
    <row r="256" spans="2:23" ht="21" customHeight="1">
      <c r="B256" s="1838"/>
      <c r="C256" s="1822"/>
      <c r="D256" s="1822"/>
      <c r="E256" s="1823"/>
      <c r="F256" s="1818" t="s">
        <v>651</v>
      </c>
      <c r="G256" s="1833"/>
      <c r="H256" s="1834"/>
      <c r="I256" s="1835"/>
      <c r="J256" s="1836"/>
      <c r="K256" s="1835"/>
      <c r="L256" s="1836"/>
      <c r="M256" s="1837"/>
      <c r="N256" s="1831"/>
      <c r="O256" s="1806"/>
      <c r="P256" s="1806"/>
      <c r="Q256" s="1806"/>
      <c r="R256" s="1806"/>
      <c r="S256" s="1806"/>
      <c r="T256" s="1818" t="s">
        <v>652</v>
      </c>
      <c r="U256" s="1819"/>
      <c r="V256" s="1820"/>
      <c r="W256"/>
    </row>
    <row r="257" spans="2:34" ht="21" customHeight="1">
      <c r="B257" s="1821"/>
      <c r="C257" s="1822"/>
      <c r="D257" s="1822"/>
      <c r="E257" s="1823"/>
      <c r="F257" s="286" t="s">
        <v>649</v>
      </c>
      <c r="G257" s="287" t="s">
        <v>464</v>
      </c>
      <c r="H257" s="1827"/>
      <c r="I257" s="1828"/>
      <c r="J257" s="1829"/>
      <c r="K257" s="1828"/>
      <c r="L257" s="1829"/>
      <c r="M257" s="1830"/>
      <c r="N257" s="1831"/>
      <c r="O257" s="1806"/>
      <c r="P257" s="1806"/>
      <c r="Q257" s="1806"/>
      <c r="R257" s="1806"/>
      <c r="S257" s="1806"/>
      <c r="T257" s="286" t="s">
        <v>649</v>
      </c>
      <c r="U257" s="288" t="s">
        <v>650</v>
      </c>
      <c r="V257" s="289" t="s">
        <v>465</v>
      </c>
      <c r="W257" s="285"/>
    </row>
    <row r="258" spans="2:34" ht="21" customHeight="1">
      <c r="B258" s="1838"/>
      <c r="C258" s="1822"/>
      <c r="D258" s="1822"/>
      <c r="E258" s="1823"/>
      <c r="F258" s="1818" t="s">
        <v>651</v>
      </c>
      <c r="G258" s="1833"/>
      <c r="H258" s="1834"/>
      <c r="I258" s="1835"/>
      <c r="J258" s="1836"/>
      <c r="K258" s="1835"/>
      <c r="L258" s="1836"/>
      <c r="M258" s="1837"/>
      <c r="N258" s="1831"/>
      <c r="O258" s="1806"/>
      <c r="P258" s="1806"/>
      <c r="Q258" s="1806"/>
      <c r="R258" s="1806"/>
      <c r="S258" s="1806"/>
      <c r="T258" s="1818" t="s">
        <v>652</v>
      </c>
      <c r="U258" s="1819"/>
      <c r="V258" s="1820"/>
      <c r="W258"/>
    </row>
    <row r="259" spans="2:34" ht="21" customHeight="1">
      <c r="B259" s="1821"/>
      <c r="C259" s="1822"/>
      <c r="D259" s="1822"/>
      <c r="E259" s="1823"/>
      <c r="F259" s="286" t="s">
        <v>649</v>
      </c>
      <c r="G259" s="287" t="s">
        <v>464</v>
      </c>
      <c r="H259" s="1827"/>
      <c r="I259" s="1828"/>
      <c r="J259" s="1829"/>
      <c r="K259" s="1828"/>
      <c r="L259" s="1829"/>
      <c r="M259" s="1830"/>
      <c r="N259" s="1831"/>
      <c r="O259" s="1806"/>
      <c r="P259" s="1806"/>
      <c r="Q259" s="1806"/>
      <c r="R259" s="1806"/>
      <c r="S259" s="1806"/>
      <c r="T259" s="286" t="s">
        <v>649</v>
      </c>
      <c r="U259" s="288" t="s">
        <v>650</v>
      </c>
      <c r="V259" s="289" t="s">
        <v>465</v>
      </c>
      <c r="W259" s="285"/>
    </row>
    <row r="260" spans="2:34" ht="21" customHeight="1">
      <c r="B260" s="1838"/>
      <c r="C260" s="1822"/>
      <c r="D260" s="1822"/>
      <c r="E260" s="1823"/>
      <c r="F260" s="1818" t="s">
        <v>651</v>
      </c>
      <c r="G260" s="1833"/>
      <c r="H260" s="1834"/>
      <c r="I260" s="1835"/>
      <c r="J260" s="1836"/>
      <c r="K260" s="1835"/>
      <c r="L260" s="1836"/>
      <c r="M260" s="1837"/>
      <c r="N260" s="1831"/>
      <c r="O260" s="1806"/>
      <c r="P260" s="1806"/>
      <c r="Q260" s="1806"/>
      <c r="R260" s="1806"/>
      <c r="S260" s="1806"/>
      <c r="T260" s="1818" t="s">
        <v>652</v>
      </c>
      <c r="U260" s="1819"/>
      <c r="V260" s="1820"/>
      <c r="W260"/>
    </row>
    <row r="261" spans="2:34" ht="21" customHeight="1">
      <c r="B261" s="1821"/>
      <c r="C261" s="1822"/>
      <c r="D261" s="1822"/>
      <c r="E261" s="1823"/>
      <c r="F261" s="286" t="s">
        <v>649</v>
      </c>
      <c r="G261" s="287" t="s">
        <v>464</v>
      </c>
      <c r="H261" s="1827"/>
      <c r="I261" s="1828"/>
      <c r="J261" s="1829"/>
      <c r="K261" s="1828"/>
      <c r="L261" s="1829"/>
      <c r="M261" s="1830"/>
      <c r="N261" s="1831"/>
      <c r="O261" s="1806"/>
      <c r="P261" s="1806"/>
      <c r="Q261" s="1806"/>
      <c r="R261" s="1806"/>
      <c r="S261" s="1806"/>
      <c r="T261" s="286" t="s">
        <v>649</v>
      </c>
      <c r="U261" s="288" t="s">
        <v>650</v>
      </c>
      <c r="V261" s="289" t="s">
        <v>465</v>
      </c>
      <c r="W261" s="285"/>
    </row>
    <row r="262" spans="2:34" ht="21" customHeight="1" thickBot="1">
      <c r="B262" s="1824"/>
      <c r="C262" s="1825"/>
      <c r="D262" s="1825"/>
      <c r="E262" s="1826"/>
      <c r="F262" s="1810" t="s">
        <v>651</v>
      </c>
      <c r="G262" s="1811"/>
      <c r="H262" s="1812"/>
      <c r="I262" s="1813"/>
      <c r="J262" s="1814"/>
      <c r="K262" s="1813"/>
      <c r="L262" s="1814"/>
      <c r="M262" s="1815"/>
      <c r="N262" s="1832"/>
      <c r="O262" s="1808"/>
      <c r="P262" s="1808"/>
      <c r="Q262" s="1808"/>
      <c r="R262" s="1808"/>
      <c r="S262" s="1808"/>
      <c r="T262" s="1810" t="s">
        <v>652</v>
      </c>
      <c r="U262" s="1816"/>
      <c r="V262" s="1817"/>
      <c r="W262"/>
    </row>
    <row r="263" spans="2:34" ht="33.75" customHeight="1">
      <c r="B263" s="1794" t="s">
        <v>653</v>
      </c>
      <c r="C263" s="870"/>
      <c r="D263" s="870"/>
      <c r="E263" s="870"/>
      <c r="F263" s="870"/>
      <c r="G263" s="870"/>
      <c r="H263" s="870"/>
      <c r="I263" s="870"/>
      <c r="J263" s="870"/>
      <c r="K263" s="1795"/>
      <c r="L263" s="1800" t="s">
        <v>36</v>
      </c>
      <c r="M263" s="1080"/>
      <c r="N263" s="295" t="str">
        <f t="shared" ref="N263:S263" si="54">IF(COUNTIF(N223:N262,1)=0,"",COUNTIF(N223:N262,1))</f>
        <v/>
      </c>
      <c r="O263" s="303" t="str">
        <f t="shared" si="54"/>
        <v/>
      </c>
      <c r="P263" s="303" t="str">
        <f t="shared" si="54"/>
        <v/>
      </c>
      <c r="Q263" s="303" t="str">
        <f t="shared" si="54"/>
        <v/>
      </c>
      <c r="R263" s="303" t="str">
        <f t="shared" si="54"/>
        <v/>
      </c>
      <c r="S263" s="303" t="str">
        <f t="shared" si="54"/>
        <v/>
      </c>
      <c r="T263" s="1778"/>
      <c r="U263" s="1779"/>
      <c r="V263" s="1780"/>
      <c r="W263" s="297"/>
      <c r="X263">
        <f>IF(N263="",0, N263)</f>
        <v>0</v>
      </c>
      <c r="Y263"/>
      <c r="Z263">
        <f>IF(O263="",0, O263)</f>
        <v>0</v>
      </c>
      <c r="AA263"/>
      <c r="AB263">
        <f>IF(P263="",0, P263)</f>
        <v>0</v>
      </c>
      <c r="AC263"/>
      <c r="AD263">
        <f>IF(Q263="",0, Q263)</f>
        <v>0</v>
      </c>
      <c r="AF263">
        <f>IF(R263="",0, R263)</f>
        <v>0</v>
      </c>
      <c r="AH263">
        <f>IF(S263="",0, S263)</f>
        <v>0</v>
      </c>
    </row>
    <row r="264" spans="2:34" ht="33.75" customHeight="1">
      <c r="B264" s="1796"/>
      <c r="C264" s="870"/>
      <c r="D264" s="870"/>
      <c r="E264" s="870"/>
      <c r="F264" s="870"/>
      <c r="G264" s="870"/>
      <c r="H264" s="870"/>
      <c r="I264" s="870"/>
      <c r="J264" s="870"/>
      <c r="K264" s="1795"/>
      <c r="L264" s="1787" t="s">
        <v>37</v>
      </c>
      <c r="M264" s="1788"/>
      <c r="N264" s="298" t="str">
        <f t="shared" ref="N264:S264" si="55">IF(COUNTIF(N223:N262,2)=0,"",COUNTIF(N223:N262,2))</f>
        <v/>
      </c>
      <c r="O264" s="305" t="str">
        <f t="shared" si="55"/>
        <v/>
      </c>
      <c r="P264" s="305" t="str">
        <f t="shared" si="55"/>
        <v/>
      </c>
      <c r="Q264" s="305" t="str">
        <f t="shared" si="55"/>
        <v/>
      </c>
      <c r="R264" s="305" t="str">
        <f t="shared" si="55"/>
        <v/>
      </c>
      <c r="S264" s="305" t="str">
        <f t="shared" si="55"/>
        <v/>
      </c>
      <c r="T264" s="1781"/>
      <c r="U264" s="1782"/>
      <c r="V264" s="1783"/>
      <c r="W264" s="297"/>
      <c r="X264">
        <f>IF(N264="",0, N264)</f>
        <v>0</v>
      </c>
      <c r="Y264"/>
      <c r="Z264">
        <f>IF(O264="",0, O264)</f>
        <v>0</v>
      </c>
      <c r="AA264"/>
      <c r="AB264">
        <f>IF(P264="",0, P264)</f>
        <v>0</v>
      </c>
      <c r="AC264"/>
      <c r="AD264">
        <f>IF(Q264="",0, Q264)</f>
        <v>0</v>
      </c>
      <c r="AF264">
        <f>IF(R264="",0, R264)</f>
        <v>0</v>
      </c>
      <c r="AH264">
        <f>IF(S264="",0, S264)</f>
        <v>0</v>
      </c>
    </row>
    <row r="265" spans="2:34" ht="33.75" customHeight="1" thickBot="1">
      <c r="B265" s="1797"/>
      <c r="C265" s="1798"/>
      <c r="D265" s="1798"/>
      <c r="E265" s="1798"/>
      <c r="F265" s="1798"/>
      <c r="G265" s="1798"/>
      <c r="H265" s="1798"/>
      <c r="I265" s="1798"/>
      <c r="J265" s="1798"/>
      <c r="K265" s="1799"/>
      <c r="L265" s="1803" t="s">
        <v>38</v>
      </c>
      <c r="M265" s="1081"/>
      <c r="N265" s="300" t="str">
        <f t="shared" ref="N265:S265" si="56">IF(COUNTIF(N223:N262,3)=0,"",COUNTIF(N223:N262,3))</f>
        <v/>
      </c>
      <c r="O265" s="307" t="str">
        <f t="shared" si="56"/>
        <v/>
      </c>
      <c r="P265" s="307" t="str">
        <f t="shared" si="56"/>
        <v/>
      </c>
      <c r="Q265" s="307" t="str">
        <f t="shared" si="56"/>
        <v/>
      </c>
      <c r="R265" s="307" t="str">
        <f t="shared" si="56"/>
        <v/>
      </c>
      <c r="S265" s="307" t="str">
        <f t="shared" si="56"/>
        <v/>
      </c>
      <c r="T265" s="1784"/>
      <c r="U265" s="1785"/>
      <c r="V265" s="1786"/>
      <c r="W265" s="297"/>
      <c r="X265">
        <f>IF(N265="",0, N265)</f>
        <v>0</v>
      </c>
      <c r="Y265"/>
      <c r="Z265">
        <f>IF(O265="",0, O265)</f>
        <v>0</v>
      </c>
      <c r="AA265"/>
      <c r="AB265">
        <f>IF(P265="",0, P265)</f>
        <v>0</v>
      </c>
      <c r="AC265"/>
      <c r="AD265">
        <f>IF(Q265="",0, Q265)</f>
        <v>0</v>
      </c>
      <c r="AF265">
        <f>IF(R265="",0, R265)</f>
        <v>0</v>
      </c>
      <c r="AH265">
        <f>IF(S265="",0, S265)</f>
        <v>0</v>
      </c>
    </row>
    <row r="270" spans="2:34" ht="13.75" thickBot="1">
      <c r="B270" s="16" t="s">
        <v>640</v>
      </c>
      <c r="T270" s="1932"/>
      <c r="U270" s="1932"/>
      <c r="V270" s="1932"/>
      <c r="W270" s="271"/>
    </row>
    <row r="271" spans="2:34" ht="18.75" customHeight="1">
      <c r="B271" s="272"/>
      <c r="O271" s="1933" t="s">
        <v>131</v>
      </c>
      <c r="P271" s="1934"/>
      <c r="Q271" s="1934"/>
      <c r="R271" s="1936" t="s">
        <v>20</v>
      </c>
      <c r="S271" s="1937"/>
      <c r="T271" s="1937"/>
      <c r="U271" s="1937"/>
      <c r="V271" s="1938"/>
      <c r="W271" s="273"/>
    </row>
    <row r="272" spans="2:34" ht="27.75" customHeight="1" thickBot="1">
      <c r="O272" s="1894" t="str">
        <f>IF(O219="","",O219)</f>
        <v/>
      </c>
      <c r="P272" s="1895"/>
      <c r="Q272" s="1895"/>
      <c r="R272" s="1897" t="str">
        <f>IF(R219="","",R219)</f>
        <v/>
      </c>
      <c r="S272" s="1898"/>
      <c r="T272" s="1898"/>
      <c r="U272" s="1898"/>
      <c r="V272" s="1899"/>
      <c r="W272" s="311"/>
    </row>
    <row r="273" spans="1:25" ht="27" customHeight="1" thickBot="1">
      <c r="B273" s="1900" t="s">
        <v>642</v>
      </c>
      <c r="C273" s="1900"/>
      <c r="D273" s="1900"/>
      <c r="E273" s="1900"/>
      <c r="F273" s="1900"/>
      <c r="G273" s="1900"/>
      <c r="H273" s="1900"/>
      <c r="I273" s="1900"/>
      <c r="J273" s="1900"/>
      <c r="K273" s="1900"/>
      <c r="L273" s="1900"/>
      <c r="M273" s="1900"/>
      <c r="N273" s="1900"/>
      <c r="O273" s="1900"/>
      <c r="P273" s="1900"/>
      <c r="Q273" s="1900"/>
      <c r="R273" s="1900"/>
      <c r="S273" s="1900"/>
      <c r="T273" s="1900"/>
      <c r="U273" s="1900"/>
      <c r="V273" s="1900"/>
      <c r="W273" s="275"/>
      <c r="X273" s="276"/>
    </row>
    <row r="274" spans="1:25" ht="37.5" customHeight="1">
      <c r="B274" s="1901" t="s">
        <v>643</v>
      </c>
      <c r="C274" s="1902"/>
      <c r="D274" s="1902"/>
      <c r="E274" s="1903"/>
      <c r="F274" s="1910" t="s">
        <v>644</v>
      </c>
      <c r="G274" s="1911"/>
      <c r="H274" s="1916" t="s">
        <v>645</v>
      </c>
      <c r="I274" s="1902"/>
      <c r="J274" s="1902"/>
      <c r="K274" s="1902"/>
      <c r="L274" s="1902"/>
      <c r="M274" s="1903"/>
      <c r="N274" s="1919" t="s">
        <v>646</v>
      </c>
      <c r="O274" s="1920"/>
      <c r="P274" s="1920"/>
      <c r="Q274" s="1920"/>
      <c r="R274" s="1920"/>
      <c r="S274" s="1920"/>
      <c r="T274" s="1922" t="s">
        <v>647</v>
      </c>
      <c r="U274" s="1923"/>
      <c r="V274" s="1924"/>
      <c r="W274"/>
    </row>
    <row r="275" spans="1:25" ht="25" customHeight="1">
      <c r="B275" s="1904"/>
      <c r="C275" s="1905"/>
      <c r="D275" s="1905"/>
      <c r="E275" s="1906"/>
      <c r="F275" s="1912"/>
      <c r="G275" s="1913"/>
      <c r="H275" s="1917"/>
      <c r="I275" s="1905"/>
      <c r="J275" s="1905"/>
      <c r="K275" s="1905"/>
      <c r="L275" s="1905"/>
      <c r="M275" s="1906"/>
      <c r="N275" s="277" t="s">
        <v>648</v>
      </c>
      <c r="O275" s="278" t="s">
        <v>648</v>
      </c>
      <c r="P275" s="278" t="s">
        <v>648</v>
      </c>
      <c r="Q275" s="278" t="s">
        <v>648</v>
      </c>
      <c r="R275" s="278" t="s">
        <v>648</v>
      </c>
      <c r="S275" s="278" t="s">
        <v>648</v>
      </c>
      <c r="T275" s="1925"/>
      <c r="U275" s="1926"/>
      <c r="V275" s="1927"/>
      <c r="W275"/>
    </row>
    <row r="276" spans="1:25" ht="25" customHeight="1" thickBot="1">
      <c r="B276" s="1907"/>
      <c r="C276" s="1908"/>
      <c r="D276" s="1908"/>
      <c r="E276" s="1909"/>
      <c r="F276" s="1914"/>
      <c r="G276" s="1915"/>
      <c r="H276" s="1918"/>
      <c r="I276" s="1908"/>
      <c r="J276" s="1908"/>
      <c r="K276" s="1908"/>
      <c r="L276" s="1908"/>
      <c r="M276" s="1909"/>
      <c r="N276" s="312" t="str">
        <f>IF(N222="","",N222)</f>
        <v>01 土木</v>
      </c>
      <c r="O276" s="313" t="str">
        <f t="shared" ref="O276" si="57">IF(O222="","",O222)</f>
        <v>02 建築</v>
      </c>
      <c r="P276" s="313" t="str">
        <f t="shared" ref="P276" si="58">IF(P222="","",P222)</f>
        <v>05 とび</v>
      </c>
      <c r="Q276" s="313" t="str">
        <f t="shared" ref="Q276" si="59">IF(Q222="","",Q222)</f>
        <v>08 電気</v>
      </c>
      <c r="R276" s="313" t="str">
        <f t="shared" ref="R276" si="60">IF(R222="","",R222)</f>
        <v>09管</v>
      </c>
      <c r="S276" s="313" t="str">
        <f t="shared" ref="S276" si="61">IF(S222="","",S222)</f>
        <v>29 解体</v>
      </c>
      <c r="T276" s="1928"/>
      <c r="U276" s="1929"/>
      <c r="V276" s="1930"/>
      <c r="W276"/>
    </row>
    <row r="277" spans="1:25" ht="21" customHeight="1">
      <c r="A277" s="280"/>
      <c r="B277" s="1844"/>
      <c r="C277" s="1845"/>
      <c r="D277" s="1845"/>
      <c r="E277" s="1846"/>
      <c r="F277" s="281" t="s">
        <v>649</v>
      </c>
      <c r="G277" s="282" t="s">
        <v>464</v>
      </c>
      <c r="H277" s="1847"/>
      <c r="I277" s="1848"/>
      <c r="J277" s="1849"/>
      <c r="K277" s="1848"/>
      <c r="L277" s="1849"/>
      <c r="M277" s="1850"/>
      <c r="N277" s="1851"/>
      <c r="O277" s="1839"/>
      <c r="P277" s="1839"/>
      <c r="Q277" s="1839"/>
      <c r="R277" s="1839"/>
      <c r="S277" s="1839"/>
      <c r="T277" s="281" t="s">
        <v>649</v>
      </c>
      <c r="U277" s="283" t="s">
        <v>650</v>
      </c>
      <c r="V277" s="284" t="s">
        <v>465</v>
      </c>
      <c r="W277" s="285"/>
      <c r="Y277" s="16"/>
    </row>
    <row r="278" spans="1:25" ht="21" customHeight="1">
      <c r="B278" s="1838"/>
      <c r="C278" s="1822"/>
      <c r="D278" s="1822"/>
      <c r="E278" s="1823"/>
      <c r="F278" s="1818" t="s">
        <v>651</v>
      </c>
      <c r="G278" s="1833"/>
      <c r="H278" s="1834"/>
      <c r="I278" s="1835"/>
      <c r="J278" s="1836"/>
      <c r="K278" s="1835"/>
      <c r="L278" s="1836"/>
      <c r="M278" s="1837"/>
      <c r="N278" s="1831"/>
      <c r="O278" s="1806"/>
      <c r="P278" s="1806"/>
      <c r="Q278" s="1806"/>
      <c r="R278" s="1806"/>
      <c r="S278" s="1806"/>
      <c r="T278" s="1818" t="s">
        <v>652</v>
      </c>
      <c r="U278" s="1819"/>
      <c r="V278" s="1820"/>
      <c r="W278"/>
      <c r="Y278" s="16"/>
    </row>
    <row r="279" spans="1:25" ht="21" customHeight="1">
      <c r="B279" s="1821"/>
      <c r="C279" s="1822"/>
      <c r="D279" s="1822"/>
      <c r="E279" s="1823"/>
      <c r="F279" s="286" t="s">
        <v>649</v>
      </c>
      <c r="G279" s="287" t="s">
        <v>464</v>
      </c>
      <c r="H279" s="1827"/>
      <c r="I279" s="1828"/>
      <c r="J279" s="1829"/>
      <c r="K279" s="1828"/>
      <c r="L279" s="1829"/>
      <c r="M279" s="1830"/>
      <c r="N279" s="1831"/>
      <c r="O279" s="1806"/>
      <c r="P279" s="1806"/>
      <c r="Q279" s="1806"/>
      <c r="R279" s="1806"/>
      <c r="S279" s="1806"/>
      <c r="T279" s="286" t="s">
        <v>649</v>
      </c>
      <c r="U279" s="288" t="s">
        <v>650</v>
      </c>
      <c r="V279" s="289" t="s">
        <v>465</v>
      </c>
      <c r="W279" s="285"/>
    </row>
    <row r="280" spans="1:25" ht="21" customHeight="1">
      <c r="B280" s="1838"/>
      <c r="C280" s="1822"/>
      <c r="D280" s="1822"/>
      <c r="E280" s="1823"/>
      <c r="F280" s="1818" t="s">
        <v>651</v>
      </c>
      <c r="G280" s="1833"/>
      <c r="H280" s="1834"/>
      <c r="I280" s="1835"/>
      <c r="J280" s="1836"/>
      <c r="K280" s="1835"/>
      <c r="L280" s="1836"/>
      <c r="M280" s="1837"/>
      <c r="N280" s="1831"/>
      <c r="O280" s="1806"/>
      <c r="P280" s="1806"/>
      <c r="Q280" s="1806"/>
      <c r="R280" s="1806"/>
      <c r="S280" s="1806"/>
      <c r="T280" s="1818" t="s">
        <v>652</v>
      </c>
      <c r="U280" s="1819"/>
      <c r="V280" s="1820"/>
      <c r="W280"/>
    </row>
    <row r="281" spans="1:25" ht="21" customHeight="1">
      <c r="B281" s="1821"/>
      <c r="C281" s="1822"/>
      <c r="D281" s="1822"/>
      <c r="E281" s="1823"/>
      <c r="F281" s="286" t="s">
        <v>649</v>
      </c>
      <c r="G281" s="287" t="s">
        <v>464</v>
      </c>
      <c r="H281" s="1827"/>
      <c r="I281" s="1828"/>
      <c r="J281" s="1829"/>
      <c r="K281" s="1828"/>
      <c r="L281" s="1829"/>
      <c r="M281" s="1830"/>
      <c r="N281" s="1831"/>
      <c r="O281" s="1806"/>
      <c r="P281" s="1806"/>
      <c r="Q281" s="1806"/>
      <c r="R281" s="1806"/>
      <c r="S281" s="1806"/>
      <c r="T281" s="286" t="s">
        <v>649</v>
      </c>
      <c r="U281" s="288" t="s">
        <v>650</v>
      </c>
      <c r="V281" s="289" t="s">
        <v>465</v>
      </c>
      <c r="W281" s="285"/>
    </row>
    <row r="282" spans="1:25" ht="21" customHeight="1">
      <c r="B282" s="1838"/>
      <c r="C282" s="1822"/>
      <c r="D282" s="1822"/>
      <c r="E282" s="1823"/>
      <c r="F282" s="1818" t="s">
        <v>651</v>
      </c>
      <c r="G282" s="1833"/>
      <c r="H282" s="1834"/>
      <c r="I282" s="1835"/>
      <c r="J282" s="1836"/>
      <c r="K282" s="1835"/>
      <c r="L282" s="1836"/>
      <c r="M282" s="1837"/>
      <c r="N282" s="1831"/>
      <c r="O282" s="1806"/>
      <c r="P282" s="1806"/>
      <c r="Q282" s="1806"/>
      <c r="R282" s="1806"/>
      <c r="S282" s="1806"/>
      <c r="T282" s="1818" t="s">
        <v>652</v>
      </c>
      <c r="U282" s="1819"/>
      <c r="V282" s="1820"/>
      <c r="W282"/>
    </row>
    <row r="283" spans="1:25" ht="21" customHeight="1">
      <c r="B283" s="1821"/>
      <c r="C283" s="1822"/>
      <c r="D283" s="1822"/>
      <c r="E283" s="1823"/>
      <c r="F283" s="286" t="s">
        <v>649</v>
      </c>
      <c r="G283" s="287" t="s">
        <v>464</v>
      </c>
      <c r="H283" s="1827"/>
      <c r="I283" s="1828"/>
      <c r="J283" s="1829"/>
      <c r="K283" s="1828"/>
      <c r="L283" s="1829"/>
      <c r="M283" s="1830"/>
      <c r="N283" s="1831"/>
      <c r="O283" s="1806"/>
      <c r="P283" s="1806"/>
      <c r="Q283" s="1806"/>
      <c r="R283" s="1806"/>
      <c r="S283" s="1806"/>
      <c r="T283" s="286" t="s">
        <v>649</v>
      </c>
      <c r="U283" s="288" t="s">
        <v>650</v>
      </c>
      <c r="V283" s="289" t="s">
        <v>465</v>
      </c>
      <c r="W283" s="285"/>
    </row>
    <row r="284" spans="1:25" ht="21" customHeight="1">
      <c r="B284" s="1838"/>
      <c r="C284" s="1822"/>
      <c r="D284" s="1822"/>
      <c r="E284" s="1823"/>
      <c r="F284" s="1818" t="s">
        <v>651</v>
      </c>
      <c r="G284" s="1833"/>
      <c r="H284" s="1834"/>
      <c r="I284" s="1835"/>
      <c r="J284" s="1836"/>
      <c r="K284" s="1835"/>
      <c r="L284" s="1836"/>
      <c r="M284" s="1837"/>
      <c r="N284" s="1831"/>
      <c r="O284" s="1806"/>
      <c r="P284" s="1806"/>
      <c r="Q284" s="1806"/>
      <c r="R284" s="1806"/>
      <c r="S284" s="1806"/>
      <c r="T284" s="1818" t="s">
        <v>652</v>
      </c>
      <c r="U284" s="1819"/>
      <c r="V284" s="1820"/>
      <c r="W284"/>
    </row>
    <row r="285" spans="1:25" ht="21" customHeight="1">
      <c r="B285" s="1821"/>
      <c r="C285" s="1822"/>
      <c r="D285" s="1822"/>
      <c r="E285" s="1823"/>
      <c r="F285" s="286" t="s">
        <v>649</v>
      </c>
      <c r="G285" s="287" t="s">
        <v>464</v>
      </c>
      <c r="H285" s="1827"/>
      <c r="I285" s="1828"/>
      <c r="J285" s="1829"/>
      <c r="K285" s="1828"/>
      <c r="L285" s="1829"/>
      <c r="M285" s="1830"/>
      <c r="N285" s="1831"/>
      <c r="O285" s="1806"/>
      <c r="P285" s="1806"/>
      <c r="Q285" s="1806"/>
      <c r="R285" s="1806"/>
      <c r="S285" s="1806"/>
      <c r="T285" s="286" t="s">
        <v>649</v>
      </c>
      <c r="U285" s="288" t="s">
        <v>650</v>
      </c>
      <c r="V285" s="289" t="s">
        <v>465</v>
      </c>
      <c r="W285" s="285"/>
    </row>
    <row r="286" spans="1:25" ht="21" customHeight="1" thickBot="1">
      <c r="B286" s="1824"/>
      <c r="C286" s="1825"/>
      <c r="D286" s="1825"/>
      <c r="E286" s="1826"/>
      <c r="F286" s="1841" t="s">
        <v>651</v>
      </c>
      <c r="G286" s="1886"/>
      <c r="H286" s="1812"/>
      <c r="I286" s="1813"/>
      <c r="J286" s="1814"/>
      <c r="K286" s="1813"/>
      <c r="L286" s="1814"/>
      <c r="M286" s="1815"/>
      <c r="N286" s="1832"/>
      <c r="O286" s="1808"/>
      <c r="P286" s="1808"/>
      <c r="Q286" s="1808"/>
      <c r="R286" s="1808"/>
      <c r="S286" s="1808"/>
      <c r="T286" s="1810" t="s">
        <v>652</v>
      </c>
      <c r="U286" s="1816"/>
      <c r="V286" s="1817"/>
      <c r="W286"/>
    </row>
    <row r="287" spans="1:25" ht="21" customHeight="1">
      <c r="B287" s="1878"/>
      <c r="C287" s="1879"/>
      <c r="D287" s="1879"/>
      <c r="E287" s="1880"/>
      <c r="F287" s="281" t="s">
        <v>649</v>
      </c>
      <c r="G287" s="282" t="s">
        <v>464</v>
      </c>
      <c r="H287" s="1881"/>
      <c r="I287" s="1882"/>
      <c r="J287" s="1883"/>
      <c r="K287" s="1882"/>
      <c r="L287" s="1883"/>
      <c r="M287" s="1884"/>
      <c r="N287" s="1885"/>
      <c r="O287" s="1876"/>
      <c r="P287" s="1876"/>
      <c r="Q287" s="1876"/>
      <c r="R287" s="1876"/>
      <c r="S287" s="1876"/>
      <c r="T287" s="281" t="s">
        <v>649</v>
      </c>
      <c r="U287" s="283" t="s">
        <v>650</v>
      </c>
      <c r="V287" s="284" t="s">
        <v>465</v>
      </c>
      <c r="W287" s="285"/>
    </row>
    <row r="288" spans="1:25" ht="21" customHeight="1">
      <c r="B288" s="1872"/>
      <c r="C288" s="1873"/>
      <c r="D288" s="1873"/>
      <c r="E288" s="1874"/>
      <c r="F288" s="1818" t="s">
        <v>651</v>
      </c>
      <c r="G288" s="1833"/>
      <c r="H288" s="1834"/>
      <c r="I288" s="1835"/>
      <c r="J288" s="1836"/>
      <c r="K288" s="1835"/>
      <c r="L288" s="1836"/>
      <c r="M288" s="1837"/>
      <c r="N288" s="1875"/>
      <c r="O288" s="1870"/>
      <c r="P288" s="1870"/>
      <c r="Q288" s="1870"/>
      <c r="R288" s="1870"/>
      <c r="S288" s="1870"/>
      <c r="T288" s="1818" t="s">
        <v>652</v>
      </c>
      <c r="U288" s="1819"/>
      <c r="V288" s="1861"/>
      <c r="W288" s="285"/>
    </row>
    <row r="289" spans="2:23" ht="21" customHeight="1">
      <c r="B289" s="1862"/>
      <c r="C289" s="1863"/>
      <c r="D289" s="1863"/>
      <c r="E289" s="1864"/>
      <c r="F289" s="286" t="s">
        <v>649</v>
      </c>
      <c r="G289" s="287" t="s">
        <v>464</v>
      </c>
      <c r="H289" s="1827"/>
      <c r="I289" s="1828"/>
      <c r="J289" s="1829"/>
      <c r="K289" s="1828"/>
      <c r="L289" s="1829"/>
      <c r="M289" s="1830"/>
      <c r="N289" s="1868"/>
      <c r="O289" s="1852"/>
      <c r="P289" s="1852"/>
      <c r="Q289" s="1852"/>
      <c r="R289" s="1852"/>
      <c r="S289" s="1852"/>
      <c r="T289" s="286" t="s">
        <v>649</v>
      </c>
      <c r="U289" s="288" t="s">
        <v>650</v>
      </c>
      <c r="V289" s="289" t="s">
        <v>465</v>
      </c>
      <c r="W289" s="285"/>
    </row>
    <row r="290" spans="2:23" ht="21" customHeight="1">
      <c r="B290" s="1872"/>
      <c r="C290" s="1873"/>
      <c r="D290" s="1873"/>
      <c r="E290" s="1874"/>
      <c r="F290" s="1818" t="s">
        <v>651</v>
      </c>
      <c r="G290" s="1833"/>
      <c r="H290" s="1834"/>
      <c r="I290" s="1835"/>
      <c r="J290" s="1836"/>
      <c r="K290" s="1835"/>
      <c r="L290" s="1836"/>
      <c r="M290" s="1837"/>
      <c r="N290" s="1875"/>
      <c r="O290" s="1870"/>
      <c r="P290" s="1870"/>
      <c r="Q290" s="1870"/>
      <c r="R290" s="1870"/>
      <c r="S290" s="1870"/>
      <c r="T290" s="1818" t="s">
        <v>652</v>
      </c>
      <c r="U290" s="1819"/>
      <c r="V290" s="1861"/>
      <c r="W290" s="285"/>
    </row>
    <row r="291" spans="2:23" ht="21" customHeight="1">
      <c r="B291" s="1862"/>
      <c r="C291" s="1863"/>
      <c r="D291" s="1863"/>
      <c r="E291" s="1864"/>
      <c r="F291" s="286" t="s">
        <v>649</v>
      </c>
      <c r="G291" s="287" t="s">
        <v>464</v>
      </c>
      <c r="H291" s="1827"/>
      <c r="I291" s="1828"/>
      <c r="J291" s="1829"/>
      <c r="K291" s="1828"/>
      <c r="L291" s="1829"/>
      <c r="M291" s="1830"/>
      <c r="N291" s="1868"/>
      <c r="O291" s="1852"/>
      <c r="P291" s="1852"/>
      <c r="Q291" s="1852"/>
      <c r="R291" s="1852"/>
      <c r="S291" s="1852"/>
      <c r="T291" s="286" t="s">
        <v>649</v>
      </c>
      <c r="U291" s="288" t="s">
        <v>650</v>
      </c>
      <c r="V291" s="289" t="s">
        <v>465</v>
      </c>
      <c r="W291" s="285"/>
    </row>
    <row r="292" spans="2:23" ht="21" customHeight="1">
      <c r="B292" s="1872"/>
      <c r="C292" s="1873"/>
      <c r="D292" s="1873"/>
      <c r="E292" s="1874"/>
      <c r="F292" s="1818" t="s">
        <v>651</v>
      </c>
      <c r="G292" s="1833"/>
      <c r="H292" s="1834"/>
      <c r="I292" s="1835"/>
      <c r="J292" s="1836"/>
      <c r="K292" s="1835"/>
      <c r="L292" s="1836"/>
      <c r="M292" s="1837"/>
      <c r="N292" s="1875"/>
      <c r="O292" s="1870"/>
      <c r="P292" s="1870"/>
      <c r="Q292" s="1870"/>
      <c r="R292" s="1870"/>
      <c r="S292" s="1870"/>
      <c r="T292" s="1818" t="s">
        <v>652</v>
      </c>
      <c r="U292" s="1819"/>
      <c r="V292" s="1861"/>
      <c r="W292" s="285"/>
    </row>
    <row r="293" spans="2:23" ht="21" customHeight="1">
      <c r="B293" s="1862"/>
      <c r="C293" s="1863"/>
      <c r="D293" s="1863"/>
      <c r="E293" s="1864"/>
      <c r="F293" s="286" t="s">
        <v>649</v>
      </c>
      <c r="G293" s="287" t="s">
        <v>464</v>
      </c>
      <c r="H293" s="1827"/>
      <c r="I293" s="1828"/>
      <c r="J293" s="1829"/>
      <c r="K293" s="1828"/>
      <c r="L293" s="1829"/>
      <c r="M293" s="1830"/>
      <c r="N293" s="1868"/>
      <c r="O293" s="1852"/>
      <c r="P293" s="1852"/>
      <c r="Q293" s="1852"/>
      <c r="R293" s="1852"/>
      <c r="S293" s="1852"/>
      <c r="T293" s="286" t="s">
        <v>649</v>
      </c>
      <c r="U293" s="288" t="s">
        <v>650</v>
      </c>
      <c r="V293" s="289" t="s">
        <v>465</v>
      </c>
      <c r="W293" s="285"/>
    </row>
    <row r="294" spans="2:23" ht="21" customHeight="1">
      <c r="B294" s="1872"/>
      <c r="C294" s="1873"/>
      <c r="D294" s="1873"/>
      <c r="E294" s="1874"/>
      <c r="F294" s="1818" t="s">
        <v>651</v>
      </c>
      <c r="G294" s="1833"/>
      <c r="H294" s="1834"/>
      <c r="I294" s="1835"/>
      <c r="J294" s="1836"/>
      <c r="K294" s="1835"/>
      <c r="L294" s="1836"/>
      <c r="M294" s="1837"/>
      <c r="N294" s="1875"/>
      <c r="O294" s="1870"/>
      <c r="P294" s="1870"/>
      <c r="Q294" s="1870"/>
      <c r="R294" s="1870"/>
      <c r="S294" s="1870"/>
      <c r="T294" s="1818" t="s">
        <v>652</v>
      </c>
      <c r="U294" s="1819"/>
      <c r="V294" s="1861"/>
      <c r="W294" s="285"/>
    </row>
    <row r="295" spans="2:23" ht="21" customHeight="1">
      <c r="B295" s="1862"/>
      <c r="C295" s="1863"/>
      <c r="D295" s="1863"/>
      <c r="E295" s="1864"/>
      <c r="F295" s="286" t="s">
        <v>649</v>
      </c>
      <c r="G295" s="287" t="s">
        <v>464</v>
      </c>
      <c r="H295" s="1827"/>
      <c r="I295" s="1828"/>
      <c r="J295" s="1829"/>
      <c r="K295" s="1828"/>
      <c r="L295" s="1829"/>
      <c r="M295" s="1830"/>
      <c r="N295" s="1868"/>
      <c r="O295" s="1852"/>
      <c r="P295" s="1852"/>
      <c r="Q295" s="1852"/>
      <c r="R295" s="1852"/>
      <c r="S295" s="1852"/>
      <c r="T295" s="286" t="s">
        <v>649</v>
      </c>
      <c r="U295" s="288" t="s">
        <v>650</v>
      </c>
      <c r="V295" s="289" t="s">
        <v>465</v>
      </c>
      <c r="W295" s="285"/>
    </row>
    <row r="296" spans="2:23" ht="21" customHeight="1" thickBot="1">
      <c r="B296" s="1865"/>
      <c r="C296" s="1866"/>
      <c r="D296" s="1866"/>
      <c r="E296" s="1867"/>
      <c r="F296" s="1810" t="s">
        <v>651</v>
      </c>
      <c r="G296" s="1811"/>
      <c r="H296" s="1856"/>
      <c r="I296" s="1857"/>
      <c r="J296" s="1858"/>
      <c r="K296" s="1857"/>
      <c r="L296" s="1858"/>
      <c r="M296" s="1859"/>
      <c r="N296" s="1869"/>
      <c r="O296" s="1854"/>
      <c r="P296" s="1854"/>
      <c r="Q296" s="1854"/>
      <c r="R296" s="1854"/>
      <c r="S296" s="1854"/>
      <c r="T296" s="1810" t="s">
        <v>652</v>
      </c>
      <c r="U296" s="1816"/>
      <c r="V296" s="1860"/>
      <c r="W296" s="285"/>
    </row>
    <row r="297" spans="2:23" ht="21" customHeight="1">
      <c r="B297" s="1844"/>
      <c r="C297" s="1845"/>
      <c r="D297" s="1845"/>
      <c r="E297" s="1846"/>
      <c r="F297" s="292" t="s">
        <v>649</v>
      </c>
      <c r="G297" s="293" t="s">
        <v>464</v>
      </c>
      <c r="H297" s="1847"/>
      <c r="I297" s="1848"/>
      <c r="J297" s="1849"/>
      <c r="K297" s="1848"/>
      <c r="L297" s="1849"/>
      <c r="M297" s="1850"/>
      <c r="N297" s="1851"/>
      <c r="O297" s="1839"/>
      <c r="P297" s="1839"/>
      <c r="Q297" s="1839"/>
      <c r="R297" s="1839"/>
      <c r="S297" s="1839"/>
      <c r="T297" s="281" t="s">
        <v>649</v>
      </c>
      <c r="U297" s="283" t="s">
        <v>650</v>
      </c>
      <c r="V297" s="284" t="s">
        <v>465</v>
      </c>
      <c r="W297" s="285"/>
    </row>
    <row r="298" spans="2:23" ht="21" customHeight="1">
      <c r="B298" s="1838"/>
      <c r="C298" s="1822"/>
      <c r="D298" s="1822"/>
      <c r="E298" s="1823"/>
      <c r="F298" s="1818" t="s">
        <v>651</v>
      </c>
      <c r="G298" s="1833"/>
      <c r="H298" s="1834"/>
      <c r="I298" s="1835"/>
      <c r="J298" s="1836"/>
      <c r="K298" s="1835"/>
      <c r="L298" s="1836"/>
      <c r="M298" s="1837"/>
      <c r="N298" s="1831"/>
      <c r="O298" s="1806"/>
      <c r="P298" s="1806"/>
      <c r="Q298" s="1806"/>
      <c r="R298" s="1806"/>
      <c r="S298" s="1806"/>
      <c r="T298" s="1818" t="s">
        <v>652</v>
      </c>
      <c r="U298" s="1819"/>
      <c r="V298" s="1820"/>
      <c r="W298"/>
    </row>
    <row r="299" spans="2:23" ht="21" customHeight="1">
      <c r="B299" s="1821"/>
      <c r="C299" s="1822"/>
      <c r="D299" s="1822"/>
      <c r="E299" s="1823"/>
      <c r="F299" s="286" t="s">
        <v>649</v>
      </c>
      <c r="G299" s="287" t="s">
        <v>464</v>
      </c>
      <c r="H299" s="1827"/>
      <c r="I299" s="1828"/>
      <c r="J299" s="1829"/>
      <c r="K299" s="1828"/>
      <c r="L299" s="1829"/>
      <c r="M299" s="1830"/>
      <c r="N299" s="1831"/>
      <c r="O299" s="1806"/>
      <c r="P299" s="1806"/>
      <c r="Q299" s="1806"/>
      <c r="R299" s="1806"/>
      <c r="S299" s="1806"/>
      <c r="T299" s="286" t="s">
        <v>649</v>
      </c>
      <c r="U299" s="288" t="s">
        <v>650</v>
      </c>
      <c r="V299" s="289" t="s">
        <v>465</v>
      </c>
      <c r="W299" s="285"/>
    </row>
    <row r="300" spans="2:23" ht="21" customHeight="1">
      <c r="B300" s="1838"/>
      <c r="C300" s="1822"/>
      <c r="D300" s="1822"/>
      <c r="E300" s="1823"/>
      <c r="F300" s="1818" t="s">
        <v>651</v>
      </c>
      <c r="G300" s="1833"/>
      <c r="H300" s="1834"/>
      <c r="I300" s="1835"/>
      <c r="J300" s="1836"/>
      <c r="K300" s="1835"/>
      <c r="L300" s="1836"/>
      <c r="M300" s="1837"/>
      <c r="N300" s="1831"/>
      <c r="O300" s="1806"/>
      <c r="P300" s="1806"/>
      <c r="Q300" s="1806"/>
      <c r="R300" s="1806"/>
      <c r="S300" s="1806"/>
      <c r="T300" s="1818" t="s">
        <v>652</v>
      </c>
      <c r="U300" s="1819"/>
      <c r="V300" s="1820"/>
      <c r="W300"/>
    </row>
    <row r="301" spans="2:23" ht="21" customHeight="1">
      <c r="B301" s="1821"/>
      <c r="C301" s="1822"/>
      <c r="D301" s="1822"/>
      <c r="E301" s="1823"/>
      <c r="F301" s="286" t="s">
        <v>649</v>
      </c>
      <c r="G301" s="287" t="s">
        <v>464</v>
      </c>
      <c r="H301" s="1827"/>
      <c r="I301" s="1828"/>
      <c r="J301" s="1829"/>
      <c r="K301" s="1828"/>
      <c r="L301" s="1829"/>
      <c r="M301" s="1830"/>
      <c r="N301" s="1831"/>
      <c r="O301" s="1806"/>
      <c r="P301" s="1806"/>
      <c r="Q301" s="1806"/>
      <c r="R301" s="1806"/>
      <c r="S301" s="1806"/>
      <c r="T301" s="286" t="s">
        <v>649</v>
      </c>
      <c r="U301" s="288" t="s">
        <v>650</v>
      </c>
      <c r="V301" s="289" t="s">
        <v>465</v>
      </c>
      <c r="W301" s="285"/>
    </row>
    <row r="302" spans="2:23" ht="21" customHeight="1">
      <c r="B302" s="1838"/>
      <c r="C302" s="1822"/>
      <c r="D302" s="1822"/>
      <c r="E302" s="1823"/>
      <c r="F302" s="1818" t="s">
        <v>651</v>
      </c>
      <c r="G302" s="1833"/>
      <c r="H302" s="1834"/>
      <c r="I302" s="1835"/>
      <c r="J302" s="1836"/>
      <c r="K302" s="1835"/>
      <c r="L302" s="1836"/>
      <c r="M302" s="1837"/>
      <c r="N302" s="1831"/>
      <c r="O302" s="1806"/>
      <c r="P302" s="1806"/>
      <c r="Q302" s="1806"/>
      <c r="R302" s="1806"/>
      <c r="S302" s="1806"/>
      <c r="T302" s="1818" t="s">
        <v>652</v>
      </c>
      <c r="U302" s="1819"/>
      <c r="V302" s="1820"/>
      <c r="W302"/>
    </row>
    <row r="303" spans="2:23" ht="21" customHeight="1">
      <c r="B303" s="1821"/>
      <c r="C303" s="1822"/>
      <c r="D303" s="1822"/>
      <c r="E303" s="1823"/>
      <c r="F303" s="286" t="s">
        <v>649</v>
      </c>
      <c r="G303" s="287" t="s">
        <v>464</v>
      </c>
      <c r="H303" s="1827"/>
      <c r="I303" s="1828"/>
      <c r="J303" s="1829"/>
      <c r="K303" s="1828"/>
      <c r="L303" s="1829"/>
      <c r="M303" s="1830"/>
      <c r="N303" s="1831"/>
      <c r="O303" s="1806"/>
      <c r="P303" s="1806"/>
      <c r="Q303" s="1806"/>
      <c r="R303" s="1806"/>
      <c r="S303" s="1806"/>
      <c r="T303" s="286" t="s">
        <v>649</v>
      </c>
      <c r="U303" s="288" t="s">
        <v>650</v>
      </c>
      <c r="V303" s="289" t="s">
        <v>465</v>
      </c>
      <c r="W303" s="285"/>
    </row>
    <row r="304" spans="2:23" ht="21" customHeight="1">
      <c r="B304" s="1838"/>
      <c r="C304" s="1822"/>
      <c r="D304" s="1822"/>
      <c r="E304" s="1823"/>
      <c r="F304" s="1818" t="s">
        <v>651</v>
      </c>
      <c r="G304" s="1833"/>
      <c r="H304" s="1834"/>
      <c r="I304" s="1835"/>
      <c r="J304" s="1836"/>
      <c r="K304" s="1835"/>
      <c r="L304" s="1836"/>
      <c r="M304" s="1837"/>
      <c r="N304" s="1831"/>
      <c r="O304" s="1806"/>
      <c r="P304" s="1806"/>
      <c r="Q304" s="1806"/>
      <c r="R304" s="1806"/>
      <c r="S304" s="1806"/>
      <c r="T304" s="1818" t="s">
        <v>652</v>
      </c>
      <c r="U304" s="1819"/>
      <c r="V304" s="1820"/>
      <c r="W304"/>
    </row>
    <row r="305" spans="2:34" ht="21" customHeight="1">
      <c r="B305" s="1821"/>
      <c r="C305" s="1822"/>
      <c r="D305" s="1822"/>
      <c r="E305" s="1823"/>
      <c r="F305" s="286" t="s">
        <v>649</v>
      </c>
      <c r="G305" s="287" t="s">
        <v>464</v>
      </c>
      <c r="H305" s="1827"/>
      <c r="I305" s="1828"/>
      <c r="J305" s="1829"/>
      <c r="K305" s="1828"/>
      <c r="L305" s="1829"/>
      <c r="M305" s="1830"/>
      <c r="N305" s="1831"/>
      <c r="O305" s="1806"/>
      <c r="P305" s="1806"/>
      <c r="Q305" s="1806"/>
      <c r="R305" s="1806"/>
      <c r="S305" s="1806"/>
      <c r="T305" s="286" t="s">
        <v>649</v>
      </c>
      <c r="U305" s="288" t="s">
        <v>650</v>
      </c>
      <c r="V305" s="289" t="s">
        <v>465</v>
      </c>
      <c r="W305" s="285"/>
    </row>
    <row r="306" spans="2:34" ht="21" customHeight="1" thickBot="1">
      <c r="B306" s="1824"/>
      <c r="C306" s="1825"/>
      <c r="D306" s="1825"/>
      <c r="E306" s="1826"/>
      <c r="F306" s="1810" t="s">
        <v>651</v>
      </c>
      <c r="G306" s="1811"/>
      <c r="H306" s="1812"/>
      <c r="I306" s="1813"/>
      <c r="J306" s="1814"/>
      <c r="K306" s="1813"/>
      <c r="L306" s="1814"/>
      <c r="M306" s="1815"/>
      <c r="N306" s="1832"/>
      <c r="O306" s="1808"/>
      <c r="P306" s="1808"/>
      <c r="Q306" s="1808"/>
      <c r="R306" s="1808"/>
      <c r="S306" s="1808"/>
      <c r="T306" s="1841" t="s">
        <v>652</v>
      </c>
      <c r="U306" s="1842"/>
      <c r="V306" s="1843"/>
      <c r="W306"/>
    </row>
    <row r="307" spans="2:34" ht="21" customHeight="1">
      <c r="B307" s="1844"/>
      <c r="C307" s="1845"/>
      <c r="D307" s="1845"/>
      <c r="E307" s="1846"/>
      <c r="F307" s="292" t="s">
        <v>649</v>
      </c>
      <c r="G307" s="293" t="s">
        <v>464</v>
      </c>
      <c r="H307" s="1847"/>
      <c r="I307" s="1848"/>
      <c r="J307" s="1849"/>
      <c r="K307" s="1848"/>
      <c r="L307" s="1849"/>
      <c r="M307" s="1850"/>
      <c r="N307" s="1851"/>
      <c r="O307" s="1839"/>
      <c r="P307" s="1839"/>
      <c r="Q307" s="1839"/>
      <c r="R307" s="1839"/>
      <c r="S307" s="1839"/>
      <c r="T307" s="281" t="s">
        <v>649</v>
      </c>
      <c r="U307" s="283" t="s">
        <v>650</v>
      </c>
      <c r="V307" s="284" t="s">
        <v>465</v>
      </c>
      <c r="W307" s="285"/>
    </row>
    <row r="308" spans="2:34" ht="21" customHeight="1">
      <c r="B308" s="1838"/>
      <c r="C308" s="1822"/>
      <c r="D308" s="1822"/>
      <c r="E308" s="1823"/>
      <c r="F308" s="1818" t="s">
        <v>651</v>
      </c>
      <c r="G308" s="1833"/>
      <c r="H308" s="1834"/>
      <c r="I308" s="1835"/>
      <c r="J308" s="1836"/>
      <c r="K308" s="1835"/>
      <c r="L308" s="1836"/>
      <c r="M308" s="1837"/>
      <c r="N308" s="1831"/>
      <c r="O308" s="1806"/>
      <c r="P308" s="1806"/>
      <c r="Q308" s="1806"/>
      <c r="R308" s="1806"/>
      <c r="S308" s="1806"/>
      <c r="T308" s="1818" t="s">
        <v>652</v>
      </c>
      <c r="U308" s="1819"/>
      <c r="V308" s="1820"/>
      <c r="W308"/>
    </row>
    <row r="309" spans="2:34" ht="21" customHeight="1">
      <c r="B309" s="1821"/>
      <c r="C309" s="1822"/>
      <c r="D309" s="1822"/>
      <c r="E309" s="1823"/>
      <c r="F309" s="286" t="s">
        <v>649</v>
      </c>
      <c r="G309" s="287" t="s">
        <v>464</v>
      </c>
      <c r="H309" s="1827"/>
      <c r="I309" s="1828"/>
      <c r="J309" s="1829"/>
      <c r="K309" s="1828"/>
      <c r="L309" s="1829"/>
      <c r="M309" s="1830"/>
      <c r="N309" s="1831"/>
      <c r="O309" s="1806"/>
      <c r="P309" s="1806"/>
      <c r="Q309" s="1806"/>
      <c r="R309" s="1806"/>
      <c r="S309" s="1806"/>
      <c r="T309" s="286" t="s">
        <v>649</v>
      </c>
      <c r="U309" s="288" t="s">
        <v>650</v>
      </c>
      <c r="V309" s="289" t="s">
        <v>465</v>
      </c>
      <c r="W309" s="285"/>
    </row>
    <row r="310" spans="2:34" ht="21" customHeight="1">
      <c r="B310" s="1838"/>
      <c r="C310" s="1822"/>
      <c r="D310" s="1822"/>
      <c r="E310" s="1823"/>
      <c r="F310" s="1818" t="s">
        <v>651</v>
      </c>
      <c r="G310" s="1833"/>
      <c r="H310" s="1834"/>
      <c r="I310" s="1835"/>
      <c r="J310" s="1836"/>
      <c r="K310" s="1835"/>
      <c r="L310" s="1836"/>
      <c r="M310" s="1837"/>
      <c r="N310" s="1831"/>
      <c r="O310" s="1806"/>
      <c r="P310" s="1806"/>
      <c r="Q310" s="1806"/>
      <c r="R310" s="1806"/>
      <c r="S310" s="1806"/>
      <c r="T310" s="1818" t="s">
        <v>652</v>
      </c>
      <c r="U310" s="1819"/>
      <c r="V310" s="1820"/>
      <c r="W310"/>
    </row>
    <row r="311" spans="2:34" ht="21" customHeight="1">
      <c r="B311" s="1821"/>
      <c r="C311" s="1822"/>
      <c r="D311" s="1822"/>
      <c r="E311" s="1823"/>
      <c r="F311" s="286" t="s">
        <v>649</v>
      </c>
      <c r="G311" s="287" t="s">
        <v>464</v>
      </c>
      <c r="H311" s="1827"/>
      <c r="I311" s="1828"/>
      <c r="J311" s="1829"/>
      <c r="K311" s="1828"/>
      <c r="L311" s="1829"/>
      <c r="M311" s="1830"/>
      <c r="N311" s="1831"/>
      <c r="O311" s="1806"/>
      <c r="P311" s="1806"/>
      <c r="Q311" s="1806"/>
      <c r="R311" s="1806"/>
      <c r="S311" s="1806"/>
      <c r="T311" s="286" t="s">
        <v>649</v>
      </c>
      <c r="U311" s="288" t="s">
        <v>650</v>
      </c>
      <c r="V311" s="289" t="s">
        <v>465</v>
      </c>
      <c r="W311" s="285"/>
    </row>
    <row r="312" spans="2:34" ht="21" customHeight="1">
      <c r="B312" s="1838"/>
      <c r="C312" s="1822"/>
      <c r="D312" s="1822"/>
      <c r="E312" s="1823"/>
      <c r="F312" s="1818" t="s">
        <v>651</v>
      </c>
      <c r="G312" s="1833"/>
      <c r="H312" s="1834"/>
      <c r="I312" s="1835"/>
      <c r="J312" s="1836"/>
      <c r="K312" s="1835"/>
      <c r="L312" s="1836"/>
      <c r="M312" s="1837"/>
      <c r="N312" s="1831"/>
      <c r="O312" s="1806"/>
      <c r="P312" s="1806"/>
      <c r="Q312" s="1806"/>
      <c r="R312" s="1806"/>
      <c r="S312" s="1806"/>
      <c r="T312" s="1818" t="s">
        <v>652</v>
      </c>
      <c r="U312" s="1819"/>
      <c r="V312" s="1820"/>
      <c r="W312"/>
    </row>
    <row r="313" spans="2:34" ht="21" customHeight="1">
      <c r="B313" s="1821"/>
      <c r="C313" s="1822"/>
      <c r="D313" s="1822"/>
      <c r="E313" s="1823"/>
      <c r="F313" s="286" t="s">
        <v>649</v>
      </c>
      <c r="G313" s="287" t="s">
        <v>464</v>
      </c>
      <c r="H313" s="1827"/>
      <c r="I313" s="1828"/>
      <c r="J313" s="1829"/>
      <c r="K313" s="1828"/>
      <c r="L313" s="1829"/>
      <c r="M313" s="1830"/>
      <c r="N313" s="1831"/>
      <c r="O313" s="1806"/>
      <c r="P313" s="1806"/>
      <c r="Q313" s="1806"/>
      <c r="R313" s="1806"/>
      <c r="S313" s="1806"/>
      <c r="T313" s="286" t="s">
        <v>649</v>
      </c>
      <c r="U313" s="288" t="s">
        <v>650</v>
      </c>
      <c r="V313" s="289" t="s">
        <v>465</v>
      </c>
      <c r="W313" s="285"/>
    </row>
    <row r="314" spans="2:34" ht="21" customHeight="1">
      <c r="B314" s="1838"/>
      <c r="C314" s="1822"/>
      <c r="D314" s="1822"/>
      <c r="E314" s="1823"/>
      <c r="F314" s="1818" t="s">
        <v>651</v>
      </c>
      <c r="G314" s="1833"/>
      <c r="H314" s="1834"/>
      <c r="I314" s="1835"/>
      <c r="J314" s="1836"/>
      <c r="K314" s="1835"/>
      <c r="L314" s="1836"/>
      <c r="M314" s="1837"/>
      <c r="N314" s="1831"/>
      <c r="O314" s="1806"/>
      <c r="P314" s="1806"/>
      <c r="Q314" s="1806"/>
      <c r="R314" s="1806"/>
      <c r="S314" s="1806"/>
      <c r="T314" s="1818" t="s">
        <v>652</v>
      </c>
      <c r="U314" s="1819"/>
      <c r="V314" s="1820"/>
      <c r="W314"/>
    </row>
    <row r="315" spans="2:34" ht="21" customHeight="1">
      <c r="B315" s="1821"/>
      <c r="C315" s="1822"/>
      <c r="D315" s="1822"/>
      <c r="E315" s="1823"/>
      <c r="F315" s="286" t="s">
        <v>649</v>
      </c>
      <c r="G315" s="287" t="s">
        <v>464</v>
      </c>
      <c r="H315" s="1827"/>
      <c r="I315" s="1828"/>
      <c r="J315" s="1829"/>
      <c r="K315" s="1828"/>
      <c r="L315" s="1829"/>
      <c r="M315" s="1830"/>
      <c r="N315" s="1831"/>
      <c r="O315" s="1806"/>
      <c r="P315" s="1806"/>
      <c r="Q315" s="1806"/>
      <c r="R315" s="1806"/>
      <c r="S315" s="1806"/>
      <c r="T315" s="286" t="s">
        <v>649</v>
      </c>
      <c r="U315" s="288" t="s">
        <v>650</v>
      </c>
      <c r="V315" s="289" t="s">
        <v>465</v>
      </c>
      <c r="W315" s="285"/>
    </row>
    <row r="316" spans="2:34" ht="21" customHeight="1" thickBot="1">
      <c r="B316" s="1824"/>
      <c r="C316" s="1825"/>
      <c r="D316" s="1825"/>
      <c r="E316" s="1826"/>
      <c r="F316" s="1810" t="s">
        <v>651</v>
      </c>
      <c r="G316" s="1811"/>
      <c r="H316" s="1812"/>
      <c r="I316" s="1813"/>
      <c r="J316" s="1814"/>
      <c r="K316" s="1813"/>
      <c r="L316" s="1814"/>
      <c r="M316" s="1815"/>
      <c r="N316" s="1832"/>
      <c r="O316" s="1808"/>
      <c r="P316" s="1808"/>
      <c r="Q316" s="1808"/>
      <c r="R316" s="1808"/>
      <c r="S316" s="1808"/>
      <c r="T316" s="1810" t="s">
        <v>652</v>
      </c>
      <c r="U316" s="1816"/>
      <c r="V316" s="1817"/>
      <c r="W316"/>
    </row>
    <row r="317" spans="2:34" ht="33.75" customHeight="1">
      <c r="B317" s="1794" t="s">
        <v>653</v>
      </c>
      <c r="C317" s="870"/>
      <c r="D317" s="870"/>
      <c r="E317" s="870"/>
      <c r="F317" s="870"/>
      <c r="G317" s="870"/>
      <c r="H317" s="870"/>
      <c r="I317" s="870"/>
      <c r="J317" s="870"/>
      <c r="K317" s="1795"/>
      <c r="L317" s="1800" t="s">
        <v>36</v>
      </c>
      <c r="M317" s="1080"/>
      <c r="N317" s="295" t="str">
        <f t="shared" ref="N317:S317" si="62">IF(COUNTIF(N277:N316,1)=0,"",COUNTIF(N277:N316,1))</f>
        <v/>
      </c>
      <c r="O317" s="303" t="str">
        <f t="shared" si="62"/>
        <v/>
      </c>
      <c r="P317" s="303" t="str">
        <f t="shared" si="62"/>
        <v/>
      </c>
      <c r="Q317" s="303" t="str">
        <f t="shared" si="62"/>
        <v/>
      </c>
      <c r="R317" s="303" t="str">
        <f t="shared" si="62"/>
        <v/>
      </c>
      <c r="S317" s="303" t="str">
        <f t="shared" si="62"/>
        <v/>
      </c>
      <c r="T317" s="1778"/>
      <c r="U317" s="1779"/>
      <c r="V317" s="1780"/>
      <c r="W317" s="297"/>
      <c r="X317">
        <f>IF(N317="",0, N317)</f>
        <v>0</v>
      </c>
      <c r="Y317"/>
      <c r="Z317">
        <f>IF(O317="",0, O317)</f>
        <v>0</v>
      </c>
      <c r="AA317"/>
      <c r="AB317">
        <f>IF(P317="",0, P317)</f>
        <v>0</v>
      </c>
      <c r="AC317"/>
      <c r="AD317">
        <f>IF(Q317="",0, Q317)</f>
        <v>0</v>
      </c>
      <c r="AF317">
        <f>IF(R317="",0, R317)</f>
        <v>0</v>
      </c>
      <c r="AH317">
        <f>IF(S317="",0, S317)</f>
        <v>0</v>
      </c>
    </row>
    <row r="318" spans="2:34" ht="33.75" customHeight="1">
      <c r="B318" s="1796"/>
      <c r="C318" s="870"/>
      <c r="D318" s="870"/>
      <c r="E318" s="870"/>
      <c r="F318" s="870"/>
      <c r="G318" s="870"/>
      <c r="H318" s="870"/>
      <c r="I318" s="870"/>
      <c r="J318" s="870"/>
      <c r="K318" s="1795"/>
      <c r="L318" s="1787" t="s">
        <v>37</v>
      </c>
      <c r="M318" s="1788"/>
      <c r="N318" s="298" t="str">
        <f t="shared" ref="N318:S318" si="63">IF(COUNTIF(N277:N316,2)=0,"",COUNTIF(N277:N316,2))</f>
        <v/>
      </c>
      <c r="O318" s="305" t="str">
        <f t="shared" si="63"/>
        <v/>
      </c>
      <c r="P318" s="305" t="str">
        <f t="shared" si="63"/>
        <v/>
      </c>
      <c r="Q318" s="305" t="str">
        <f t="shared" si="63"/>
        <v/>
      </c>
      <c r="R318" s="305" t="str">
        <f t="shared" si="63"/>
        <v/>
      </c>
      <c r="S318" s="305" t="str">
        <f t="shared" si="63"/>
        <v/>
      </c>
      <c r="T318" s="1781"/>
      <c r="U318" s="1782"/>
      <c r="V318" s="1783"/>
      <c r="W318" s="297"/>
      <c r="X318">
        <f>IF(N318="",0, N318)</f>
        <v>0</v>
      </c>
      <c r="Y318"/>
      <c r="Z318">
        <f>IF(O318="",0, O318)</f>
        <v>0</v>
      </c>
      <c r="AA318"/>
      <c r="AB318">
        <f>IF(P318="",0, P318)</f>
        <v>0</v>
      </c>
      <c r="AC318"/>
      <c r="AD318">
        <f>IF(Q318="",0, Q318)</f>
        <v>0</v>
      </c>
      <c r="AF318">
        <f>IF(R318="",0, R318)</f>
        <v>0</v>
      </c>
      <c r="AH318">
        <f>IF(S318="",0, S318)</f>
        <v>0</v>
      </c>
    </row>
    <row r="319" spans="2:34" ht="33.75" customHeight="1" thickBot="1">
      <c r="B319" s="1797"/>
      <c r="C319" s="1798"/>
      <c r="D319" s="1798"/>
      <c r="E319" s="1798"/>
      <c r="F319" s="1798"/>
      <c r="G319" s="1798"/>
      <c r="H319" s="1798"/>
      <c r="I319" s="1798"/>
      <c r="J319" s="1798"/>
      <c r="K319" s="1799"/>
      <c r="L319" s="1803" t="s">
        <v>38</v>
      </c>
      <c r="M319" s="1081"/>
      <c r="N319" s="300" t="str">
        <f t="shared" ref="N319:S319" si="64">IF(COUNTIF(N277:N316,3)=0,"",COUNTIF(N277:N316,3))</f>
        <v/>
      </c>
      <c r="O319" s="307" t="str">
        <f t="shared" si="64"/>
        <v/>
      </c>
      <c r="P319" s="307" t="str">
        <f t="shared" si="64"/>
        <v/>
      </c>
      <c r="Q319" s="307" t="str">
        <f t="shared" si="64"/>
        <v/>
      </c>
      <c r="R319" s="307" t="str">
        <f t="shared" si="64"/>
        <v/>
      </c>
      <c r="S319" s="307" t="str">
        <f t="shared" si="64"/>
        <v/>
      </c>
      <c r="T319" s="1784"/>
      <c r="U319" s="1785"/>
      <c r="V319" s="1786"/>
      <c r="W319" s="297"/>
      <c r="X319">
        <f>IF(N319="",0, N319)</f>
        <v>0</v>
      </c>
      <c r="Y319"/>
      <c r="Z319">
        <f>IF(O319="",0, O319)</f>
        <v>0</v>
      </c>
      <c r="AA319"/>
      <c r="AB319">
        <f>IF(P319="",0, P319)</f>
        <v>0</v>
      </c>
      <c r="AC319"/>
      <c r="AD319">
        <f>IF(Q319="",0, Q319)</f>
        <v>0</v>
      </c>
      <c r="AF319">
        <f>IF(R319="",0, R319)</f>
        <v>0</v>
      </c>
      <c r="AH319">
        <f>IF(S319="",0, S319)</f>
        <v>0</v>
      </c>
    </row>
    <row r="324" spans="1:25" ht="13.75" thickBot="1">
      <c r="B324" s="16" t="s">
        <v>640</v>
      </c>
      <c r="T324" s="1932"/>
      <c r="U324" s="1932"/>
      <c r="V324" s="1932"/>
      <c r="W324" s="271"/>
    </row>
    <row r="325" spans="1:25" ht="18.75" customHeight="1">
      <c r="B325" s="272"/>
      <c r="O325" s="1933" t="s">
        <v>131</v>
      </c>
      <c r="P325" s="1934"/>
      <c r="Q325" s="1934"/>
      <c r="R325" s="1936" t="s">
        <v>20</v>
      </c>
      <c r="S325" s="1937"/>
      <c r="T325" s="1937"/>
      <c r="U325" s="1937"/>
      <c r="V325" s="1938"/>
      <c r="W325" s="273"/>
    </row>
    <row r="326" spans="1:25" ht="27.75" customHeight="1" thickBot="1">
      <c r="O326" s="1894" t="str">
        <f>IF(O273="","",O273)</f>
        <v/>
      </c>
      <c r="P326" s="1895"/>
      <c r="Q326" s="1895"/>
      <c r="R326" s="1897" t="str">
        <f>IF(R273="","",R273)</f>
        <v/>
      </c>
      <c r="S326" s="1898"/>
      <c r="T326" s="1898"/>
      <c r="U326" s="1898"/>
      <c r="V326" s="1899"/>
      <c r="W326" s="311"/>
    </row>
    <row r="327" spans="1:25" ht="27" customHeight="1" thickBot="1">
      <c r="B327" s="1900" t="s">
        <v>642</v>
      </c>
      <c r="C327" s="1900"/>
      <c r="D327" s="1900"/>
      <c r="E327" s="1900"/>
      <c r="F327" s="1900"/>
      <c r="G327" s="1900"/>
      <c r="H327" s="1900"/>
      <c r="I327" s="1900"/>
      <c r="J327" s="1900"/>
      <c r="K327" s="1900"/>
      <c r="L327" s="1900"/>
      <c r="M327" s="1900"/>
      <c r="N327" s="1900"/>
      <c r="O327" s="1900"/>
      <c r="P327" s="1900"/>
      <c r="Q327" s="1900"/>
      <c r="R327" s="1900"/>
      <c r="S327" s="1900"/>
      <c r="T327" s="1900"/>
      <c r="U327" s="1900"/>
      <c r="V327" s="1900"/>
      <c r="W327" s="275"/>
      <c r="X327" s="276"/>
    </row>
    <row r="328" spans="1:25" ht="37.5" customHeight="1">
      <c r="B328" s="1901" t="s">
        <v>643</v>
      </c>
      <c r="C328" s="1902"/>
      <c r="D328" s="1902"/>
      <c r="E328" s="1903"/>
      <c r="F328" s="1910" t="s">
        <v>644</v>
      </c>
      <c r="G328" s="1911"/>
      <c r="H328" s="1916" t="s">
        <v>645</v>
      </c>
      <c r="I328" s="1902"/>
      <c r="J328" s="1902"/>
      <c r="K328" s="1902"/>
      <c r="L328" s="1902"/>
      <c r="M328" s="1903"/>
      <c r="N328" s="1919" t="s">
        <v>646</v>
      </c>
      <c r="O328" s="1920"/>
      <c r="P328" s="1920"/>
      <c r="Q328" s="1920"/>
      <c r="R328" s="1920"/>
      <c r="S328" s="1920"/>
      <c r="T328" s="1922" t="s">
        <v>647</v>
      </c>
      <c r="U328" s="1923"/>
      <c r="V328" s="1924"/>
      <c r="W328"/>
    </row>
    <row r="329" spans="1:25" ht="25" customHeight="1">
      <c r="B329" s="1904"/>
      <c r="C329" s="1905"/>
      <c r="D329" s="1905"/>
      <c r="E329" s="1906"/>
      <c r="F329" s="1912"/>
      <c r="G329" s="1913"/>
      <c r="H329" s="1917"/>
      <c r="I329" s="1905"/>
      <c r="J329" s="1905"/>
      <c r="K329" s="1905"/>
      <c r="L329" s="1905"/>
      <c r="M329" s="1906"/>
      <c r="N329" s="277" t="s">
        <v>648</v>
      </c>
      <c r="O329" s="278" t="s">
        <v>648</v>
      </c>
      <c r="P329" s="278" t="s">
        <v>648</v>
      </c>
      <c r="Q329" s="278" t="s">
        <v>648</v>
      </c>
      <c r="R329" s="278" t="s">
        <v>648</v>
      </c>
      <c r="S329" s="278" t="s">
        <v>648</v>
      </c>
      <c r="T329" s="1925"/>
      <c r="U329" s="1926"/>
      <c r="V329" s="1927"/>
      <c r="W329"/>
    </row>
    <row r="330" spans="1:25" ht="25" customHeight="1" thickBot="1">
      <c r="B330" s="1907"/>
      <c r="C330" s="1908"/>
      <c r="D330" s="1908"/>
      <c r="E330" s="1909"/>
      <c r="F330" s="1914"/>
      <c r="G330" s="1915"/>
      <c r="H330" s="1918"/>
      <c r="I330" s="1908"/>
      <c r="J330" s="1908"/>
      <c r="K330" s="1908"/>
      <c r="L330" s="1908"/>
      <c r="M330" s="1909"/>
      <c r="N330" s="312" t="str">
        <f>IF(N276="","",N276)</f>
        <v>01 土木</v>
      </c>
      <c r="O330" s="313" t="str">
        <f t="shared" ref="O330" si="65">IF(O276="","",O276)</f>
        <v>02 建築</v>
      </c>
      <c r="P330" s="313" t="str">
        <f t="shared" ref="P330" si="66">IF(P276="","",P276)</f>
        <v>05 とび</v>
      </c>
      <c r="Q330" s="313" t="str">
        <f t="shared" ref="Q330" si="67">IF(Q276="","",Q276)</f>
        <v>08 電気</v>
      </c>
      <c r="R330" s="313" t="str">
        <f t="shared" ref="R330" si="68">IF(R276="","",R276)</f>
        <v>09管</v>
      </c>
      <c r="S330" s="313" t="str">
        <f t="shared" ref="S330" si="69">IF(S276="","",S276)</f>
        <v>29 解体</v>
      </c>
      <c r="T330" s="1928"/>
      <c r="U330" s="1929"/>
      <c r="V330" s="1930"/>
      <c r="W330"/>
    </row>
    <row r="331" spans="1:25" ht="21" customHeight="1">
      <c r="A331" s="280"/>
      <c r="B331" s="1844"/>
      <c r="C331" s="1845"/>
      <c r="D331" s="1845"/>
      <c r="E331" s="1846"/>
      <c r="F331" s="281" t="s">
        <v>649</v>
      </c>
      <c r="G331" s="282" t="s">
        <v>464</v>
      </c>
      <c r="H331" s="1847"/>
      <c r="I331" s="1848"/>
      <c r="J331" s="1849"/>
      <c r="K331" s="1848"/>
      <c r="L331" s="1849"/>
      <c r="M331" s="1850"/>
      <c r="N331" s="1851"/>
      <c r="O331" s="1839"/>
      <c r="P331" s="1839"/>
      <c r="Q331" s="1839"/>
      <c r="R331" s="1839"/>
      <c r="S331" s="1839"/>
      <c r="T331" s="281" t="s">
        <v>649</v>
      </c>
      <c r="U331" s="283" t="s">
        <v>650</v>
      </c>
      <c r="V331" s="284" t="s">
        <v>465</v>
      </c>
      <c r="W331" s="285"/>
      <c r="Y331" s="16"/>
    </row>
    <row r="332" spans="1:25" ht="21" customHeight="1">
      <c r="B332" s="1838"/>
      <c r="C332" s="1822"/>
      <c r="D332" s="1822"/>
      <c r="E332" s="1823"/>
      <c r="F332" s="1818" t="s">
        <v>651</v>
      </c>
      <c r="G332" s="1833"/>
      <c r="H332" s="1834"/>
      <c r="I332" s="1835"/>
      <c r="J332" s="1836"/>
      <c r="K332" s="1835"/>
      <c r="L332" s="1836"/>
      <c r="M332" s="1837"/>
      <c r="N332" s="1831"/>
      <c r="O332" s="1806"/>
      <c r="P332" s="1806"/>
      <c r="Q332" s="1806"/>
      <c r="R332" s="1806"/>
      <c r="S332" s="1806"/>
      <c r="T332" s="1818" t="s">
        <v>652</v>
      </c>
      <c r="U332" s="1819"/>
      <c r="V332" s="1820"/>
      <c r="W332"/>
      <c r="Y332" s="16"/>
    </row>
    <row r="333" spans="1:25" ht="21" customHeight="1">
      <c r="B333" s="1821"/>
      <c r="C333" s="1822"/>
      <c r="D333" s="1822"/>
      <c r="E333" s="1823"/>
      <c r="F333" s="286" t="s">
        <v>649</v>
      </c>
      <c r="G333" s="287" t="s">
        <v>464</v>
      </c>
      <c r="H333" s="1827"/>
      <c r="I333" s="1828"/>
      <c r="J333" s="1829"/>
      <c r="K333" s="1828"/>
      <c r="L333" s="1829"/>
      <c r="M333" s="1830"/>
      <c r="N333" s="1831"/>
      <c r="O333" s="1806"/>
      <c r="P333" s="1806"/>
      <c r="Q333" s="1806"/>
      <c r="R333" s="1806"/>
      <c r="S333" s="1806"/>
      <c r="T333" s="286" t="s">
        <v>649</v>
      </c>
      <c r="U333" s="288" t="s">
        <v>650</v>
      </c>
      <c r="V333" s="289" t="s">
        <v>465</v>
      </c>
      <c r="W333" s="285"/>
    </row>
    <row r="334" spans="1:25" ht="21" customHeight="1">
      <c r="B334" s="1838"/>
      <c r="C334" s="1822"/>
      <c r="D334" s="1822"/>
      <c r="E334" s="1823"/>
      <c r="F334" s="1818" t="s">
        <v>651</v>
      </c>
      <c r="G334" s="1833"/>
      <c r="H334" s="1834"/>
      <c r="I334" s="1835"/>
      <c r="J334" s="1836"/>
      <c r="K334" s="1835"/>
      <c r="L334" s="1836"/>
      <c r="M334" s="1837"/>
      <c r="N334" s="1831"/>
      <c r="O334" s="1806"/>
      <c r="P334" s="1806"/>
      <c r="Q334" s="1806"/>
      <c r="R334" s="1806"/>
      <c r="S334" s="1806"/>
      <c r="T334" s="1818" t="s">
        <v>652</v>
      </c>
      <c r="U334" s="1819"/>
      <c r="V334" s="1820"/>
      <c r="W334"/>
    </row>
    <row r="335" spans="1:25" ht="21" customHeight="1">
      <c r="B335" s="1821"/>
      <c r="C335" s="1822"/>
      <c r="D335" s="1822"/>
      <c r="E335" s="1823"/>
      <c r="F335" s="286" t="s">
        <v>649</v>
      </c>
      <c r="G335" s="287" t="s">
        <v>464</v>
      </c>
      <c r="H335" s="1827"/>
      <c r="I335" s="1828"/>
      <c r="J335" s="1829"/>
      <c r="K335" s="1828"/>
      <c r="L335" s="1829"/>
      <c r="M335" s="1830"/>
      <c r="N335" s="1831"/>
      <c r="O335" s="1806"/>
      <c r="P335" s="1806"/>
      <c r="Q335" s="1806"/>
      <c r="R335" s="1806"/>
      <c r="S335" s="1806"/>
      <c r="T335" s="286" t="s">
        <v>649</v>
      </c>
      <c r="U335" s="288" t="s">
        <v>650</v>
      </c>
      <c r="V335" s="289" t="s">
        <v>465</v>
      </c>
      <c r="W335" s="285"/>
    </row>
    <row r="336" spans="1:25" ht="21" customHeight="1">
      <c r="B336" s="1838"/>
      <c r="C336" s="1822"/>
      <c r="D336" s="1822"/>
      <c r="E336" s="1823"/>
      <c r="F336" s="1818" t="s">
        <v>651</v>
      </c>
      <c r="G336" s="1833"/>
      <c r="H336" s="1834"/>
      <c r="I336" s="1835"/>
      <c r="J336" s="1836"/>
      <c r="K336" s="1835"/>
      <c r="L336" s="1836"/>
      <c r="M336" s="1837"/>
      <c r="N336" s="1831"/>
      <c r="O336" s="1806"/>
      <c r="P336" s="1806"/>
      <c r="Q336" s="1806"/>
      <c r="R336" s="1806"/>
      <c r="S336" s="1806"/>
      <c r="T336" s="1818" t="s">
        <v>652</v>
      </c>
      <c r="U336" s="1819"/>
      <c r="V336" s="1820"/>
      <c r="W336"/>
    </row>
    <row r="337" spans="2:23" ht="21" customHeight="1">
      <c r="B337" s="1821"/>
      <c r="C337" s="1822"/>
      <c r="D337" s="1822"/>
      <c r="E337" s="1823"/>
      <c r="F337" s="286" t="s">
        <v>649</v>
      </c>
      <c r="G337" s="287" t="s">
        <v>464</v>
      </c>
      <c r="H337" s="1827"/>
      <c r="I337" s="1828"/>
      <c r="J337" s="1829"/>
      <c r="K337" s="1828"/>
      <c r="L337" s="1829"/>
      <c r="M337" s="1830"/>
      <c r="N337" s="1831"/>
      <c r="O337" s="1806"/>
      <c r="P337" s="1806"/>
      <c r="Q337" s="1806"/>
      <c r="R337" s="1806"/>
      <c r="S337" s="1806"/>
      <c r="T337" s="286" t="s">
        <v>649</v>
      </c>
      <c r="U337" s="288" t="s">
        <v>650</v>
      </c>
      <c r="V337" s="289" t="s">
        <v>465</v>
      </c>
      <c r="W337" s="285"/>
    </row>
    <row r="338" spans="2:23" ht="21" customHeight="1">
      <c r="B338" s="1838"/>
      <c r="C338" s="1822"/>
      <c r="D338" s="1822"/>
      <c r="E338" s="1823"/>
      <c r="F338" s="1818" t="s">
        <v>651</v>
      </c>
      <c r="G338" s="1833"/>
      <c r="H338" s="1834"/>
      <c r="I338" s="1835"/>
      <c r="J338" s="1836"/>
      <c r="K338" s="1835"/>
      <c r="L338" s="1836"/>
      <c r="M338" s="1837"/>
      <c r="N338" s="1831"/>
      <c r="O338" s="1806"/>
      <c r="P338" s="1806"/>
      <c r="Q338" s="1806"/>
      <c r="R338" s="1806"/>
      <c r="S338" s="1806"/>
      <c r="T338" s="1818" t="s">
        <v>652</v>
      </c>
      <c r="U338" s="1819"/>
      <c r="V338" s="1820"/>
      <c r="W338"/>
    </row>
    <row r="339" spans="2:23" ht="21" customHeight="1">
      <c r="B339" s="1821"/>
      <c r="C339" s="1822"/>
      <c r="D339" s="1822"/>
      <c r="E339" s="1823"/>
      <c r="F339" s="286" t="s">
        <v>649</v>
      </c>
      <c r="G339" s="287" t="s">
        <v>464</v>
      </c>
      <c r="H339" s="1827"/>
      <c r="I339" s="1828"/>
      <c r="J339" s="1829"/>
      <c r="K339" s="1828"/>
      <c r="L339" s="1829"/>
      <c r="M339" s="1830"/>
      <c r="N339" s="1831"/>
      <c r="O339" s="1806"/>
      <c r="P339" s="1806"/>
      <c r="Q339" s="1806"/>
      <c r="R339" s="1806"/>
      <c r="S339" s="1806"/>
      <c r="T339" s="286" t="s">
        <v>649</v>
      </c>
      <c r="U339" s="288" t="s">
        <v>650</v>
      </c>
      <c r="V339" s="289" t="s">
        <v>465</v>
      </c>
      <c r="W339" s="285"/>
    </row>
    <row r="340" spans="2:23" ht="21" customHeight="1" thickBot="1">
      <c r="B340" s="1824"/>
      <c r="C340" s="1825"/>
      <c r="D340" s="1825"/>
      <c r="E340" s="1826"/>
      <c r="F340" s="1841" t="s">
        <v>651</v>
      </c>
      <c r="G340" s="1886"/>
      <c r="H340" s="1812"/>
      <c r="I340" s="1813"/>
      <c r="J340" s="1814"/>
      <c r="K340" s="1813"/>
      <c r="L340" s="1814"/>
      <c r="M340" s="1815"/>
      <c r="N340" s="1832"/>
      <c r="O340" s="1808"/>
      <c r="P340" s="1808"/>
      <c r="Q340" s="1808"/>
      <c r="R340" s="1808"/>
      <c r="S340" s="1808"/>
      <c r="T340" s="1810" t="s">
        <v>652</v>
      </c>
      <c r="U340" s="1816"/>
      <c r="V340" s="1817"/>
      <c r="W340"/>
    </row>
    <row r="341" spans="2:23" ht="21" customHeight="1">
      <c r="B341" s="1878"/>
      <c r="C341" s="1879"/>
      <c r="D341" s="1879"/>
      <c r="E341" s="1880"/>
      <c r="F341" s="281" t="s">
        <v>649</v>
      </c>
      <c r="G341" s="282" t="s">
        <v>464</v>
      </c>
      <c r="H341" s="1881"/>
      <c r="I341" s="1882"/>
      <c r="J341" s="1883"/>
      <c r="K341" s="1882"/>
      <c r="L341" s="1883"/>
      <c r="M341" s="1884"/>
      <c r="N341" s="1885"/>
      <c r="O341" s="1876"/>
      <c r="P341" s="1876"/>
      <c r="Q341" s="1876"/>
      <c r="R341" s="1876"/>
      <c r="S341" s="1876"/>
      <c r="T341" s="281" t="s">
        <v>649</v>
      </c>
      <c r="U341" s="283" t="s">
        <v>650</v>
      </c>
      <c r="V341" s="284" t="s">
        <v>465</v>
      </c>
      <c r="W341" s="285"/>
    </row>
    <row r="342" spans="2:23" ht="21" customHeight="1">
      <c r="B342" s="1872"/>
      <c r="C342" s="1873"/>
      <c r="D342" s="1873"/>
      <c r="E342" s="1874"/>
      <c r="F342" s="1818" t="s">
        <v>651</v>
      </c>
      <c r="G342" s="1833"/>
      <c r="H342" s="1834"/>
      <c r="I342" s="1835"/>
      <c r="J342" s="1836"/>
      <c r="K342" s="1835"/>
      <c r="L342" s="1836"/>
      <c r="M342" s="1837"/>
      <c r="N342" s="1875"/>
      <c r="O342" s="1870"/>
      <c r="P342" s="1870"/>
      <c r="Q342" s="1870"/>
      <c r="R342" s="1870"/>
      <c r="S342" s="1870"/>
      <c r="T342" s="1818" t="s">
        <v>652</v>
      </c>
      <c r="U342" s="1819"/>
      <c r="V342" s="1861"/>
      <c r="W342" s="285"/>
    </row>
    <row r="343" spans="2:23" ht="21" customHeight="1">
      <c r="B343" s="1862"/>
      <c r="C343" s="1863"/>
      <c r="D343" s="1863"/>
      <c r="E343" s="1864"/>
      <c r="F343" s="286" t="s">
        <v>649</v>
      </c>
      <c r="G343" s="287" t="s">
        <v>464</v>
      </c>
      <c r="H343" s="1827"/>
      <c r="I343" s="1828"/>
      <c r="J343" s="1829"/>
      <c r="K343" s="1828"/>
      <c r="L343" s="1829"/>
      <c r="M343" s="1830"/>
      <c r="N343" s="1868"/>
      <c r="O343" s="1852"/>
      <c r="P343" s="1852"/>
      <c r="Q343" s="1852"/>
      <c r="R343" s="1852"/>
      <c r="S343" s="1852"/>
      <c r="T343" s="286" t="s">
        <v>649</v>
      </c>
      <c r="U343" s="288" t="s">
        <v>650</v>
      </c>
      <c r="V343" s="289" t="s">
        <v>465</v>
      </c>
      <c r="W343" s="285"/>
    </row>
    <row r="344" spans="2:23" ht="21" customHeight="1">
      <c r="B344" s="1872"/>
      <c r="C344" s="1873"/>
      <c r="D344" s="1873"/>
      <c r="E344" s="1874"/>
      <c r="F344" s="1818" t="s">
        <v>651</v>
      </c>
      <c r="G344" s="1833"/>
      <c r="H344" s="1834"/>
      <c r="I344" s="1835"/>
      <c r="J344" s="1836"/>
      <c r="K344" s="1835"/>
      <c r="L344" s="1836"/>
      <c r="M344" s="1837"/>
      <c r="N344" s="1875"/>
      <c r="O344" s="1870"/>
      <c r="P344" s="1870"/>
      <c r="Q344" s="1870"/>
      <c r="R344" s="1870"/>
      <c r="S344" s="1870"/>
      <c r="T344" s="1818" t="s">
        <v>652</v>
      </c>
      <c r="U344" s="1819"/>
      <c r="V344" s="1861"/>
      <c r="W344" s="285"/>
    </row>
    <row r="345" spans="2:23" ht="21" customHeight="1">
      <c r="B345" s="1862"/>
      <c r="C345" s="1863"/>
      <c r="D345" s="1863"/>
      <c r="E345" s="1864"/>
      <c r="F345" s="286" t="s">
        <v>649</v>
      </c>
      <c r="G345" s="287" t="s">
        <v>464</v>
      </c>
      <c r="H345" s="1827"/>
      <c r="I345" s="1828"/>
      <c r="J345" s="1829"/>
      <c r="K345" s="1828"/>
      <c r="L345" s="1829"/>
      <c r="M345" s="1830"/>
      <c r="N345" s="1868"/>
      <c r="O345" s="1852"/>
      <c r="P345" s="1852"/>
      <c r="Q345" s="1852"/>
      <c r="R345" s="1852"/>
      <c r="S345" s="1852"/>
      <c r="T345" s="286" t="s">
        <v>649</v>
      </c>
      <c r="U345" s="288" t="s">
        <v>650</v>
      </c>
      <c r="V345" s="289" t="s">
        <v>465</v>
      </c>
      <c r="W345" s="285"/>
    </row>
    <row r="346" spans="2:23" ht="21" customHeight="1">
      <c r="B346" s="1872"/>
      <c r="C346" s="1873"/>
      <c r="D346" s="1873"/>
      <c r="E346" s="1874"/>
      <c r="F346" s="1818" t="s">
        <v>651</v>
      </c>
      <c r="G346" s="1833"/>
      <c r="H346" s="1834"/>
      <c r="I346" s="1835"/>
      <c r="J346" s="1836"/>
      <c r="K346" s="1835"/>
      <c r="L346" s="1836"/>
      <c r="M346" s="1837"/>
      <c r="N346" s="1875"/>
      <c r="O346" s="1870"/>
      <c r="P346" s="1870"/>
      <c r="Q346" s="1870"/>
      <c r="R346" s="1870"/>
      <c r="S346" s="1870"/>
      <c r="T346" s="1818" t="s">
        <v>652</v>
      </c>
      <c r="U346" s="1819"/>
      <c r="V346" s="1861"/>
      <c r="W346" s="285"/>
    </row>
    <row r="347" spans="2:23" ht="21" customHeight="1">
      <c r="B347" s="1862"/>
      <c r="C347" s="1863"/>
      <c r="D347" s="1863"/>
      <c r="E347" s="1864"/>
      <c r="F347" s="286" t="s">
        <v>649</v>
      </c>
      <c r="G347" s="287" t="s">
        <v>464</v>
      </c>
      <c r="H347" s="1827"/>
      <c r="I347" s="1828"/>
      <c r="J347" s="1829"/>
      <c r="K347" s="1828"/>
      <c r="L347" s="1829"/>
      <c r="M347" s="1830"/>
      <c r="N347" s="1868"/>
      <c r="O347" s="1852"/>
      <c r="P347" s="1852"/>
      <c r="Q347" s="1852"/>
      <c r="R347" s="1852"/>
      <c r="S347" s="1852"/>
      <c r="T347" s="286" t="s">
        <v>649</v>
      </c>
      <c r="U347" s="288" t="s">
        <v>650</v>
      </c>
      <c r="V347" s="289" t="s">
        <v>465</v>
      </c>
      <c r="W347" s="285"/>
    </row>
    <row r="348" spans="2:23" ht="21" customHeight="1">
      <c r="B348" s="1872"/>
      <c r="C348" s="1873"/>
      <c r="D348" s="1873"/>
      <c r="E348" s="1874"/>
      <c r="F348" s="1818" t="s">
        <v>651</v>
      </c>
      <c r="G348" s="1833"/>
      <c r="H348" s="1834"/>
      <c r="I348" s="1835"/>
      <c r="J348" s="1836"/>
      <c r="K348" s="1835"/>
      <c r="L348" s="1836"/>
      <c r="M348" s="1837"/>
      <c r="N348" s="1875"/>
      <c r="O348" s="1870"/>
      <c r="P348" s="1870"/>
      <c r="Q348" s="1870"/>
      <c r="R348" s="1870"/>
      <c r="S348" s="1870"/>
      <c r="T348" s="1818" t="s">
        <v>652</v>
      </c>
      <c r="U348" s="1819"/>
      <c r="V348" s="1861"/>
      <c r="W348" s="285"/>
    </row>
    <row r="349" spans="2:23" ht="21" customHeight="1">
      <c r="B349" s="1862"/>
      <c r="C349" s="1863"/>
      <c r="D349" s="1863"/>
      <c r="E349" s="1864"/>
      <c r="F349" s="286" t="s">
        <v>649</v>
      </c>
      <c r="G349" s="287" t="s">
        <v>464</v>
      </c>
      <c r="H349" s="1827"/>
      <c r="I349" s="1828"/>
      <c r="J349" s="1829"/>
      <c r="K349" s="1828"/>
      <c r="L349" s="1829"/>
      <c r="M349" s="1830"/>
      <c r="N349" s="1868"/>
      <c r="O349" s="1852"/>
      <c r="P349" s="1852"/>
      <c r="Q349" s="1852"/>
      <c r="R349" s="1852"/>
      <c r="S349" s="1852"/>
      <c r="T349" s="286" t="s">
        <v>649</v>
      </c>
      <c r="U349" s="288" t="s">
        <v>650</v>
      </c>
      <c r="V349" s="289" t="s">
        <v>465</v>
      </c>
      <c r="W349" s="285"/>
    </row>
    <row r="350" spans="2:23" ht="21" customHeight="1" thickBot="1">
      <c r="B350" s="1865"/>
      <c r="C350" s="1866"/>
      <c r="D350" s="1866"/>
      <c r="E350" s="1867"/>
      <c r="F350" s="1810" t="s">
        <v>651</v>
      </c>
      <c r="G350" s="1811"/>
      <c r="H350" s="1856"/>
      <c r="I350" s="1857"/>
      <c r="J350" s="1858"/>
      <c r="K350" s="1857"/>
      <c r="L350" s="1858"/>
      <c r="M350" s="1859"/>
      <c r="N350" s="1869"/>
      <c r="O350" s="1854"/>
      <c r="P350" s="1854"/>
      <c r="Q350" s="1854"/>
      <c r="R350" s="1854"/>
      <c r="S350" s="1854"/>
      <c r="T350" s="1810" t="s">
        <v>652</v>
      </c>
      <c r="U350" s="1816"/>
      <c r="V350" s="1860"/>
      <c r="W350" s="285"/>
    </row>
    <row r="351" spans="2:23" ht="21" customHeight="1">
      <c r="B351" s="1844"/>
      <c r="C351" s="1845"/>
      <c r="D351" s="1845"/>
      <c r="E351" s="1846"/>
      <c r="F351" s="292" t="s">
        <v>649</v>
      </c>
      <c r="G351" s="293" t="s">
        <v>464</v>
      </c>
      <c r="H351" s="1847"/>
      <c r="I351" s="1848"/>
      <c r="J351" s="1849"/>
      <c r="K351" s="1848"/>
      <c r="L351" s="1849"/>
      <c r="M351" s="1850"/>
      <c r="N351" s="1851"/>
      <c r="O351" s="1839"/>
      <c r="P351" s="1839"/>
      <c r="Q351" s="1839"/>
      <c r="R351" s="1839"/>
      <c r="S351" s="1839"/>
      <c r="T351" s="281" t="s">
        <v>649</v>
      </c>
      <c r="U351" s="283" t="s">
        <v>650</v>
      </c>
      <c r="V351" s="284" t="s">
        <v>465</v>
      </c>
      <c r="W351" s="285"/>
    </row>
    <row r="352" spans="2:23" ht="21" customHeight="1">
      <c r="B352" s="1838"/>
      <c r="C352" s="1822"/>
      <c r="D352" s="1822"/>
      <c r="E352" s="1823"/>
      <c r="F352" s="1818" t="s">
        <v>651</v>
      </c>
      <c r="G352" s="1833"/>
      <c r="H352" s="1834"/>
      <c r="I352" s="1835"/>
      <c r="J352" s="1836"/>
      <c r="K352" s="1835"/>
      <c r="L352" s="1836"/>
      <c r="M352" s="1837"/>
      <c r="N352" s="1831"/>
      <c r="O352" s="1806"/>
      <c r="P352" s="1806"/>
      <c r="Q352" s="1806"/>
      <c r="R352" s="1806"/>
      <c r="S352" s="1806"/>
      <c r="T352" s="1818" t="s">
        <v>652</v>
      </c>
      <c r="U352" s="1819"/>
      <c r="V352" s="1820"/>
      <c r="W352"/>
    </row>
    <row r="353" spans="2:23" ht="21" customHeight="1">
      <c r="B353" s="1821"/>
      <c r="C353" s="1822"/>
      <c r="D353" s="1822"/>
      <c r="E353" s="1823"/>
      <c r="F353" s="286" t="s">
        <v>649</v>
      </c>
      <c r="G353" s="287" t="s">
        <v>464</v>
      </c>
      <c r="H353" s="1827"/>
      <c r="I353" s="1828"/>
      <c r="J353" s="1829"/>
      <c r="K353" s="1828"/>
      <c r="L353" s="1829"/>
      <c r="M353" s="1830"/>
      <c r="N353" s="1831"/>
      <c r="O353" s="1806"/>
      <c r="P353" s="1806"/>
      <c r="Q353" s="1806"/>
      <c r="R353" s="1806"/>
      <c r="S353" s="1806"/>
      <c r="T353" s="286" t="s">
        <v>649</v>
      </c>
      <c r="U353" s="288" t="s">
        <v>650</v>
      </c>
      <c r="V353" s="289" t="s">
        <v>465</v>
      </c>
      <c r="W353" s="285"/>
    </row>
    <row r="354" spans="2:23" ht="21" customHeight="1">
      <c r="B354" s="1838"/>
      <c r="C354" s="1822"/>
      <c r="D354" s="1822"/>
      <c r="E354" s="1823"/>
      <c r="F354" s="1818" t="s">
        <v>651</v>
      </c>
      <c r="G354" s="1833"/>
      <c r="H354" s="1834"/>
      <c r="I354" s="1835"/>
      <c r="J354" s="1836"/>
      <c r="K354" s="1835"/>
      <c r="L354" s="1836"/>
      <c r="M354" s="1837"/>
      <c r="N354" s="1831"/>
      <c r="O354" s="1806"/>
      <c r="P354" s="1806"/>
      <c r="Q354" s="1806"/>
      <c r="R354" s="1806"/>
      <c r="S354" s="1806"/>
      <c r="T354" s="1818" t="s">
        <v>652</v>
      </c>
      <c r="U354" s="1819"/>
      <c r="V354" s="1820"/>
      <c r="W354"/>
    </row>
    <row r="355" spans="2:23" ht="21" customHeight="1">
      <c r="B355" s="1821"/>
      <c r="C355" s="1822"/>
      <c r="D355" s="1822"/>
      <c r="E355" s="1823"/>
      <c r="F355" s="286" t="s">
        <v>649</v>
      </c>
      <c r="G355" s="287" t="s">
        <v>464</v>
      </c>
      <c r="H355" s="1827"/>
      <c r="I355" s="1828"/>
      <c r="J355" s="1829"/>
      <c r="K355" s="1828"/>
      <c r="L355" s="1829"/>
      <c r="M355" s="1830"/>
      <c r="N355" s="1831"/>
      <c r="O355" s="1806"/>
      <c r="P355" s="1806"/>
      <c r="Q355" s="1806"/>
      <c r="R355" s="1806"/>
      <c r="S355" s="1806"/>
      <c r="T355" s="286" t="s">
        <v>649</v>
      </c>
      <c r="U355" s="288" t="s">
        <v>650</v>
      </c>
      <c r="V355" s="289" t="s">
        <v>465</v>
      </c>
      <c r="W355" s="285"/>
    </row>
    <row r="356" spans="2:23" ht="21" customHeight="1">
      <c r="B356" s="1838"/>
      <c r="C356" s="1822"/>
      <c r="D356" s="1822"/>
      <c r="E356" s="1823"/>
      <c r="F356" s="1818" t="s">
        <v>651</v>
      </c>
      <c r="G356" s="1833"/>
      <c r="H356" s="1834"/>
      <c r="I356" s="1835"/>
      <c r="J356" s="1836"/>
      <c r="K356" s="1835"/>
      <c r="L356" s="1836"/>
      <c r="M356" s="1837"/>
      <c r="N356" s="1831"/>
      <c r="O356" s="1806"/>
      <c r="P356" s="1806"/>
      <c r="Q356" s="1806"/>
      <c r="R356" s="1806"/>
      <c r="S356" s="1806"/>
      <c r="T356" s="1818" t="s">
        <v>652</v>
      </c>
      <c r="U356" s="1819"/>
      <c r="V356" s="1820"/>
      <c r="W356"/>
    </row>
    <row r="357" spans="2:23" ht="21" customHeight="1">
      <c r="B357" s="1821"/>
      <c r="C357" s="1822"/>
      <c r="D357" s="1822"/>
      <c r="E357" s="1823"/>
      <c r="F357" s="286" t="s">
        <v>649</v>
      </c>
      <c r="G357" s="287" t="s">
        <v>464</v>
      </c>
      <c r="H357" s="1827"/>
      <c r="I357" s="1828"/>
      <c r="J357" s="1829"/>
      <c r="K357" s="1828"/>
      <c r="L357" s="1829"/>
      <c r="M357" s="1830"/>
      <c r="N357" s="1831"/>
      <c r="O357" s="1806"/>
      <c r="P357" s="1806"/>
      <c r="Q357" s="1806"/>
      <c r="R357" s="1806"/>
      <c r="S357" s="1806"/>
      <c r="T357" s="286" t="s">
        <v>649</v>
      </c>
      <c r="U357" s="288" t="s">
        <v>650</v>
      </c>
      <c r="V357" s="289" t="s">
        <v>465</v>
      </c>
      <c r="W357" s="285"/>
    </row>
    <row r="358" spans="2:23" ht="21" customHeight="1">
      <c r="B358" s="1838"/>
      <c r="C358" s="1822"/>
      <c r="D358" s="1822"/>
      <c r="E358" s="1823"/>
      <c r="F358" s="1818" t="s">
        <v>651</v>
      </c>
      <c r="G358" s="1833"/>
      <c r="H358" s="1834"/>
      <c r="I358" s="1835"/>
      <c r="J358" s="1836"/>
      <c r="K358" s="1835"/>
      <c r="L358" s="1836"/>
      <c r="M358" s="1837"/>
      <c r="N358" s="1831"/>
      <c r="O358" s="1806"/>
      <c r="P358" s="1806"/>
      <c r="Q358" s="1806"/>
      <c r="R358" s="1806"/>
      <c r="S358" s="1806"/>
      <c r="T358" s="1818" t="s">
        <v>652</v>
      </c>
      <c r="U358" s="1819"/>
      <c r="V358" s="1820"/>
      <c r="W358"/>
    </row>
    <row r="359" spans="2:23" ht="21" customHeight="1">
      <c r="B359" s="1821"/>
      <c r="C359" s="1822"/>
      <c r="D359" s="1822"/>
      <c r="E359" s="1823"/>
      <c r="F359" s="286" t="s">
        <v>649</v>
      </c>
      <c r="G359" s="287" t="s">
        <v>464</v>
      </c>
      <c r="H359" s="1827"/>
      <c r="I359" s="1828"/>
      <c r="J359" s="1829"/>
      <c r="K359" s="1828"/>
      <c r="L359" s="1829"/>
      <c r="M359" s="1830"/>
      <c r="N359" s="1831"/>
      <c r="O359" s="1806"/>
      <c r="P359" s="1806"/>
      <c r="Q359" s="1806"/>
      <c r="R359" s="1806"/>
      <c r="S359" s="1806"/>
      <c r="T359" s="286" t="s">
        <v>649</v>
      </c>
      <c r="U359" s="288" t="s">
        <v>650</v>
      </c>
      <c r="V359" s="289" t="s">
        <v>465</v>
      </c>
      <c r="W359" s="285"/>
    </row>
    <row r="360" spans="2:23" ht="21" customHeight="1" thickBot="1">
      <c r="B360" s="1824"/>
      <c r="C360" s="1825"/>
      <c r="D360" s="1825"/>
      <c r="E360" s="1826"/>
      <c r="F360" s="1810" t="s">
        <v>651</v>
      </c>
      <c r="G360" s="1811"/>
      <c r="H360" s="1812"/>
      <c r="I360" s="1813"/>
      <c r="J360" s="1814"/>
      <c r="K360" s="1813"/>
      <c r="L360" s="1814"/>
      <c r="M360" s="1815"/>
      <c r="N360" s="1832"/>
      <c r="O360" s="1808"/>
      <c r="P360" s="1808"/>
      <c r="Q360" s="1808"/>
      <c r="R360" s="1808"/>
      <c r="S360" s="1808"/>
      <c r="T360" s="1841" t="s">
        <v>652</v>
      </c>
      <c r="U360" s="1842"/>
      <c r="V360" s="1843"/>
      <c r="W360"/>
    </row>
    <row r="361" spans="2:23" ht="21" customHeight="1">
      <c r="B361" s="1844"/>
      <c r="C361" s="1845"/>
      <c r="D361" s="1845"/>
      <c r="E361" s="1846"/>
      <c r="F361" s="292" t="s">
        <v>649</v>
      </c>
      <c r="G361" s="293" t="s">
        <v>464</v>
      </c>
      <c r="H361" s="1847"/>
      <c r="I361" s="1848"/>
      <c r="J361" s="1849"/>
      <c r="K361" s="1848"/>
      <c r="L361" s="1849"/>
      <c r="M361" s="1850"/>
      <c r="N361" s="1851"/>
      <c r="O361" s="1839"/>
      <c r="P361" s="1839"/>
      <c r="Q361" s="1839"/>
      <c r="R361" s="1839"/>
      <c r="S361" s="1839"/>
      <c r="T361" s="281" t="s">
        <v>649</v>
      </c>
      <c r="U361" s="283" t="s">
        <v>650</v>
      </c>
      <c r="V361" s="284" t="s">
        <v>465</v>
      </c>
      <c r="W361" s="285"/>
    </row>
    <row r="362" spans="2:23" ht="21" customHeight="1">
      <c r="B362" s="1838"/>
      <c r="C362" s="1822"/>
      <c r="D362" s="1822"/>
      <c r="E362" s="1823"/>
      <c r="F362" s="1818" t="s">
        <v>651</v>
      </c>
      <c r="G362" s="1833"/>
      <c r="H362" s="1834"/>
      <c r="I362" s="1835"/>
      <c r="J362" s="1836"/>
      <c r="K362" s="1835"/>
      <c r="L362" s="1836"/>
      <c r="M362" s="1837"/>
      <c r="N362" s="1831"/>
      <c r="O362" s="1806"/>
      <c r="P362" s="1806"/>
      <c r="Q362" s="1806"/>
      <c r="R362" s="1806"/>
      <c r="S362" s="1806"/>
      <c r="T362" s="1818" t="s">
        <v>652</v>
      </c>
      <c r="U362" s="1819"/>
      <c r="V362" s="1820"/>
      <c r="W362"/>
    </row>
    <row r="363" spans="2:23" ht="21" customHeight="1">
      <c r="B363" s="1821"/>
      <c r="C363" s="1822"/>
      <c r="D363" s="1822"/>
      <c r="E363" s="1823"/>
      <c r="F363" s="286" t="s">
        <v>649</v>
      </c>
      <c r="G363" s="287" t="s">
        <v>464</v>
      </c>
      <c r="H363" s="1827"/>
      <c r="I363" s="1828"/>
      <c r="J363" s="1829"/>
      <c r="K363" s="1828"/>
      <c r="L363" s="1829"/>
      <c r="M363" s="1830"/>
      <c r="N363" s="1831"/>
      <c r="O363" s="1806"/>
      <c r="P363" s="1806"/>
      <c r="Q363" s="1806"/>
      <c r="R363" s="1806"/>
      <c r="S363" s="1806"/>
      <c r="T363" s="286" t="s">
        <v>649</v>
      </c>
      <c r="U363" s="288" t="s">
        <v>650</v>
      </c>
      <c r="V363" s="289" t="s">
        <v>465</v>
      </c>
      <c r="W363" s="285"/>
    </row>
    <row r="364" spans="2:23" ht="21" customHeight="1">
      <c r="B364" s="1838"/>
      <c r="C364" s="1822"/>
      <c r="D364" s="1822"/>
      <c r="E364" s="1823"/>
      <c r="F364" s="1818" t="s">
        <v>651</v>
      </c>
      <c r="G364" s="1833"/>
      <c r="H364" s="1834"/>
      <c r="I364" s="1835"/>
      <c r="J364" s="1836"/>
      <c r="K364" s="1835"/>
      <c r="L364" s="1836"/>
      <c r="M364" s="1837"/>
      <c r="N364" s="1831"/>
      <c r="O364" s="1806"/>
      <c r="P364" s="1806"/>
      <c r="Q364" s="1806"/>
      <c r="R364" s="1806"/>
      <c r="S364" s="1806"/>
      <c r="T364" s="1818" t="s">
        <v>652</v>
      </c>
      <c r="U364" s="1819"/>
      <c r="V364" s="1820"/>
      <c r="W364"/>
    </row>
    <row r="365" spans="2:23" ht="21" customHeight="1">
      <c r="B365" s="1821"/>
      <c r="C365" s="1822"/>
      <c r="D365" s="1822"/>
      <c r="E365" s="1823"/>
      <c r="F365" s="286" t="s">
        <v>649</v>
      </c>
      <c r="G365" s="287" t="s">
        <v>464</v>
      </c>
      <c r="H365" s="1827"/>
      <c r="I365" s="1828"/>
      <c r="J365" s="1829"/>
      <c r="K365" s="1828"/>
      <c r="L365" s="1829"/>
      <c r="M365" s="1830"/>
      <c r="N365" s="1831"/>
      <c r="O365" s="1806"/>
      <c r="P365" s="1806"/>
      <c r="Q365" s="1806"/>
      <c r="R365" s="1806"/>
      <c r="S365" s="1806"/>
      <c r="T365" s="286" t="s">
        <v>649</v>
      </c>
      <c r="U365" s="288" t="s">
        <v>650</v>
      </c>
      <c r="V365" s="289" t="s">
        <v>465</v>
      </c>
      <c r="W365" s="285"/>
    </row>
    <row r="366" spans="2:23" ht="21" customHeight="1">
      <c r="B366" s="1838"/>
      <c r="C366" s="1822"/>
      <c r="D366" s="1822"/>
      <c r="E366" s="1823"/>
      <c r="F366" s="1818" t="s">
        <v>651</v>
      </c>
      <c r="G366" s="1833"/>
      <c r="H366" s="1834"/>
      <c r="I366" s="1835"/>
      <c r="J366" s="1836"/>
      <c r="K366" s="1835"/>
      <c r="L366" s="1836"/>
      <c r="M366" s="1837"/>
      <c r="N366" s="1831"/>
      <c r="O366" s="1806"/>
      <c r="P366" s="1806"/>
      <c r="Q366" s="1806"/>
      <c r="R366" s="1806"/>
      <c r="S366" s="1806"/>
      <c r="T366" s="1818" t="s">
        <v>652</v>
      </c>
      <c r="U366" s="1819"/>
      <c r="V366" s="1820"/>
      <c r="W366"/>
    </row>
    <row r="367" spans="2:23" ht="21" customHeight="1">
      <c r="B367" s="1821"/>
      <c r="C367" s="1822"/>
      <c r="D367" s="1822"/>
      <c r="E367" s="1823"/>
      <c r="F367" s="286" t="s">
        <v>649</v>
      </c>
      <c r="G367" s="287" t="s">
        <v>464</v>
      </c>
      <c r="H367" s="1827"/>
      <c r="I367" s="1828"/>
      <c r="J367" s="1829"/>
      <c r="K367" s="1828"/>
      <c r="L367" s="1829"/>
      <c r="M367" s="1830"/>
      <c r="N367" s="1831"/>
      <c r="O367" s="1806"/>
      <c r="P367" s="1806"/>
      <c r="Q367" s="1806"/>
      <c r="R367" s="1806"/>
      <c r="S367" s="1806"/>
      <c r="T367" s="286" t="s">
        <v>649</v>
      </c>
      <c r="U367" s="288" t="s">
        <v>650</v>
      </c>
      <c r="V367" s="289" t="s">
        <v>465</v>
      </c>
      <c r="W367" s="285"/>
    </row>
    <row r="368" spans="2:23" ht="21" customHeight="1">
      <c r="B368" s="1838"/>
      <c r="C368" s="1822"/>
      <c r="D368" s="1822"/>
      <c r="E368" s="1823"/>
      <c r="F368" s="1818" t="s">
        <v>651</v>
      </c>
      <c r="G368" s="1833"/>
      <c r="H368" s="1834"/>
      <c r="I368" s="1835"/>
      <c r="J368" s="1836"/>
      <c r="K368" s="1835"/>
      <c r="L368" s="1836"/>
      <c r="M368" s="1837"/>
      <c r="N368" s="1831"/>
      <c r="O368" s="1806"/>
      <c r="P368" s="1806"/>
      <c r="Q368" s="1806"/>
      <c r="R368" s="1806"/>
      <c r="S368" s="1806"/>
      <c r="T368" s="1818" t="s">
        <v>652</v>
      </c>
      <c r="U368" s="1819"/>
      <c r="V368" s="1820"/>
      <c r="W368"/>
    </row>
    <row r="369" spans="2:34" ht="21" customHeight="1">
      <c r="B369" s="1821"/>
      <c r="C369" s="1822"/>
      <c r="D369" s="1822"/>
      <c r="E369" s="1823"/>
      <c r="F369" s="286" t="s">
        <v>649</v>
      </c>
      <c r="G369" s="287" t="s">
        <v>464</v>
      </c>
      <c r="H369" s="1827"/>
      <c r="I369" s="1828"/>
      <c r="J369" s="1829"/>
      <c r="K369" s="1828"/>
      <c r="L369" s="1829"/>
      <c r="M369" s="1830"/>
      <c r="N369" s="1831"/>
      <c r="O369" s="1806"/>
      <c r="P369" s="1806"/>
      <c r="Q369" s="1806"/>
      <c r="R369" s="1806"/>
      <c r="S369" s="1806"/>
      <c r="T369" s="286" t="s">
        <v>649</v>
      </c>
      <c r="U369" s="288" t="s">
        <v>650</v>
      </c>
      <c r="V369" s="289" t="s">
        <v>465</v>
      </c>
      <c r="W369" s="285"/>
    </row>
    <row r="370" spans="2:34" ht="21" customHeight="1" thickBot="1">
      <c r="B370" s="1824"/>
      <c r="C370" s="1825"/>
      <c r="D370" s="1825"/>
      <c r="E370" s="1826"/>
      <c r="F370" s="1810" t="s">
        <v>651</v>
      </c>
      <c r="G370" s="1811"/>
      <c r="H370" s="1812"/>
      <c r="I370" s="1813"/>
      <c r="J370" s="1814"/>
      <c r="K370" s="1813"/>
      <c r="L370" s="1814"/>
      <c r="M370" s="1815"/>
      <c r="N370" s="1832"/>
      <c r="O370" s="1808"/>
      <c r="P370" s="1808"/>
      <c r="Q370" s="1808"/>
      <c r="R370" s="1808"/>
      <c r="S370" s="1808"/>
      <c r="T370" s="1810" t="s">
        <v>652</v>
      </c>
      <c r="U370" s="1816"/>
      <c r="V370" s="1817"/>
      <c r="W370"/>
    </row>
    <row r="371" spans="2:34" ht="33.75" customHeight="1">
      <c r="B371" s="1794" t="s">
        <v>653</v>
      </c>
      <c r="C371" s="870"/>
      <c r="D371" s="870"/>
      <c r="E371" s="870"/>
      <c r="F371" s="870"/>
      <c r="G371" s="870"/>
      <c r="H371" s="870"/>
      <c r="I371" s="870"/>
      <c r="J371" s="870"/>
      <c r="K371" s="1795"/>
      <c r="L371" s="1800" t="s">
        <v>36</v>
      </c>
      <c r="M371" s="1080"/>
      <c r="N371" s="295" t="str">
        <f t="shared" ref="N371:S371" si="70">IF(COUNTIF(N331:N370,1)=0,"",COUNTIF(N331:N370,1))</f>
        <v/>
      </c>
      <c r="O371" s="303" t="str">
        <f t="shared" si="70"/>
        <v/>
      </c>
      <c r="P371" s="303" t="str">
        <f t="shared" si="70"/>
        <v/>
      </c>
      <c r="Q371" s="303" t="str">
        <f t="shared" si="70"/>
        <v/>
      </c>
      <c r="R371" s="303" t="str">
        <f t="shared" si="70"/>
        <v/>
      </c>
      <c r="S371" s="303" t="str">
        <f t="shared" si="70"/>
        <v/>
      </c>
      <c r="T371" s="1778"/>
      <c r="U371" s="1779"/>
      <c r="V371" s="1780"/>
      <c r="W371" s="297"/>
      <c r="X371">
        <f>IF(N371="",0, N371)</f>
        <v>0</v>
      </c>
      <c r="Y371"/>
      <c r="Z371">
        <f>IF(O371="",0, O371)</f>
        <v>0</v>
      </c>
      <c r="AA371"/>
      <c r="AB371">
        <f>IF(P371="",0, P371)</f>
        <v>0</v>
      </c>
      <c r="AC371"/>
      <c r="AD371">
        <f>IF(Q371="",0, Q371)</f>
        <v>0</v>
      </c>
      <c r="AF371">
        <f>IF(R371="",0, R371)</f>
        <v>0</v>
      </c>
      <c r="AH371">
        <f>IF(S371="",0, S371)</f>
        <v>0</v>
      </c>
    </row>
    <row r="372" spans="2:34" ht="33.75" customHeight="1">
      <c r="B372" s="1796"/>
      <c r="C372" s="870"/>
      <c r="D372" s="870"/>
      <c r="E372" s="870"/>
      <c r="F372" s="870"/>
      <c r="G372" s="870"/>
      <c r="H372" s="870"/>
      <c r="I372" s="870"/>
      <c r="J372" s="870"/>
      <c r="K372" s="1795"/>
      <c r="L372" s="1787" t="s">
        <v>37</v>
      </c>
      <c r="M372" s="1788"/>
      <c r="N372" s="298" t="str">
        <f t="shared" ref="N372:S372" si="71">IF(COUNTIF(N331:N370,2)=0,"",COUNTIF(N331:N370,2))</f>
        <v/>
      </c>
      <c r="O372" s="305" t="str">
        <f t="shared" si="71"/>
        <v/>
      </c>
      <c r="P372" s="305" t="str">
        <f t="shared" si="71"/>
        <v/>
      </c>
      <c r="Q372" s="305" t="str">
        <f t="shared" si="71"/>
        <v/>
      </c>
      <c r="R372" s="305" t="str">
        <f t="shared" si="71"/>
        <v/>
      </c>
      <c r="S372" s="305" t="str">
        <f t="shared" si="71"/>
        <v/>
      </c>
      <c r="T372" s="1781"/>
      <c r="U372" s="1782"/>
      <c r="V372" s="1783"/>
      <c r="W372" s="297"/>
      <c r="X372">
        <f>IF(N372="",0, N372)</f>
        <v>0</v>
      </c>
      <c r="Y372"/>
      <c r="Z372">
        <f>IF(O372="",0, O372)</f>
        <v>0</v>
      </c>
      <c r="AA372"/>
      <c r="AB372">
        <f>IF(P372="",0, P372)</f>
        <v>0</v>
      </c>
      <c r="AC372"/>
      <c r="AD372">
        <f>IF(Q372="",0, Q372)</f>
        <v>0</v>
      </c>
      <c r="AF372">
        <f>IF(R372="",0, R372)</f>
        <v>0</v>
      </c>
      <c r="AH372">
        <f>IF(S372="",0, S372)</f>
        <v>0</v>
      </c>
    </row>
    <row r="373" spans="2:34" ht="33.75" customHeight="1" thickBot="1">
      <c r="B373" s="1797"/>
      <c r="C373" s="1798"/>
      <c r="D373" s="1798"/>
      <c r="E373" s="1798"/>
      <c r="F373" s="1798"/>
      <c r="G373" s="1798"/>
      <c r="H373" s="1798"/>
      <c r="I373" s="1798"/>
      <c r="J373" s="1798"/>
      <c r="K373" s="1799"/>
      <c r="L373" s="1803" t="s">
        <v>38</v>
      </c>
      <c r="M373" s="1081"/>
      <c r="N373" s="300" t="str">
        <f t="shared" ref="N373:S373" si="72">IF(COUNTIF(N331:N370,3)=0,"",COUNTIF(N331:N370,3))</f>
        <v/>
      </c>
      <c r="O373" s="307" t="str">
        <f t="shared" si="72"/>
        <v/>
      </c>
      <c r="P373" s="307" t="str">
        <f t="shared" si="72"/>
        <v/>
      </c>
      <c r="Q373" s="307" t="str">
        <f t="shared" si="72"/>
        <v/>
      </c>
      <c r="R373" s="307" t="str">
        <f t="shared" si="72"/>
        <v/>
      </c>
      <c r="S373" s="307" t="str">
        <f t="shared" si="72"/>
        <v/>
      </c>
      <c r="T373" s="1784"/>
      <c r="U373" s="1785"/>
      <c r="V373" s="1786"/>
      <c r="W373" s="297"/>
      <c r="X373">
        <f>IF(N373="",0, N373)</f>
        <v>0</v>
      </c>
      <c r="Y373"/>
      <c r="Z373">
        <f>IF(O373="",0, O373)</f>
        <v>0</v>
      </c>
      <c r="AA373"/>
      <c r="AB373">
        <f>IF(P373="",0, P373)</f>
        <v>0</v>
      </c>
      <c r="AC373"/>
      <c r="AD373">
        <f>IF(Q373="",0, Q373)</f>
        <v>0</v>
      </c>
      <c r="AF373">
        <f>IF(R373="",0, R373)</f>
        <v>0</v>
      </c>
      <c r="AH373">
        <f>IF(S373="",0, S373)</f>
        <v>0</v>
      </c>
    </row>
    <row r="378" spans="2:34" ht="13.75" thickBot="1">
      <c r="B378" s="16" t="s">
        <v>640</v>
      </c>
      <c r="T378" s="1932"/>
      <c r="U378" s="1932"/>
      <c r="V378" s="1932"/>
      <c r="W378" s="271"/>
    </row>
    <row r="379" spans="2:34" ht="18.75" customHeight="1">
      <c r="B379" s="272"/>
      <c r="O379" s="1933" t="s">
        <v>131</v>
      </c>
      <c r="P379" s="1934"/>
      <c r="Q379" s="1934"/>
      <c r="R379" s="1936" t="s">
        <v>20</v>
      </c>
      <c r="S379" s="1937"/>
      <c r="T379" s="1937"/>
      <c r="U379" s="1937"/>
      <c r="V379" s="1938"/>
      <c r="W379" s="273"/>
    </row>
    <row r="380" spans="2:34" ht="27.75" customHeight="1" thickBot="1">
      <c r="O380" s="1894" t="str">
        <f>IF(O327="","",O327)</f>
        <v/>
      </c>
      <c r="P380" s="1895"/>
      <c r="Q380" s="1895"/>
      <c r="R380" s="1897" t="str">
        <f>IF(R327="","",R327)</f>
        <v/>
      </c>
      <c r="S380" s="1898"/>
      <c r="T380" s="1898"/>
      <c r="U380" s="1898"/>
      <c r="V380" s="1899"/>
      <c r="W380" s="311"/>
    </row>
    <row r="381" spans="2:34" ht="27" customHeight="1" thickBot="1">
      <c r="B381" s="1900" t="s">
        <v>642</v>
      </c>
      <c r="C381" s="1900"/>
      <c r="D381" s="1900"/>
      <c r="E381" s="1900"/>
      <c r="F381" s="1900"/>
      <c r="G381" s="1900"/>
      <c r="H381" s="1900"/>
      <c r="I381" s="1900"/>
      <c r="J381" s="1900"/>
      <c r="K381" s="1900"/>
      <c r="L381" s="1900"/>
      <c r="M381" s="1900"/>
      <c r="N381" s="1900"/>
      <c r="O381" s="1900"/>
      <c r="P381" s="1900"/>
      <c r="Q381" s="1900"/>
      <c r="R381" s="1900"/>
      <c r="S381" s="1900"/>
      <c r="T381" s="1900"/>
      <c r="U381" s="1900"/>
      <c r="V381" s="1900"/>
      <c r="W381" s="275"/>
      <c r="X381" s="276"/>
    </row>
    <row r="382" spans="2:34" ht="37.5" customHeight="1">
      <c r="B382" s="1901" t="s">
        <v>643</v>
      </c>
      <c r="C382" s="1902"/>
      <c r="D382" s="1902"/>
      <c r="E382" s="1903"/>
      <c r="F382" s="1910" t="s">
        <v>644</v>
      </c>
      <c r="G382" s="1911"/>
      <c r="H382" s="1916" t="s">
        <v>645</v>
      </c>
      <c r="I382" s="1902"/>
      <c r="J382" s="1902"/>
      <c r="K382" s="1902"/>
      <c r="L382" s="1902"/>
      <c r="M382" s="1903"/>
      <c r="N382" s="1919" t="s">
        <v>646</v>
      </c>
      <c r="O382" s="1920"/>
      <c r="P382" s="1920"/>
      <c r="Q382" s="1920"/>
      <c r="R382" s="1920"/>
      <c r="S382" s="1920"/>
      <c r="T382" s="1922" t="s">
        <v>647</v>
      </c>
      <c r="U382" s="1923"/>
      <c r="V382" s="1924"/>
      <c r="W382"/>
    </row>
    <row r="383" spans="2:34" ht="25" customHeight="1">
      <c r="B383" s="1904"/>
      <c r="C383" s="1905"/>
      <c r="D383" s="1905"/>
      <c r="E383" s="1906"/>
      <c r="F383" s="1912"/>
      <c r="G383" s="1913"/>
      <c r="H383" s="1917"/>
      <c r="I383" s="1905"/>
      <c r="J383" s="1905"/>
      <c r="K383" s="1905"/>
      <c r="L383" s="1905"/>
      <c r="M383" s="1906"/>
      <c r="N383" s="277" t="s">
        <v>648</v>
      </c>
      <c r="O383" s="278" t="s">
        <v>648</v>
      </c>
      <c r="P383" s="278" t="s">
        <v>648</v>
      </c>
      <c r="Q383" s="278" t="s">
        <v>648</v>
      </c>
      <c r="R383" s="278" t="s">
        <v>648</v>
      </c>
      <c r="S383" s="278" t="s">
        <v>648</v>
      </c>
      <c r="T383" s="1925"/>
      <c r="U383" s="1926"/>
      <c r="V383" s="1927"/>
      <c r="W383"/>
    </row>
    <row r="384" spans="2:34" ht="25" customHeight="1" thickBot="1">
      <c r="B384" s="1907"/>
      <c r="C384" s="1908"/>
      <c r="D384" s="1908"/>
      <c r="E384" s="1909"/>
      <c r="F384" s="1914"/>
      <c r="G384" s="1915"/>
      <c r="H384" s="1918"/>
      <c r="I384" s="1908"/>
      <c r="J384" s="1908"/>
      <c r="K384" s="1908"/>
      <c r="L384" s="1908"/>
      <c r="M384" s="1909"/>
      <c r="N384" s="312" t="str">
        <f>IF(N330="","",N330)</f>
        <v>01 土木</v>
      </c>
      <c r="O384" s="313" t="str">
        <f t="shared" ref="O384" si="73">IF(O330="","",O330)</f>
        <v>02 建築</v>
      </c>
      <c r="P384" s="313" t="str">
        <f t="shared" ref="P384" si="74">IF(P330="","",P330)</f>
        <v>05 とび</v>
      </c>
      <c r="Q384" s="313" t="str">
        <f t="shared" ref="Q384" si="75">IF(Q330="","",Q330)</f>
        <v>08 電気</v>
      </c>
      <c r="R384" s="313" t="str">
        <f t="shared" ref="R384" si="76">IF(R330="","",R330)</f>
        <v>09管</v>
      </c>
      <c r="S384" s="313" t="str">
        <f t="shared" ref="S384" si="77">IF(S330="","",S330)</f>
        <v>29 解体</v>
      </c>
      <c r="T384" s="1928"/>
      <c r="U384" s="1929"/>
      <c r="V384" s="1930"/>
      <c r="W384"/>
    </row>
    <row r="385" spans="1:25" ht="21" customHeight="1">
      <c r="A385" s="280"/>
      <c r="B385" s="1844"/>
      <c r="C385" s="1845"/>
      <c r="D385" s="1845"/>
      <c r="E385" s="1846"/>
      <c r="F385" s="281" t="s">
        <v>649</v>
      </c>
      <c r="G385" s="282" t="s">
        <v>464</v>
      </c>
      <c r="H385" s="1847"/>
      <c r="I385" s="1848"/>
      <c r="J385" s="1849"/>
      <c r="K385" s="1848"/>
      <c r="L385" s="1849"/>
      <c r="M385" s="1850"/>
      <c r="N385" s="1851"/>
      <c r="O385" s="1839"/>
      <c r="P385" s="1839"/>
      <c r="Q385" s="1839"/>
      <c r="R385" s="1839"/>
      <c r="S385" s="1839"/>
      <c r="T385" s="281" t="s">
        <v>649</v>
      </c>
      <c r="U385" s="283" t="s">
        <v>650</v>
      </c>
      <c r="V385" s="284" t="s">
        <v>465</v>
      </c>
      <c r="W385" s="285"/>
      <c r="Y385" s="16"/>
    </row>
    <row r="386" spans="1:25" ht="21" customHeight="1">
      <c r="B386" s="1838"/>
      <c r="C386" s="1822"/>
      <c r="D386" s="1822"/>
      <c r="E386" s="1823"/>
      <c r="F386" s="1818" t="s">
        <v>651</v>
      </c>
      <c r="G386" s="1833"/>
      <c r="H386" s="1834"/>
      <c r="I386" s="1835"/>
      <c r="J386" s="1836"/>
      <c r="K386" s="1835"/>
      <c r="L386" s="1836"/>
      <c r="M386" s="1837"/>
      <c r="N386" s="1831"/>
      <c r="O386" s="1806"/>
      <c r="P386" s="1806"/>
      <c r="Q386" s="1806"/>
      <c r="R386" s="1806"/>
      <c r="S386" s="1806"/>
      <c r="T386" s="1818" t="s">
        <v>652</v>
      </c>
      <c r="U386" s="1819"/>
      <c r="V386" s="1820"/>
      <c r="W386"/>
      <c r="Y386" s="16"/>
    </row>
    <row r="387" spans="1:25" ht="21" customHeight="1">
      <c r="B387" s="1821"/>
      <c r="C387" s="1822"/>
      <c r="D387" s="1822"/>
      <c r="E387" s="1823"/>
      <c r="F387" s="286" t="s">
        <v>649</v>
      </c>
      <c r="G387" s="287" t="s">
        <v>464</v>
      </c>
      <c r="H387" s="1827"/>
      <c r="I387" s="1828"/>
      <c r="J387" s="1829"/>
      <c r="K387" s="1828"/>
      <c r="L387" s="1829"/>
      <c r="M387" s="1830"/>
      <c r="N387" s="1831"/>
      <c r="O387" s="1806"/>
      <c r="P387" s="1806"/>
      <c r="Q387" s="1806"/>
      <c r="R387" s="1806"/>
      <c r="S387" s="1806"/>
      <c r="T387" s="286" t="s">
        <v>649</v>
      </c>
      <c r="U387" s="288" t="s">
        <v>650</v>
      </c>
      <c r="V387" s="289" t="s">
        <v>465</v>
      </c>
      <c r="W387" s="285"/>
    </row>
    <row r="388" spans="1:25" ht="21" customHeight="1">
      <c r="B388" s="1838"/>
      <c r="C388" s="1822"/>
      <c r="D388" s="1822"/>
      <c r="E388" s="1823"/>
      <c r="F388" s="1818" t="s">
        <v>651</v>
      </c>
      <c r="G388" s="1833"/>
      <c r="H388" s="1834"/>
      <c r="I388" s="1835"/>
      <c r="J388" s="1836"/>
      <c r="K388" s="1835"/>
      <c r="L388" s="1836"/>
      <c r="M388" s="1837"/>
      <c r="N388" s="1831"/>
      <c r="O388" s="1806"/>
      <c r="P388" s="1806"/>
      <c r="Q388" s="1806"/>
      <c r="R388" s="1806"/>
      <c r="S388" s="1806"/>
      <c r="T388" s="1818" t="s">
        <v>652</v>
      </c>
      <c r="U388" s="1819"/>
      <c r="V388" s="1820"/>
      <c r="W388"/>
    </row>
    <row r="389" spans="1:25" ht="21" customHeight="1">
      <c r="B389" s="1821"/>
      <c r="C389" s="1822"/>
      <c r="D389" s="1822"/>
      <c r="E389" s="1823"/>
      <c r="F389" s="286" t="s">
        <v>649</v>
      </c>
      <c r="G389" s="287" t="s">
        <v>464</v>
      </c>
      <c r="H389" s="1827"/>
      <c r="I389" s="1828"/>
      <c r="J389" s="1829"/>
      <c r="K389" s="1828"/>
      <c r="L389" s="1829"/>
      <c r="M389" s="1830"/>
      <c r="N389" s="1831"/>
      <c r="O389" s="1806"/>
      <c r="P389" s="1806"/>
      <c r="Q389" s="1806"/>
      <c r="R389" s="1806"/>
      <c r="S389" s="1806"/>
      <c r="T389" s="286" t="s">
        <v>649</v>
      </c>
      <c r="U389" s="288" t="s">
        <v>650</v>
      </c>
      <c r="V389" s="289" t="s">
        <v>465</v>
      </c>
      <c r="W389" s="285"/>
    </row>
    <row r="390" spans="1:25" ht="21" customHeight="1">
      <c r="B390" s="1838"/>
      <c r="C390" s="1822"/>
      <c r="D390" s="1822"/>
      <c r="E390" s="1823"/>
      <c r="F390" s="1818" t="s">
        <v>651</v>
      </c>
      <c r="G390" s="1833"/>
      <c r="H390" s="1834"/>
      <c r="I390" s="1835"/>
      <c r="J390" s="1836"/>
      <c r="K390" s="1835"/>
      <c r="L390" s="1836"/>
      <c r="M390" s="1837"/>
      <c r="N390" s="1831"/>
      <c r="O390" s="1806"/>
      <c r="P390" s="1806"/>
      <c r="Q390" s="1806"/>
      <c r="R390" s="1806"/>
      <c r="S390" s="1806"/>
      <c r="T390" s="1818" t="s">
        <v>652</v>
      </c>
      <c r="U390" s="1819"/>
      <c r="V390" s="1820"/>
      <c r="W390"/>
    </row>
    <row r="391" spans="1:25" ht="21" customHeight="1">
      <c r="B391" s="1821"/>
      <c r="C391" s="1822"/>
      <c r="D391" s="1822"/>
      <c r="E391" s="1823"/>
      <c r="F391" s="286" t="s">
        <v>649</v>
      </c>
      <c r="G391" s="287" t="s">
        <v>464</v>
      </c>
      <c r="H391" s="1827"/>
      <c r="I391" s="1828"/>
      <c r="J391" s="1829"/>
      <c r="K391" s="1828"/>
      <c r="L391" s="1829"/>
      <c r="M391" s="1830"/>
      <c r="N391" s="1831"/>
      <c r="O391" s="1806"/>
      <c r="P391" s="1806"/>
      <c r="Q391" s="1806"/>
      <c r="R391" s="1806"/>
      <c r="S391" s="1806"/>
      <c r="T391" s="286" t="s">
        <v>649</v>
      </c>
      <c r="U391" s="288" t="s">
        <v>650</v>
      </c>
      <c r="V391" s="289" t="s">
        <v>465</v>
      </c>
      <c r="W391" s="285"/>
    </row>
    <row r="392" spans="1:25" ht="21" customHeight="1">
      <c r="B392" s="1838"/>
      <c r="C392" s="1822"/>
      <c r="D392" s="1822"/>
      <c r="E392" s="1823"/>
      <c r="F392" s="1818" t="s">
        <v>651</v>
      </c>
      <c r="G392" s="1833"/>
      <c r="H392" s="1834"/>
      <c r="I392" s="1835"/>
      <c r="J392" s="1836"/>
      <c r="K392" s="1835"/>
      <c r="L392" s="1836"/>
      <c r="M392" s="1837"/>
      <c r="N392" s="1831"/>
      <c r="O392" s="1806"/>
      <c r="P392" s="1806"/>
      <c r="Q392" s="1806"/>
      <c r="R392" s="1806"/>
      <c r="S392" s="1806"/>
      <c r="T392" s="1818" t="s">
        <v>652</v>
      </c>
      <c r="U392" s="1819"/>
      <c r="V392" s="1820"/>
      <c r="W392"/>
    </row>
    <row r="393" spans="1:25" ht="21" customHeight="1">
      <c r="B393" s="1821"/>
      <c r="C393" s="1822"/>
      <c r="D393" s="1822"/>
      <c r="E393" s="1823"/>
      <c r="F393" s="286" t="s">
        <v>649</v>
      </c>
      <c r="G393" s="287" t="s">
        <v>464</v>
      </c>
      <c r="H393" s="1827"/>
      <c r="I393" s="1828"/>
      <c r="J393" s="1829"/>
      <c r="K393" s="1828"/>
      <c r="L393" s="1829"/>
      <c r="M393" s="1830"/>
      <c r="N393" s="1831"/>
      <c r="O393" s="1806"/>
      <c r="P393" s="1806"/>
      <c r="Q393" s="1806"/>
      <c r="R393" s="1806"/>
      <c r="S393" s="1806"/>
      <c r="T393" s="286" t="s">
        <v>649</v>
      </c>
      <c r="U393" s="288" t="s">
        <v>650</v>
      </c>
      <c r="V393" s="289" t="s">
        <v>465</v>
      </c>
      <c r="W393" s="285"/>
    </row>
    <row r="394" spans="1:25" ht="21" customHeight="1" thickBot="1">
      <c r="B394" s="1824"/>
      <c r="C394" s="1825"/>
      <c r="D394" s="1825"/>
      <c r="E394" s="1826"/>
      <c r="F394" s="1841" t="s">
        <v>651</v>
      </c>
      <c r="G394" s="1886"/>
      <c r="H394" s="1812"/>
      <c r="I394" s="1813"/>
      <c r="J394" s="1814"/>
      <c r="K394" s="1813"/>
      <c r="L394" s="1814"/>
      <c r="M394" s="1815"/>
      <c r="N394" s="1832"/>
      <c r="O394" s="1808"/>
      <c r="P394" s="1808"/>
      <c r="Q394" s="1808"/>
      <c r="R394" s="1808"/>
      <c r="S394" s="1808"/>
      <c r="T394" s="1810" t="s">
        <v>652</v>
      </c>
      <c r="U394" s="1816"/>
      <c r="V394" s="1817"/>
      <c r="W394"/>
    </row>
    <row r="395" spans="1:25" ht="21" customHeight="1">
      <c r="B395" s="1878"/>
      <c r="C395" s="1879"/>
      <c r="D395" s="1879"/>
      <c r="E395" s="1880"/>
      <c r="F395" s="281" t="s">
        <v>649</v>
      </c>
      <c r="G395" s="282" t="s">
        <v>464</v>
      </c>
      <c r="H395" s="1881"/>
      <c r="I395" s="1882"/>
      <c r="J395" s="1883"/>
      <c r="K395" s="1882"/>
      <c r="L395" s="1883"/>
      <c r="M395" s="1884"/>
      <c r="N395" s="1885"/>
      <c r="O395" s="1876"/>
      <c r="P395" s="1876"/>
      <c r="Q395" s="1876"/>
      <c r="R395" s="1876"/>
      <c r="S395" s="1876"/>
      <c r="T395" s="281" t="s">
        <v>649</v>
      </c>
      <c r="U395" s="283" t="s">
        <v>650</v>
      </c>
      <c r="V395" s="284" t="s">
        <v>465</v>
      </c>
      <c r="W395" s="285"/>
    </row>
    <row r="396" spans="1:25" ht="21" customHeight="1">
      <c r="B396" s="1872"/>
      <c r="C396" s="1873"/>
      <c r="D396" s="1873"/>
      <c r="E396" s="1874"/>
      <c r="F396" s="1818" t="s">
        <v>651</v>
      </c>
      <c r="G396" s="1833"/>
      <c r="H396" s="1834"/>
      <c r="I396" s="1835"/>
      <c r="J396" s="1836"/>
      <c r="K396" s="1835"/>
      <c r="L396" s="1836"/>
      <c r="M396" s="1837"/>
      <c r="N396" s="1875"/>
      <c r="O396" s="1870"/>
      <c r="P396" s="1870"/>
      <c r="Q396" s="1870"/>
      <c r="R396" s="1870"/>
      <c r="S396" s="1870"/>
      <c r="T396" s="1818" t="s">
        <v>652</v>
      </c>
      <c r="U396" s="1819"/>
      <c r="V396" s="1861"/>
      <c r="W396" s="285"/>
    </row>
    <row r="397" spans="1:25" ht="21" customHeight="1">
      <c r="B397" s="1862"/>
      <c r="C397" s="1863"/>
      <c r="D397" s="1863"/>
      <c r="E397" s="1864"/>
      <c r="F397" s="286" t="s">
        <v>649</v>
      </c>
      <c r="G397" s="287" t="s">
        <v>464</v>
      </c>
      <c r="H397" s="1827"/>
      <c r="I397" s="1828"/>
      <c r="J397" s="1829"/>
      <c r="K397" s="1828"/>
      <c r="L397" s="1829"/>
      <c r="M397" s="1830"/>
      <c r="N397" s="1868"/>
      <c r="O397" s="1852"/>
      <c r="P397" s="1852"/>
      <c r="Q397" s="1852"/>
      <c r="R397" s="1852"/>
      <c r="S397" s="1852"/>
      <c r="T397" s="286" t="s">
        <v>649</v>
      </c>
      <c r="U397" s="288" t="s">
        <v>650</v>
      </c>
      <c r="V397" s="289" t="s">
        <v>465</v>
      </c>
      <c r="W397" s="285"/>
    </row>
    <row r="398" spans="1:25" ht="21" customHeight="1">
      <c r="B398" s="1872"/>
      <c r="C398" s="1873"/>
      <c r="D398" s="1873"/>
      <c r="E398" s="1874"/>
      <c r="F398" s="1818" t="s">
        <v>651</v>
      </c>
      <c r="G398" s="1833"/>
      <c r="H398" s="1834"/>
      <c r="I398" s="1835"/>
      <c r="J398" s="1836"/>
      <c r="K398" s="1835"/>
      <c r="L398" s="1836"/>
      <c r="M398" s="1837"/>
      <c r="N398" s="1875"/>
      <c r="O398" s="1870"/>
      <c r="P398" s="1870"/>
      <c r="Q398" s="1870"/>
      <c r="R398" s="1870"/>
      <c r="S398" s="1870"/>
      <c r="T398" s="1818" t="s">
        <v>652</v>
      </c>
      <c r="U398" s="1819"/>
      <c r="V398" s="1861"/>
      <c r="W398" s="285"/>
    </row>
    <row r="399" spans="1:25" ht="21" customHeight="1">
      <c r="B399" s="1862"/>
      <c r="C399" s="1863"/>
      <c r="D399" s="1863"/>
      <c r="E399" s="1864"/>
      <c r="F399" s="286" t="s">
        <v>649</v>
      </c>
      <c r="G399" s="287" t="s">
        <v>464</v>
      </c>
      <c r="H399" s="1827"/>
      <c r="I399" s="1828"/>
      <c r="J399" s="1829"/>
      <c r="K399" s="1828"/>
      <c r="L399" s="1829"/>
      <c r="M399" s="1830"/>
      <c r="N399" s="1868"/>
      <c r="O399" s="1852"/>
      <c r="P399" s="1852"/>
      <c r="Q399" s="1852"/>
      <c r="R399" s="1852"/>
      <c r="S399" s="1852"/>
      <c r="T399" s="286" t="s">
        <v>649</v>
      </c>
      <c r="U399" s="288" t="s">
        <v>650</v>
      </c>
      <c r="V399" s="289" t="s">
        <v>465</v>
      </c>
      <c r="W399" s="285"/>
    </row>
    <row r="400" spans="1:25" ht="21" customHeight="1">
      <c r="B400" s="1872"/>
      <c r="C400" s="1873"/>
      <c r="D400" s="1873"/>
      <c r="E400" s="1874"/>
      <c r="F400" s="1818" t="s">
        <v>651</v>
      </c>
      <c r="G400" s="1833"/>
      <c r="H400" s="1834"/>
      <c r="I400" s="1835"/>
      <c r="J400" s="1836"/>
      <c r="K400" s="1835"/>
      <c r="L400" s="1836"/>
      <c r="M400" s="1837"/>
      <c r="N400" s="1875"/>
      <c r="O400" s="1870"/>
      <c r="P400" s="1870"/>
      <c r="Q400" s="1870"/>
      <c r="R400" s="1870"/>
      <c r="S400" s="1870"/>
      <c r="T400" s="1818" t="s">
        <v>652</v>
      </c>
      <c r="U400" s="1819"/>
      <c r="V400" s="1861"/>
      <c r="W400" s="285"/>
    </row>
    <row r="401" spans="2:23" ht="21" customHeight="1">
      <c r="B401" s="1862"/>
      <c r="C401" s="1863"/>
      <c r="D401" s="1863"/>
      <c r="E401" s="1864"/>
      <c r="F401" s="286" t="s">
        <v>649</v>
      </c>
      <c r="G401" s="287" t="s">
        <v>464</v>
      </c>
      <c r="H401" s="1827"/>
      <c r="I401" s="1828"/>
      <c r="J401" s="1829"/>
      <c r="K401" s="1828"/>
      <c r="L401" s="1829"/>
      <c r="M401" s="1830"/>
      <c r="N401" s="1868"/>
      <c r="O401" s="1852"/>
      <c r="P401" s="1852"/>
      <c r="Q401" s="1852"/>
      <c r="R401" s="1852"/>
      <c r="S401" s="1852"/>
      <c r="T401" s="286" t="s">
        <v>649</v>
      </c>
      <c r="U401" s="288" t="s">
        <v>650</v>
      </c>
      <c r="V401" s="289" t="s">
        <v>465</v>
      </c>
      <c r="W401" s="285"/>
    </row>
    <row r="402" spans="2:23" ht="21" customHeight="1">
      <c r="B402" s="1872"/>
      <c r="C402" s="1873"/>
      <c r="D402" s="1873"/>
      <c r="E402" s="1874"/>
      <c r="F402" s="1818" t="s">
        <v>651</v>
      </c>
      <c r="G402" s="1833"/>
      <c r="H402" s="1834"/>
      <c r="I402" s="1835"/>
      <c r="J402" s="1836"/>
      <c r="K402" s="1835"/>
      <c r="L402" s="1836"/>
      <c r="M402" s="1837"/>
      <c r="N402" s="1875"/>
      <c r="O402" s="1870"/>
      <c r="P402" s="1870"/>
      <c r="Q402" s="1870"/>
      <c r="R402" s="1870"/>
      <c r="S402" s="1870"/>
      <c r="T402" s="1818" t="s">
        <v>652</v>
      </c>
      <c r="U402" s="1819"/>
      <c r="V402" s="1861"/>
      <c r="W402" s="285"/>
    </row>
    <row r="403" spans="2:23" ht="21" customHeight="1">
      <c r="B403" s="1862"/>
      <c r="C403" s="1863"/>
      <c r="D403" s="1863"/>
      <c r="E403" s="1864"/>
      <c r="F403" s="286" t="s">
        <v>649</v>
      </c>
      <c r="G403" s="287" t="s">
        <v>464</v>
      </c>
      <c r="H403" s="1827"/>
      <c r="I403" s="1828"/>
      <c r="J403" s="1829"/>
      <c r="K403" s="1828"/>
      <c r="L403" s="1829"/>
      <c r="M403" s="1830"/>
      <c r="N403" s="1868"/>
      <c r="O403" s="1852"/>
      <c r="P403" s="1852"/>
      <c r="Q403" s="1852"/>
      <c r="R403" s="1852"/>
      <c r="S403" s="1852"/>
      <c r="T403" s="286" t="s">
        <v>649</v>
      </c>
      <c r="U403" s="288" t="s">
        <v>650</v>
      </c>
      <c r="V403" s="289" t="s">
        <v>465</v>
      </c>
      <c r="W403" s="285"/>
    </row>
    <row r="404" spans="2:23" ht="21" customHeight="1" thickBot="1">
      <c r="B404" s="1865"/>
      <c r="C404" s="1866"/>
      <c r="D404" s="1866"/>
      <c r="E404" s="1867"/>
      <c r="F404" s="1810" t="s">
        <v>651</v>
      </c>
      <c r="G404" s="1811"/>
      <c r="H404" s="1856"/>
      <c r="I404" s="1857"/>
      <c r="J404" s="1858"/>
      <c r="K404" s="1857"/>
      <c r="L404" s="1858"/>
      <c r="M404" s="1859"/>
      <c r="N404" s="1869"/>
      <c r="O404" s="1854"/>
      <c r="P404" s="1854"/>
      <c r="Q404" s="1854"/>
      <c r="R404" s="1854"/>
      <c r="S404" s="1854"/>
      <c r="T404" s="1810" t="s">
        <v>652</v>
      </c>
      <c r="U404" s="1816"/>
      <c r="V404" s="1860"/>
      <c r="W404" s="285"/>
    </row>
    <row r="405" spans="2:23" ht="21" customHeight="1">
      <c r="B405" s="1844"/>
      <c r="C405" s="1845"/>
      <c r="D405" s="1845"/>
      <c r="E405" s="1846"/>
      <c r="F405" s="292" t="s">
        <v>649</v>
      </c>
      <c r="G405" s="293" t="s">
        <v>464</v>
      </c>
      <c r="H405" s="1847"/>
      <c r="I405" s="1848"/>
      <c r="J405" s="1849"/>
      <c r="K405" s="1848"/>
      <c r="L405" s="1849"/>
      <c r="M405" s="1850"/>
      <c r="N405" s="1851"/>
      <c r="O405" s="1839"/>
      <c r="P405" s="1839"/>
      <c r="Q405" s="1839"/>
      <c r="R405" s="1839"/>
      <c r="S405" s="1839"/>
      <c r="T405" s="281" t="s">
        <v>649</v>
      </c>
      <c r="U405" s="283" t="s">
        <v>650</v>
      </c>
      <c r="V405" s="284" t="s">
        <v>465</v>
      </c>
      <c r="W405" s="285"/>
    </row>
    <row r="406" spans="2:23" ht="21" customHeight="1">
      <c r="B406" s="1838"/>
      <c r="C406" s="1822"/>
      <c r="D406" s="1822"/>
      <c r="E406" s="1823"/>
      <c r="F406" s="1818" t="s">
        <v>651</v>
      </c>
      <c r="G406" s="1833"/>
      <c r="H406" s="1834"/>
      <c r="I406" s="1835"/>
      <c r="J406" s="1836"/>
      <c r="K406" s="1835"/>
      <c r="L406" s="1836"/>
      <c r="M406" s="1837"/>
      <c r="N406" s="1831"/>
      <c r="O406" s="1806"/>
      <c r="P406" s="1806"/>
      <c r="Q406" s="1806"/>
      <c r="R406" s="1806"/>
      <c r="S406" s="1806"/>
      <c r="T406" s="1818" t="s">
        <v>652</v>
      </c>
      <c r="U406" s="1819"/>
      <c r="V406" s="1820"/>
      <c r="W406"/>
    </row>
    <row r="407" spans="2:23" ht="21" customHeight="1">
      <c r="B407" s="1821"/>
      <c r="C407" s="1822"/>
      <c r="D407" s="1822"/>
      <c r="E407" s="1823"/>
      <c r="F407" s="286" t="s">
        <v>649</v>
      </c>
      <c r="G407" s="287" t="s">
        <v>464</v>
      </c>
      <c r="H407" s="1827"/>
      <c r="I407" s="1828"/>
      <c r="J407" s="1829"/>
      <c r="K407" s="1828"/>
      <c r="L407" s="1829"/>
      <c r="M407" s="1830"/>
      <c r="N407" s="1831"/>
      <c r="O407" s="1806"/>
      <c r="P407" s="1806"/>
      <c r="Q407" s="1806"/>
      <c r="R407" s="1806"/>
      <c r="S407" s="1806"/>
      <c r="T407" s="286" t="s">
        <v>649</v>
      </c>
      <c r="U407" s="288" t="s">
        <v>650</v>
      </c>
      <c r="V407" s="289" t="s">
        <v>465</v>
      </c>
      <c r="W407" s="285"/>
    </row>
    <row r="408" spans="2:23" ht="21" customHeight="1">
      <c r="B408" s="1838"/>
      <c r="C408" s="1822"/>
      <c r="D408" s="1822"/>
      <c r="E408" s="1823"/>
      <c r="F408" s="1818" t="s">
        <v>651</v>
      </c>
      <c r="G408" s="1833"/>
      <c r="H408" s="1834"/>
      <c r="I408" s="1835"/>
      <c r="J408" s="1836"/>
      <c r="K408" s="1835"/>
      <c r="L408" s="1836"/>
      <c r="M408" s="1837"/>
      <c r="N408" s="1831"/>
      <c r="O408" s="1806"/>
      <c r="P408" s="1806"/>
      <c r="Q408" s="1806"/>
      <c r="R408" s="1806"/>
      <c r="S408" s="1806"/>
      <c r="T408" s="1818" t="s">
        <v>652</v>
      </c>
      <c r="U408" s="1819"/>
      <c r="V408" s="1820"/>
      <c r="W408"/>
    </row>
    <row r="409" spans="2:23" ht="21" customHeight="1">
      <c r="B409" s="1821"/>
      <c r="C409" s="1822"/>
      <c r="D409" s="1822"/>
      <c r="E409" s="1823"/>
      <c r="F409" s="286" t="s">
        <v>649</v>
      </c>
      <c r="G409" s="287" t="s">
        <v>464</v>
      </c>
      <c r="H409" s="1827"/>
      <c r="I409" s="1828"/>
      <c r="J409" s="1829"/>
      <c r="K409" s="1828"/>
      <c r="L409" s="1829"/>
      <c r="M409" s="1830"/>
      <c r="N409" s="1831"/>
      <c r="O409" s="1806"/>
      <c r="P409" s="1806"/>
      <c r="Q409" s="1806"/>
      <c r="R409" s="1806"/>
      <c r="S409" s="1806"/>
      <c r="T409" s="286" t="s">
        <v>649</v>
      </c>
      <c r="U409" s="288" t="s">
        <v>650</v>
      </c>
      <c r="V409" s="289" t="s">
        <v>465</v>
      </c>
      <c r="W409" s="285"/>
    </row>
    <row r="410" spans="2:23" ht="21" customHeight="1">
      <c r="B410" s="1838"/>
      <c r="C410" s="1822"/>
      <c r="D410" s="1822"/>
      <c r="E410" s="1823"/>
      <c r="F410" s="1818" t="s">
        <v>651</v>
      </c>
      <c r="G410" s="1833"/>
      <c r="H410" s="1834"/>
      <c r="I410" s="1835"/>
      <c r="J410" s="1836"/>
      <c r="K410" s="1835"/>
      <c r="L410" s="1836"/>
      <c r="M410" s="1837"/>
      <c r="N410" s="1831"/>
      <c r="O410" s="1806"/>
      <c r="P410" s="1806"/>
      <c r="Q410" s="1806"/>
      <c r="R410" s="1806"/>
      <c r="S410" s="1806"/>
      <c r="T410" s="1818" t="s">
        <v>652</v>
      </c>
      <c r="U410" s="1819"/>
      <c r="V410" s="1820"/>
      <c r="W410"/>
    </row>
    <row r="411" spans="2:23" ht="21" customHeight="1">
      <c r="B411" s="1821"/>
      <c r="C411" s="1822"/>
      <c r="D411" s="1822"/>
      <c r="E411" s="1823"/>
      <c r="F411" s="286" t="s">
        <v>649</v>
      </c>
      <c r="G411" s="287" t="s">
        <v>464</v>
      </c>
      <c r="H411" s="1827"/>
      <c r="I411" s="1828"/>
      <c r="J411" s="1829"/>
      <c r="K411" s="1828"/>
      <c r="L411" s="1829"/>
      <c r="M411" s="1830"/>
      <c r="N411" s="1831"/>
      <c r="O411" s="1806"/>
      <c r="P411" s="1806"/>
      <c r="Q411" s="1806"/>
      <c r="R411" s="1806"/>
      <c r="S411" s="1806"/>
      <c r="T411" s="286" t="s">
        <v>649</v>
      </c>
      <c r="U411" s="288" t="s">
        <v>650</v>
      </c>
      <c r="V411" s="289" t="s">
        <v>465</v>
      </c>
      <c r="W411" s="285"/>
    </row>
    <row r="412" spans="2:23" ht="21" customHeight="1">
      <c r="B412" s="1838"/>
      <c r="C412" s="1822"/>
      <c r="D412" s="1822"/>
      <c r="E412" s="1823"/>
      <c r="F412" s="1818" t="s">
        <v>651</v>
      </c>
      <c r="G412" s="1833"/>
      <c r="H412" s="1834"/>
      <c r="I412" s="1835"/>
      <c r="J412" s="1836"/>
      <c r="K412" s="1835"/>
      <c r="L412" s="1836"/>
      <c r="M412" s="1837"/>
      <c r="N412" s="1831"/>
      <c r="O412" s="1806"/>
      <c r="P412" s="1806"/>
      <c r="Q412" s="1806"/>
      <c r="R412" s="1806"/>
      <c r="S412" s="1806"/>
      <c r="T412" s="1818" t="s">
        <v>652</v>
      </c>
      <c r="U412" s="1819"/>
      <c r="V412" s="1820"/>
      <c r="W412"/>
    </row>
    <row r="413" spans="2:23" ht="21" customHeight="1">
      <c r="B413" s="1821"/>
      <c r="C413" s="1822"/>
      <c r="D413" s="1822"/>
      <c r="E413" s="1823"/>
      <c r="F413" s="286" t="s">
        <v>649</v>
      </c>
      <c r="G413" s="287" t="s">
        <v>464</v>
      </c>
      <c r="H413" s="1827"/>
      <c r="I413" s="1828"/>
      <c r="J413" s="1829"/>
      <c r="K413" s="1828"/>
      <c r="L413" s="1829"/>
      <c r="M413" s="1830"/>
      <c r="N413" s="1831"/>
      <c r="O413" s="1806"/>
      <c r="P413" s="1806"/>
      <c r="Q413" s="1806"/>
      <c r="R413" s="1806"/>
      <c r="S413" s="1806"/>
      <c r="T413" s="286" t="s">
        <v>649</v>
      </c>
      <c r="U413" s="288" t="s">
        <v>650</v>
      </c>
      <c r="V413" s="289" t="s">
        <v>465</v>
      </c>
      <c r="W413" s="285"/>
    </row>
    <row r="414" spans="2:23" ht="21" customHeight="1" thickBot="1">
      <c r="B414" s="1824"/>
      <c r="C414" s="1825"/>
      <c r="D414" s="1825"/>
      <c r="E414" s="1826"/>
      <c r="F414" s="1810" t="s">
        <v>651</v>
      </c>
      <c r="G414" s="1811"/>
      <c r="H414" s="1812"/>
      <c r="I414" s="1813"/>
      <c r="J414" s="1814"/>
      <c r="K414" s="1813"/>
      <c r="L414" s="1814"/>
      <c r="M414" s="1815"/>
      <c r="N414" s="1832"/>
      <c r="O414" s="1808"/>
      <c r="P414" s="1808"/>
      <c r="Q414" s="1808"/>
      <c r="R414" s="1808"/>
      <c r="S414" s="1808"/>
      <c r="T414" s="1841" t="s">
        <v>652</v>
      </c>
      <c r="U414" s="1842"/>
      <c r="V414" s="1843"/>
      <c r="W414"/>
    </row>
    <row r="415" spans="2:23" ht="21" customHeight="1">
      <c r="B415" s="1844"/>
      <c r="C415" s="1845"/>
      <c r="D415" s="1845"/>
      <c r="E415" s="1846"/>
      <c r="F415" s="292" t="s">
        <v>649</v>
      </c>
      <c r="G415" s="293" t="s">
        <v>464</v>
      </c>
      <c r="H415" s="1847"/>
      <c r="I415" s="1848"/>
      <c r="J415" s="1849"/>
      <c r="K415" s="1848"/>
      <c r="L415" s="1849"/>
      <c r="M415" s="1850"/>
      <c r="N415" s="1851"/>
      <c r="O415" s="1839"/>
      <c r="P415" s="1839"/>
      <c r="Q415" s="1839"/>
      <c r="R415" s="1839"/>
      <c r="S415" s="1839"/>
      <c r="T415" s="281" t="s">
        <v>649</v>
      </c>
      <c r="U415" s="283" t="s">
        <v>650</v>
      </c>
      <c r="V415" s="284" t="s">
        <v>465</v>
      </c>
      <c r="W415" s="285"/>
    </row>
    <row r="416" spans="2:23" ht="21" customHeight="1">
      <c r="B416" s="1838"/>
      <c r="C416" s="1822"/>
      <c r="D416" s="1822"/>
      <c r="E416" s="1823"/>
      <c r="F416" s="1818" t="s">
        <v>651</v>
      </c>
      <c r="G416" s="1833"/>
      <c r="H416" s="1834"/>
      <c r="I416" s="1835"/>
      <c r="J416" s="1836"/>
      <c r="K416" s="1835"/>
      <c r="L416" s="1836"/>
      <c r="M416" s="1837"/>
      <c r="N416" s="1831"/>
      <c r="O416" s="1806"/>
      <c r="P416" s="1806"/>
      <c r="Q416" s="1806"/>
      <c r="R416" s="1806"/>
      <c r="S416" s="1806"/>
      <c r="T416" s="1818" t="s">
        <v>652</v>
      </c>
      <c r="U416" s="1819"/>
      <c r="V416" s="1820"/>
      <c r="W416"/>
    </row>
    <row r="417" spans="2:34" ht="21" customHeight="1">
      <c r="B417" s="1821"/>
      <c r="C417" s="1822"/>
      <c r="D417" s="1822"/>
      <c r="E417" s="1823"/>
      <c r="F417" s="286" t="s">
        <v>649</v>
      </c>
      <c r="G417" s="287" t="s">
        <v>464</v>
      </c>
      <c r="H417" s="1827"/>
      <c r="I417" s="1828"/>
      <c r="J417" s="1829"/>
      <c r="K417" s="1828"/>
      <c r="L417" s="1829"/>
      <c r="M417" s="1830"/>
      <c r="N417" s="1831"/>
      <c r="O417" s="1806"/>
      <c r="P417" s="1806"/>
      <c r="Q417" s="1806"/>
      <c r="R417" s="1806"/>
      <c r="S417" s="1806"/>
      <c r="T417" s="286" t="s">
        <v>649</v>
      </c>
      <c r="U417" s="288" t="s">
        <v>650</v>
      </c>
      <c r="V417" s="289" t="s">
        <v>465</v>
      </c>
      <c r="W417" s="285"/>
    </row>
    <row r="418" spans="2:34" ht="21" customHeight="1">
      <c r="B418" s="1838"/>
      <c r="C418" s="1822"/>
      <c r="D418" s="1822"/>
      <c r="E418" s="1823"/>
      <c r="F418" s="1818" t="s">
        <v>651</v>
      </c>
      <c r="G418" s="1833"/>
      <c r="H418" s="1834"/>
      <c r="I418" s="1835"/>
      <c r="J418" s="1836"/>
      <c r="K418" s="1835"/>
      <c r="L418" s="1836"/>
      <c r="M418" s="1837"/>
      <c r="N418" s="1831"/>
      <c r="O418" s="1806"/>
      <c r="P418" s="1806"/>
      <c r="Q418" s="1806"/>
      <c r="R418" s="1806"/>
      <c r="S418" s="1806"/>
      <c r="T418" s="1818" t="s">
        <v>652</v>
      </c>
      <c r="U418" s="1819"/>
      <c r="V418" s="1820"/>
      <c r="W418"/>
    </row>
    <row r="419" spans="2:34" ht="21" customHeight="1">
      <c r="B419" s="1821"/>
      <c r="C419" s="1822"/>
      <c r="D419" s="1822"/>
      <c r="E419" s="1823"/>
      <c r="F419" s="286" t="s">
        <v>649</v>
      </c>
      <c r="G419" s="287" t="s">
        <v>464</v>
      </c>
      <c r="H419" s="1827"/>
      <c r="I419" s="1828"/>
      <c r="J419" s="1829"/>
      <c r="K419" s="1828"/>
      <c r="L419" s="1829"/>
      <c r="M419" s="1830"/>
      <c r="N419" s="1831"/>
      <c r="O419" s="1806"/>
      <c r="P419" s="1806"/>
      <c r="Q419" s="1806"/>
      <c r="R419" s="1806"/>
      <c r="S419" s="1806"/>
      <c r="T419" s="286" t="s">
        <v>649</v>
      </c>
      <c r="U419" s="288" t="s">
        <v>650</v>
      </c>
      <c r="V419" s="289" t="s">
        <v>465</v>
      </c>
      <c r="W419" s="285"/>
    </row>
    <row r="420" spans="2:34" ht="21" customHeight="1">
      <c r="B420" s="1838"/>
      <c r="C420" s="1822"/>
      <c r="D420" s="1822"/>
      <c r="E420" s="1823"/>
      <c r="F420" s="1818" t="s">
        <v>651</v>
      </c>
      <c r="G420" s="1833"/>
      <c r="H420" s="1834"/>
      <c r="I420" s="1835"/>
      <c r="J420" s="1836"/>
      <c r="K420" s="1835"/>
      <c r="L420" s="1836"/>
      <c r="M420" s="1837"/>
      <c r="N420" s="1831"/>
      <c r="O420" s="1806"/>
      <c r="P420" s="1806"/>
      <c r="Q420" s="1806"/>
      <c r="R420" s="1806"/>
      <c r="S420" s="1806"/>
      <c r="T420" s="1818" t="s">
        <v>652</v>
      </c>
      <c r="U420" s="1819"/>
      <c r="V420" s="1820"/>
      <c r="W420"/>
    </row>
    <row r="421" spans="2:34" ht="21" customHeight="1">
      <c r="B421" s="1821"/>
      <c r="C421" s="1822"/>
      <c r="D421" s="1822"/>
      <c r="E421" s="1823"/>
      <c r="F421" s="286" t="s">
        <v>649</v>
      </c>
      <c r="G421" s="287" t="s">
        <v>464</v>
      </c>
      <c r="H421" s="1827"/>
      <c r="I421" s="1828"/>
      <c r="J421" s="1829"/>
      <c r="K421" s="1828"/>
      <c r="L421" s="1829"/>
      <c r="M421" s="1830"/>
      <c r="N421" s="1831"/>
      <c r="O421" s="1806"/>
      <c r="P421" s="1806"/>
      <c r="Q421" s="1806"/>
      <c r="R421" s="1806"/>
      <c r="S421" s="1806"/>
      <c r="T421" s="286" t="s">
        <v>649</v>
      </c>
      <c r="U421" s="288" t="s">
        <v>650</v>
      </c>
      <c r="V421" s="289" t="s">
        <v>465</v>
      </c>
      <c r="W421" s="285"/>
    </row>
    <row r="422" spans="2:34" ht="21" customHeight="1">
      <c r="B422" s="1838"/>
      <c r="C422" s="1822"/>
      <c r="D422" s="1822"/>
      <c r="E422" s="1823"/>
      <c r="F422" s="1818" t="s">
        <v>651</v>
      </c>
      <c r="G422" s="1833"/>
      <c r="H422" s="1834"/>
      <c r="I422" s="1835"/>
      <c r="J422" s="1836"/>
      <c r="K422" s="1835"/>
      <c r="L422" s="1836"/>
      <c r="M422" s="1837"/>
      <c r="N422" s="1831"/>
      <c r="O422" s="1806"/>
      <c r="P422" s="1806"/>
      <c r="Q422" s="1806"/>
      <c r="R422" s="1806"/>
      <c r="S422" s="1806"/>
      <c r="T422" s="1818" t="s">
        <v>652</v>
      </c>
      <c r="U422" s="1819"/>
      <c r="V422" s="1820"/>
      <c r="W422"/>
    </row>
    <row r="423" spans="2:34" ht="21" customHeight="1">
      <c r="B423" s="1821"/>
      <c r="C423" s="1822"/>
      <c r="D423" s="1822"/>
      <c r="E423" s="1823"/>
      <c r="F423" s="286" t="s">
        <v>649</v>
      </c>
      <c r="G423" s="287" t="s">
        <v>464</v>
      </c>
      <c r="H423" s="1827"/>
      <c r="I423" s="1828"/>
      <c r="J423" s="1829"/>
      <c r="K423" s="1828"/>
      <c r="L423" s="1829"/>
      <c r="M423" s="1830"/>
      <c r="N423" s="1831"/>
      <c r="O423" s="1806"/>
      <c r="P423" s="1806"/>
      <c r="Q423" s="1806"/>
      <c r="R423" s="1806"/>
      <c r="S423" s="1806"/>
      <c r="T423" s="286" t="s">
        <v>649</v>
      </c>
      <c r="U423" s="288" t="s">
        <v>650</v>
      </c>
      <c r="V423" s="289" t="s">
        <v>465</v>
      </c>
      <c r="W423" s="285"/>
    </row>
    <row r="424" spans="2:34" ht="21" customHeight="1" thickBot="1">
      <c r="B424" s="1824"/>
      <c r="C424" s="1825"/>
      <c r="D424" s="1825"/>
      <c r="E424" s="1826"/>
      <c r="F424" s="1810" t="s">
        <v>651</v>
      </c>
      <c r="G424" s="1811"/>
      <c r="H424" s="1812"/>
      <c r="I424" s="1813"/>
      <c r="J424" s="1814"/>
      <c r="K424" s="1813"/>
      <c r="L424" s="1814"/>
      <c r="M424" s="1815"/>
      <c r="N424" s="1832"/>
      <c r="O424" s="1808"/>
      <c r="P424" s="1808"/>
      <c r="Q424" s="1808"/>
      <c r="R424" s="1808"/>
      <c r="S424" s="1808"/>
      <c r="T424" s="1810" t="s">
        <v>652</v>
      </c>
      <c r="U424" s="1816"/>
      <c r="V424" s="1817"/>
      <c r="W424"/>
    </row>
    <row r="425" spans="2:34" ht="33.75" customHeight="1">
      <c r="B425" s="1794" t="s">
        <v>653</v>
      </c>
      <c r="C425" s="870"/>
      <c r="D425" s="870"/>
      <c r="E425" s="870"/>
      <c r="F425" s="870"/>
      <c r="G425" s="870"/>
      <c r="H425" s="870"/>
      <c r="I425" s="870"/>
      <c r="J425" s="870"/>
      <c r="K425" s="1795"/>
      <c r="L425" s="1800" t="s">
        <v>36</v>
      </c>
      <c r="M425" s="1080"/>
      <c r="N425" s="295" t="str">
        <f t="shared" ref="N425:S425" si="78">IF(COUNTIF(N385:N424,1)=0,"",COUNTIF(N385:N424,1))</f>
        <v/>
      </c>
      <c r="O425" s="303" t="str">
        <f t="shared" si="78"/>
        <v/>
      </c>
      <c r="P425" s="303" t="str">
        <f t="shared" si="78"/>
        <v/>
      </c>
      <c r="Q425" s="303" t="str">
        <f t="shared" si="78"/>
        <v/>
      </c>
      <c r="R425" s="303" t="str">
        <f t="shared" si="78"/>
        <v/>
      </c>
      <c r="S425" s="303" t="str">
        <f t="shared" si="78"/>
        <v/>
      </c>
      <c r="T425" s="1778"/>
      <c r="U425" s="1779"/>
      <c r="V425" s="1780"/>
      <c r="W425" s="297"/>
      <c r="X425">
        <f>IF(N425="",0, N425)</f>
        <v>0</v>
      </c>
      <c r="Y425"/>
      <c r="Z425">
        <f>IF(O425="",0, O425)</f>
        <v>0</v>
      </c>
      <c r="AA425"/>
      <c r="AB425">
        <f>IF(P425="",0, P425)</f>
        <v>0</v>
      </c>
      <c r="AC425"/>
      <c r="AD425">
        <f>IF(Q425="",0, Q425)</f>
        <v>0</v>
      </c>
      <c r="AF425">
        <f>IF(R425="",0, R425)</f>
        <v>0</v>
      </c>
      <c r="AH425">
        <f>IF(S425="",0, S425)</f>
        <v>0</v>
      </c>
    </row>
    <row r="426" spans="2:34" ht="33.75" customHeight="1">
      <c r="B426" s="1796"/>
      <c r="C426" s="870"/>
      <c r="D426" s="870"/>
      <c r="E426" s="870"/>
      <c r="F426" s="870"/>
      <c r="G426" s="870"/>
      <c r="H426" s="870"/>
      <c r="I426" s="870"/>
      <c r="J426" s="870"/>
      <c r="K426" s="1795"/>
      <c r="L426" s="1787" t="s">
        <v>37</v>
      </c>
      <c r="M426" s="1788"/>
      <c r="N426" s="298" t="str">
        <f t="shared" ref="N426:S426" si="79">IF(COUNTIF(N385:N424,2)=0,"",COUNTIF(N385:N424,2))</f>
        <v/>
      </c>
      <c r="O426" s="305" t="str">
        <f t="shared" si="79"/>
        <v/>
      </c>
      <c r="P426" s="305" t="str">
        <f t="shared" si="79"/>
        <v/>
      </c>
      <c r="Q426" s="305" t="str">
        <f t="shared" si="79"/>
        <v/>
      </c>
      <c r="R426" s="305" t="str">
        <f t="shared" si="79"/>
        <v/>
      </c>
      <c r="S426" s="305" t="str">
        <f t="shared" si="79"/>
        <v/>
      </c>
      <c r="T426" s="1781"/>
      <c r="U426" s="1782"/>
      <c r="V426" s="1783"/>
      <c r="W426" s="297"/>
      <c r="X426">
        <f>IF(N426="",0, N426)</f>
        <v>0</v>
      </c>
      <c r="Y426"/>
      <c r="Z426">
        <f>IF(O426="",0, O426)</f>
        <v>0</v>
      </c>
      <c r="AA426"/>
      <c r="AB426">
        <f>IF(P426="",0, P426)</f>
        <v>0</v>
      </c>
      <c r="AC426"/>
      <c r="AD426">
        <f>IF(Q426="",0, Q426)</f>
        <v>0</v>
      </c>
      <c r="AF426">
        <f>IF(R426="",0, R426)</f>
        <v>0</v>
      </c>
      <c r="AH426">
        <f>IF(S426="",0, S426)</f>
        <v>0</v>
      </c>
    </row>
    <row r="427" spans="2:34" ht="33.75" customHeight="1" thickBot="1">
      <c r="B427" s="1797"/>
      <c r="C427" s="1798"/>
      <c r="D427" s="1798"/>
      <c r="E427" s="1798"/>
      <c r="F427" s="1798"/>
      <c r="G427" s="1798"/>
      <c r="H427" s="1798"/>
      <c r="I427" s="1798"/>
      <c r="J427" s="1798"/>
      <c r="K427" s="1799"/>
      <c r="L427" s="1803" t="s">
        <v>38</v>
      </c>
      <c r="M427" s="1081"/>
      <c r="N427" s="300" t="str">
        <f t="shared" ref="N427:S427" si="80">IF(COUNTIF(N385:N424,3)=0,"",COUNTIF(N385:N424,3))</f>
        <v/>
      </c>
      <c r="O427" s="307" t="str">
        <f t="shared" si="80"/>
        <v/>
      </c>
      <c r="P427" s="307" t="str">
        <f t="shared" si="80"/>
        <v/>
      </c>
      <c r="Q427" s="307" t="str">
        <f t="shared" si="80"/>
        <v/>
      </c>
      <c r="R427" s="307" t="str">
        <f t="shared" si="80"/>
        <v/>
      </c>
      <c r="S427" s="307" t="str">
        <f t="shared" si="80"/>
        <v/>
      </c>
      <c r="T427" s="1784"/>
      <c r="U427" s="1785"/>
      <c r="V427" s="1786"/>
      <c r="W427" s="297"/>
      <c r="X427">
        <f>IF(N427="",0, N427)</f>
        <v>0</v>
      </c>
      <c r="Y427"/>
      <c r="Z427">
        <f>IF(O427="",0, O427)</f>
        <v>0</v>
      </c>
      <c r="AA427"/>
      <c r="AB427">
        <f>IF(P427="",0, P427)</f>
        <v>0</v>
      </c>
      <c r="AC427"/>
      <c r="AD427">
        <f>IF(Q427="",0, Q427)</f>
        <v>0</v>
      </c>
      <c r="AF427">
        <f>IF(R427="",0, R427)</f>
        <v>0</v>
      </c>
      <c r="AH427">
        <f>IF(S427="",0, S427)</f>
        <v>0</v>
      </c>
    </row>
    <row r="432" spans="2:34" ht="13.75" thickBot="1">
      <c r="B432" s="16" t="s">
        <v>640</v>
      </c>
      <c r="T432" s="1932"/>
      <c r="U432" s="1932"/>
      <c r="V432" s="1932"/>
      <c r="W432" s="271"/>
    </row>
    <row r="433" spans="1:25" ht="18.75" customHeight="1">
      <c r="B433" s="272"/>
      <c r="O433" s="1933" t="s">
        <v>131</v>
      </c>
      <c r="P433" s="1934"/>
      <c r="Q433" s="1934"/>
      <c r="R433" s="1936" t="s">
        <v>20</v>
      </c>
      <c r="S433" s="1937"/>
      <c r="T433" s="1937"/>
      <c r="U433" s="1937"/>
      <c r="V433" s="1938"/>
      <c r="W433" s="273"/>
    </row>
    <row r="434" spans="1:25" ht="27.75" customHeight="1" thickBot="1">
      <c r="O434" s="1894" t="str">
        <f>IF(O381="","",O381)</f>
        <v/>
      </c>
      <c r="P434" s="1895"/>
      <c r="Q434" s="1895"/>
      <c r="R434" s="1897" t="str">
        <f>IF(R381="","",R381)</f>
        <v/>
      </c>
      <c r="S434" s="1898"/>
      <c r="T434" s="1898"/>
      <c r="U434" s="1898"/>
      <c r="V434" s="1899"/>
      <c r="W434" s="311"/>
    </row>
    <row r="435" spans="1:25" ht="27" customHeight="1" thickBot="1">
      <c r="B435" s="1900" t="s">
        <v>642</v>
      </c>
      <c r="C435" s="1900"/>
      <c r="D435" s="1900"/>
      <c r="E435" s="1900"/>
      <c r="F435" s="1900"/>
      <c r="G435" s="1900"/>
      <c r="H435" s="1900"/>
      <c r="I435" s="1900"/>
      <c r="J435" s="1900"/>
      <c r="K435" s="1900"/>
      <c r="L435" s="1900"/>
      <c r="M435" s="1900"/>
      <c r="N435" s="1900"/>
      <c r="O435" s="1900"/>
      <c r="P435" s="1900"/>
      <c r="Q435" s="1900"/>
      <c r="R435" s="1900"/>
      <c r="S435" s="1900"/>
      <c r="T435" s="1900"/>
      <c r="U435" s="1900"/>
      <c r="V435" s="1900"/>
      <c r="W435" s="275"/>
      <c r="X435" s="276"/>
    </row>
    <row r="436" spans="1:25" ht="37.5" customHeight="1">
      <c r="B436" s="1901" t="s">
        <v>643</v>
      </c>
      <c r="C436" s="1902"/>
      <c r="D436" s="1902"/>
      <c r="E436" s="1903"/>
      <c r="F436" s="1910" t="s">
        <v>644</v>
      </c>
      <c r="G436" s="1911"/>
      <c r="H436" s="1916" t="s">
        <v>645</v>
      </c>
      <c r="I436" s="1902"/>
      <c r="J436" s="1902"/>
      <c r="K436" s="1902"/>
      <c r="L436" s="1902"/>
      <c r="M436" s="1903"/>
      <c r="N436" s="1919" t="s">
        <v>646</v>
      </c>
      <c r="O436" s="1920"/>
      <c r="P436" s="1920"/>
      <c r="Q436" s="1920"/>
      <c r="R436" s="1920"/>
      <c r="S436" s="1920"/>
      <c r="T436" s="1922" t="s">
        <v>647</v>
      </c>
      <c r="U436" s="1923"/>
      <c r="V436" s="1924"/>
      <c r="W436"/>
    </row>
    <row r="437" spans="1:25" ht="25" customHeight="1">
      <c r="B437" s="1904"/>
      <c r="C437" s="1905"/>
      <c r="D437" s="1905"/>
      <c r="E437" s="1906"/>
      <c r="F437" s="1912"/>
      <c r="G437" s="1913"/>
      <c r="H437" s="1917"/>
      <c r="I437" s="1905"/>
      <c r="J437" s="1905"/>
      <c r="K437" s="1905"/>
      <c r="L437" s="1905"/>
      <c r="M437" s="1906"/>
      <c r="N437" s="277" t="s">
        <v>648</v>
      </c>
      <c r="O437" s="278" t="s">
        <v>648</v>
      </c>
      <c r="P437" s="278" t="s">
        <v>648</v>
      </c>
      <c r="Q437" s="278" t="s">
        <v>648</v>
      </c>
      <c r="R437" s="278" t="s">
        <v>648</v>
      </c>
      <c r="S437" s="278" t="s">
        <v>648</v>
      </c>
      <c r="T437" s="1925"/>
      <c r="U437" s="1926"/>
      <c r="V437" s="1927"/>
      <c r="W437"/>
    </row>
    <row r="438" spans="1:25" ht="25" customHeight="1" thickBot="1">
      <c r="B438" s="1907"/>
      <c r="C438" s="1908"/>
      <c r="D438" s="1908"/>
      <c r="E438" s="1909"/>
      <c r="F438" s="1914"/>
      <c r="G438" s="1915"/>
      <c r="H438" s="1918"/>
      <c r="I438" s="1908"/>
      <c r="J438" s="1908"/>
      <c r="K438" s="1908"/>
      <c r="L438" s="1908"/>
      <c r="M438" s="1909"/>
      <c r="N438" s="312" t="str">
        <f>IF(N384="","",N384)</f>
        <v>01 土木</v>
      </c>
      <c r="O438" s="313" t="str">
        <f t="shared" ref="O438" si="81">IF(O384="","",O384)</f>
        <v>02 建築</v>
      </c>
      <c r="P438" s="313" t="str">
        <f t="shared" ref="P438" si="82">IF(P384="","",P384)</f>
        <v>05 とび</v>
      </c>
      <c r="Q438" s="313" t="str">
        <f t="shared" ref="Q438" si="83">IF(Q384="","",Q384)</f>
        <v>08 電気</v>
      </c>
      <c r="R438" s="313" t="str">
        <f t="shared" ref="R438" si="84">IF(R384="","",R384)</f>
        <v>09管</v>
      </c>
      <c r="S438" s="313" t="str">
        <f t="shared" ref="S438" si="85">IF(S384="","",S384)</f>
        <v>29 解体</v>
      </c>
      <c r="T438" s="1928"/>
      <c r="U438" s="1929"/>
      <c r="V438" s="1930"/>
      <c r="W438"/>
    </row>
    <row r="439" spans="1:25" ht="21" customHeight="1">
      <c r="A439" s="280"/>
      <c r="B439" s="1844"/>
      <c r="C439" s="1845"/>
      <c r="D439" s="1845"/>
      <c r="E439" s="1846"/>
      <c r="F439" s="281" t="s">
        <v>649</v>
      </c>
      <c r="G439" s="282" t="s">
        <v>464</v>
      </c>
      <c r="H439" s="1847"/>
      <c r="I439" s="1848"/>
      <c r="J439" s="1849"/>
      <c r="K439" s="1848"/>
      <c r="L439" s="1849"/>
      <c r="M439" s="1850"/>
      <c r="N439" s="1851"/>
      <c r="O439" s="1839"/>
      <c r="P439" s="1839"/>
      <c r="Q439" s="1839"/>
      <c r="R439" s="1839"/>
      <c r="S439" s="1839"/>
      <c r="T439" s="281" t="s">
        <v>649</v>
      </c>
      <c r="U439" s="283" t="s">
        <v>650</v>
      </c>
      <c r="V439" s="284" t="s">
        <v>465</v>
      </c>
      <c r="W439" s="285"/>
      <c r="Y439" s="16"/>
    </row>
    <row r="440" spans="1:25" ht="21" customHeight="1">
      <c r="B440" s="1838"/>
      <c r="C440" s="1822"/>
      <c r="D440" s="1822"/>
      <c r="E440" s="1823"/>
      <c r="F440" s="1818" t="s">
        <v>651</v>
      </c>
      <c r="G440" s="1833"/>
      <c r="H440" s="1834"/>
      <c r="I440" s="1835"/>
      <c r="J440" s="1836"/>
      <c r="K440" s="1835"/>
      <c r="L440" s="1836"/>
      <c r="M440" s="1837"/>
      <c r="N440" s="1831"/>
      <c r="O440" s="1806"/>
      <c r="P440" s="1806"/>
      <c r="Q440" s="1806"/>
      <c r="R440" s="1806"/>
      <c r="S440" s="1806"/>
      <c r="T440" s="1818" t="s">
        <v>652</v>
      </c>
      <c r="U440" s="1819"/>
      <c r="V440" s="1820"/>
      <c r="W440"/>
      <c r="Y440" s="16"/>
    </row>
    <row r="441" spans="1:25" ht="21" customHeight="1">
      <c r="B441" s="1821"/>
      <c r="C441" s="1822"/>
      <c r="D441" s="1822"/>
      <c r="E441" s="1823"/>
      <c r="F441" s="286" t="s">
        <v>649</v>
      </c>
      <c r="G441" s="287" t="s">
        <v>464</v>
      </c>
      <c r="H441" s="1827"/>
      <c r="I441" s="1828"/>
      <c r="J441" s="1829"/>
      <c r="K441" s="1828"/>
      <c r="L441" s="1829"/>
      <c r="M441" s="1830"/>
      <c r="N441" s="1831"/>
      <c r="O441" s="1806"/>
      <c r="P441" s="1806"/>
      <c r="Q441" s="1806"/>
      <c r="R441" s="1806"/>
      <c r="S441" s="1806"/>
      <c r="T441" s="286" t="s">
        <v>649</v>
      </c>
      <c r="U441" s="288" t="s">
        <v>650</v>
      </c>
      <c r="V441" s="289" t="s">
        <v>465</v>
      </c>
      <c r="W441" s="285"/>
    </row>
    <row r="442" spans="1:25" ht="21" customHeight="1">
      <c r="B442" s="1838"/>
      <c r="C442" s="1822"/>
      <c r="D442" s="1822"/>
      <c r="E442" s="1823"/>
      <c r="F442" s="1818" t="s">
        <v>651</v>
      </c>
      <c r="G442" s="1833"/>
      <c r="H442" s="1834"/>
      <c r="I442" s="1835"/>
      <c r="J442" s="1836"/>
      <c r="K442" s="1835"/>
      <c r="L442" s="1836"/>
      <c r="M442" s="1837"/>
      <c r="N442" s="1831"/>
      <c r="O442" s="1806"/>
      <c r="P442" s="1806"/>
      <c r="Q442" s="1806"/>
      <c r="R442" s="1806"/>
      <c r="S442" s="1806"/>
      <c r="T442" s="1818" t="s">
        <v>652</v>
      </c>
      <c r="U442" s="1819"/>
      <c r="V442" s="1820"/>
      <c r="W442"/>
    </row>
    <row r="443" spans="1:25" ht="21" customHeight="1">
      <c r="B443" s="1821"/>
      <c r="C443" s="1822"/>
      <c r="D443" s="1822"/>
      <c r="E443" s="1823"/>
      <c r="F443" s="286" t="s">
        <v>649</v>
      </c>
      <c r="G443" s="287" t="s">
        <v>464</v>
      </c>
      <c r="H443" s="1827"/>
      <c r="I443" s="1828"/>
      <c r="J443" s="1829"/>
      <c r="K443" s="1828"/>
      <c r="L443" s="1829"/>
      <c r="M443" s="1830"/>
      <c r="N443" s="1831"/>
      <c r="O443" s="1806"/>
      <c r="P443" s="1806"/>
      <c r="Q443" s="1806"/>
      <c r="R443" s="1806"/>
      <c r="S443" s="1806"/>
      <c r="T443" s="286" t="s">
        <v>649</v>
      </c>
      <c r="U443" s="288" t="s">
        <v>650</v>
      </c>
      <c r="V443" s="289" t="s">
        <v>465</v>
      </c>
      <c r="W443" s="285"/>
    </row>
    <row r="444" spans="1:25" ht="21" customHeight="1">
      <c r="B444" s="1838"/>
      <c r="C444" s="1822"/>
      <c r="D444" s="1822"/>
      <c r="E444" s="1823"/>
      <c r="F444" s="1818" t="s">
        <v>651</v>
      </c>
      <c r="G444" s="1833"/>
      <c r="H444" s="1834"/>
      <c r="I444" s="1835"/>
      <c r="J444" s="1836"/>
      <c r="K444" s="1835"/>
      <c r="L444" s="1836"/>
      <c r="M444" s="1837"/>
      <c r="N444" s="1831"/>
      <c r="O444" s="1806"/>
      <c r="P444" s="1806"/>
      <c r="Q444" s="1806"/>
      <c r="R444" s="1806"/>
      <c r="S444" s="1806"/>
      <c r="T444" s="1818" t="s">
        <v>652</v>
      </c>
      <c r="U444" s="1819"/>
      <c r="V444" s="1820"/>
      <c r="W444"/>
    </row>
    <row r="445" spans="1:25" ht="21" customHeight="1">
      <c r="B445" s="1821"/>
      <c r="C445" s="1822"/>
      <c r="D445" s="1822"/>
      <c r="E445" s="1823"/>
      <c r="F445" s="286" t="s">
        <v>649</v>
      </c>
      <c r="G445" s="287" t="s">
        <v>464</v>
      </c>
      <c r="H445" s="1827"/>
      <c r="I445" s="1828"/>
      <c r="J445" s="1829"/>
      <c r="K445" s="1828"/>
      <c r="L445" s="1829"/>
      <c r="M445" s="1830"/>
      <c r="N445" s="1831"/>
      <c r="O445" s="1806"/>
      <c r="P445" s="1806"/>
      <c r="Q445" s="1806"/>
      <c r="R445" s="1806"/>
      <c r="S445" s="1806"/>
      <c r="T445" s="286" t="s">
        <v>649</v>
      </c>
      <c r="U445" s="288" t="s">
        <v>650</v>
      </c>
      <c r="V445" s="289" t="s">
        <v>465</v>
      </c>
      <c r="W445" s="285"/>
    </row>
    <row r="446" spans="1:25" ht="21" customHeight="1">
      <c r="B446" s="1838"/>
      <c r="C446" s="1822"/>
      <c r="D446" s="1822"/>
      <c r="E446" s="1823"/>
      <c r="F446" s="1818" t="s">
        <v>651</v>
      </c>
      <c r="G446" s="1833"/>
      <c r="H446" s="1834"/>
      <c r="I446" s="1835"/>
      <c r="J446" s="1836"/>
      <c r="K446" s="1835"/>
      <c r="L446" s="1836"/>
      <c r="M446" s="1837"/>
      <c r="N446" s="1831"/>
      <c r="O446" s="1806"/>
      <c r="P446" s="1806"/>
      <c r="Q446" s="1806"/>
      <c r="R446" s="1806"/>
      <c r="S446" s="1806"/>
      <c r="T446" s="1818" t="s">
        <v>652</v>
      </c>
      <c r="U446" s="1819"/>
      <c r="V446" s="1820"/>
      <c r="W446"/>
    </row>
    <row r="447" spans="1:25" ht="21" customHeight="1">
      <c r="B447" s="1821"/>
      <c r="C447" s="1822"/>
      <c r="D447" s="1822"/>
      <c r="E447" s="1823"/>
      <c r="F447" s="286" t="s">
        <v>649</v>
      </c>
      <c r="G447" s="287" t="s">
        <v>464</v>
      </c>
      <c r="H447" s="1827"/>
      <c r="I447" s="1828"/>
      <c r="J447" s="1829"/>
      <c r="K447" s="1828"/>
      <c r="L447" s="1829"/>
      <c r="M447" s="1830"/>
      <c r="N447" s="1831"/>
      <c r="O447" s="1806"/>
      <c r="P447" s="1806"/>
      <c r="Q447" s="1806"/>
      <c r="R447" s="1806"/>
      <c r="S447" s="1806"/>
      <c r="T447" s="286" t="s">
        <v>649</v>
      </c>
      <c r="U447" s="288" t="s">
        <v>650</v>
      </c>
      <c r="V447" s="289" t="s">
        <v>465</v>
      </c>
      <c r="W447" s="285"/>
    </row>
    <row r="448" spans="1:25" ht="21" customHeight="1" thickBot="1">
      <c r="B448" s="1824"/>
      <c r="C448" s="1825"/>
      <c r="D448" s="1825"/>
      <c r="E448" s="1826"/>
      <c r="F448" s="1841" t="s">
        <v>651</v>
      </c>
      <c r="G448" s="1886"/>
      <c r="H448" s="1812"/>
      <c r="I448" s="1813"/>
      <c r="J448" s="1814"/>
      <c r="K448" s="1813"/>
      <c r="L448" s="1814"/>
      <c r="M448" s="1815"/>
      <c r="N448" s="1832"/>
      <c r="O448" s="1808"/>
      <c r="P448" s="1808"/>
      <c r="Q448" s="1808"/>
      <c r="R448" s="1808"/>
      <c r="S448" s="1808"/>
      <c r="T448" s="1810" t="s">
        <v>652</v>
      </c>
      <c r="U448" s="1816"/>
      <c r="V448" s="1817"/>
      <c r="W448"/>
    </row>
    <row r="449" spans="2:23" ht="21" customHeight="1">
      <c r="B449" s="1878"/>
      <c r="C449" s="1879"/>
      <c r="D449" s="1879"/>
      <c r="E449" s="1880"/>
      <c r="F449" s="281" t="s">
        <v>649</v>
      </c>
      <c r="G449" s="282" t="s">
        <v>464</v>
      </c>
      <c r="H449" s="1881"/>
      <c r="I449" s="1882"/>
      <c r="J449" s="1883"/>
      <c r="K449" s="1882"/>
      <c r="L449" s="1883"/>
      <c r="M449" s="1884"/>
      <c r="N449" s="1885"/>
      <c r="O449" s="1876"/>
      <c r="P449" s="1876"/>
      <c r="Q449" s="1876"/>
      <c r="R449" s="1876"/>
      <c r="S449" s="1876"/>
      <c r="T449" s="281" t="s">
        <v>649</v>
      </c>
      <c r="U449" s="283" t="s">
        <v>650</v>
      </c>
      <c r="V449" s="284" t="s">
        <v>465</v>
      </c>
      <c r="W449" s="285"/>
    </row>
    <row r="450" spans="2:23" ht="21" customHeight="1">
      <c r="B450" s="1872"/>
      <c r="C450" s="1873"/>
      <c r="D450" s="1873"/>
      <c r="E450" s="1874"/>
      <c r="F450" s="1818" t="s">
        <v>651</v>
      </c>
      <c r="G450" s="1833"/>
      <c r="H450" s="1834"/>
      <c r="I450" s="1835"/>
      <c r="J450" s="1836"/>
      <c r="K450" s="1835"/>
      <c r="L450" s="1836"/>
      <c r="M450" s="1837"/>
      <c r="N450" s="1875"/>
      <c r="O450" s="1870"/>
      <c r="P450" s="1870"/>
      <c r="Q450" s="1870"/>
      <c r="R450" s="1870"/>
      <c r="S450" s="1870"/>
      <c r="T450" s="1818" t="s">
        <v>652</v>
      </c>
      <c r="U450" s="1819"/>
      <c r="V450" s="1861"/>
      <c r="W450" s="285"/>
    </row>
    <row r="451" spans="2:23" ht="21" customHeight="1">
      <c r="B451" s="1862"/>
      <c r="C451" s="1863"/>
      <c r="D451" s="1863"/>
      <c r="E451" s="1864"/>
      <c r="F451" s="286" t="s">
        <v>649</v>
      </c>
      <c r="G451" s="287" t="s">
        <v>464</v>
      </c>
      <c r="H451" s="1827"/>
      <c r="I451" s="1828"/>
      <c r="J451" s="1829"/>
      <c r="K451" s="1828"/>
      <c r="L451" s="1829"/>
      <c r="M451" s="1830"/>
      <c r="N451" s="1868"/>
      <c r="O451" s="1852"/>
      <c r="P451" s="1852"/>
      <c r="Q451" s="1852"/>
      <c r="R451" s="1852"/>
      <c r="S451" s="1852"/>
      <c r="T451" s="286" t="s">
        <v>649</v>
      </c>
      <c r="U451" s="288" t="s">
        <v>650</v>
      </c>
      <c r="V451" s="289" t="s">
        <v>465</v>
      </c>
      <c r="W451" s="285"/>
    </row>
    <row r="452" spans="2:23" ht="21" customHeight="1">
      <c r="B452" s="1872"/>
      <c r="C452" s="1873"/>
      <c r="D452" s="1873"/>
      <c r="E452" s="1874"/>
      <c r="F452" s="1818" t="s">
        <v>651</v>
      </c>
      <c r="G452" s="1833"/>
      <c r="H452" s="1834"/>
      <c r="I452" s="1835"/>
      <c r="J452" s="1836"/>
      <c r="K452" s="1835"/>
      <c r="L452" s="1836"/>
      <c r="M452" s="1837"/>
      <c r="N452" s="1875"/>
      <c r="O452" s="1870"/>
      <c r="P452" s="1870"/>
      <c r="Q452" s="1870"/>
      <c r="R452" s="1870"/>
      <c r="S452" s="1870"/>
      <c r="T452" s="1818" t="s">
        <v>652</v>
      </c>
      <c r="U452" s="1819"/>
      <c r="V452" s="1861"/>
      <c r="W452" s="285"/>
    </row>
    <row r="453" spans="2:23" ht="21" customHeight="1">
      <c r="B453" s="1862"/>
      <c r="C453" s="1863"/>
      <c r="D453" s="1863"/>
      <c r="E453" s="1864"/>
      <c r="F453" s="286" t="s">
        <v>649</v>
      </c>
      <c r="G453" s="287" t="s">
        <v>464</v>
      </c>
      <c r="H453" s="1827"/>
      <c r="I453" s="1828"/>
      <c r="J453" s="1829"/>
      <c r="K453" s="1828"/>
      <c r="L453" s="1829"/>
      <c r="M453" s="1830"/>
      <c r="N453" s="1868"/>
      <c r="O453" s="1852"/>
      <c r="P453" s="1852"/>
      <c r="Q453" s="1852"/>
      <c r="R453" s="1852"/>
      <c r="S453" s="1852"/>
      <c r="T453" s="286" t="s">
        <v>649</v>
      </c>
      <c r="U453" s="288" t="s">
        <v>650</v>
      </c>
      <c r="V453" s="289" t="s">
        <v>465</v>
      </c>
      <c r="W453" s="285"/>
    </row>
    <row r="454" spans="2:23" ht="21" customHeight="1">
      <c r="B454" s="1872"/>
      <c r="C454" s="1873"/>
      <c r="D454" s="1873"/>
      <c r="E454" s="1874"/>
      <c r="F454" s="1818" t="s">
        <v>651</v>
      </c>
      <c r="G454" s="1833"/>
      <c r="H454" s="1834"/>
      <c r="I454" s="1835"/>
      <c r="J454" s="1836"/>
      <c r="K454" s="1835"/>
      <c r="L454" s="1836"/>
      <c r="M454" s="1837"/>
      <c r="N454" s="1875"/>
      <c r="O454" s="1870"/>
      <c r="P454" s="1870"/>
      <c r="Q454" s="1870"/>
      <c r="R454" s="1870"/>
      <c r="S454" s="1870"/>
      <c r="T454" s="1818" t="s">
        <v>652</v>
      </c>
      <c r="U454" s="1819"/>
      <c r="V454" s="1861"/>
      <c r="W454" s="285"/>
    </row>
    <row r="455" spans="2:23" ht="21" customHeight="1">
      <c r="B455" s="1862"/>
      <c r="C455" s="1863"/>
      <c r="D455" s="1863"/>
      <c r="E455" s="1864"/>
      <c r="F455" s="286" t="s">
        <v>649</v>
      </c>
      <c r="G455" s="287" t="s">
        <v>464</v>
      </c>
      <c r="H455" s="1827"/>
      <c r="I455" s="1828"/>
      <c r="J455" s="1829"/>
      <c r="K455" s="1828"/>
      <c r="L455" s="1829"/>
      <c r="M455" s="1830"/>
      <c r="N455" s="1868"/>
      <c r="O455" s="1852"/>
      <c r="P455" s="1852"/>
      <c r="Q455" s="1852"/>
      <c r="R455" s="1852"/>
      <c r="S455" s="1852"/>
      <c r="T455" s="286" t="s">
        <v>649</v>
      </c>
      <c r="U455" s="288" t="s">
        <v>650</v>
      </c>
      <c r="V455" s="289" t="s">
        <v>465</v>
      </c>
      <c r="W455" s="285"/>
    </row>
    <row r="456" spans="2:23" ht="21" customHeight="1">
      <c r="B456" s="1872"/>
      <c r="C456" s="1873"/>
      <c r="D456" s="1873"/>
      <c r="E456" s="1874"/>
      <c r="F456" s="1818" t="s">
        <v>651</v>
      </c>
      <c r="G456" s="1833"/>
      <c r="H456" s="1834"/>
      <c r="I456" s="1835"/>
      <c r="J456" s="1836"/>
      <c r="K456" s="1835"/>
      <c r="L456" s="1836"/>
      <c r="M456" s="1837"/>
      <c r="N456" s="1875"/>
      <c r="O456" s="1870"/>
      <c r="P456" s="1870"/>
      <c r="Q456" s="1870"/>
      <c r="R456" s="1870"/>
      <c r="S456" s="1870"/>
      <c r="T456" s="1818" t="s">
        <v>652</v>
      </c>
      <c r="U456" s="1819"/>
      <c r="V456" s="1861"/>
      <c r="W456" s="285"/>
    </row>
    <row r="457" spans="2:23" ht="21" customHeight="1">
      <c r="B457" s="1862"/>
      <c r="C457" s="1863"/>
      <c r="D457" s="1863"/>
      <c r="E457" s="1864"/>
      <c r="F457" s="286" t="s">
        <v>649</v>
      </c>
      <c r="G457" s="287" t="s">
        <v>464</v>
      </c>
      <c r="H457" s="1827"/>
      <c r="I457" s="1828"/>
      <c r="J457" s="1829"/>
      <c r="K457" s="1828"/>
      <c r="L457" s="1829"/>
      <c r="M457" s="1830"/>
      <c r="N457" s="1868"/>
      <c r="O457" s="1852"/>
      <c r="P457" s="1852"/>
      <c r="Q457" s="1852"/>
      <c r="R457" s="1852"/>
      <c r="S457" s="1852"/>
      <c r="T457" s="286" t="s">
        <v>649</v>
      </c>
      <c r="U457" s="288" t="s">
        <v>650</v>
      </c>
      <c r="V457" s="289" t="s">
        <v>465</v>
      </c>
      <c r="W457" s="285"/>
    </row>
    <row r="458" spans="2:23" ht="21" customHeight="1" thickBot="1">
      <c r="B458" s="1865"/>
      <c r="C458" s="1866"/>
      <c r="D458" s="1866"/>
      <c r="E458" s="1867"/>
      <c r="F458" s="1810" t="s">
        <v>651</v>
      </c>
      <c r="G458" s="1811"/>
      <c r="H458" s="1856"/>
      <c r="I458" s="1857"/>
      <c r="J458" s="1858"/>
      <c r="K458" s="1857"/>
      <c r="L458" s="1858"/>
      <c r="M458" s="1859"/>
      <c r="N458" s="1869"/>
      <c r="O458" s="1854"/>
      <c r="P458" s="1854"/>
      <c r="Q458" s="1854"/>
      <c r="R458" s="1854"/>
      <c r="S458" s="1854"/>
      <c r="T458" s="1810" t="s">
        <v>652</v>
      </c>
      <c r="U458" s="1816"/>
      <c r="V458" s="1860"/>
      <c r="W458" s="285"/>
    </row>
    <row r="459" spans="2:23" ht="21" customHeight="1">
      <c r="B459" s="1844"/>
      <c r="C459" s="1845"/>
      <c r="D459" s="1845"/>
      <c r="E459" s="1846"/>
      <c r="F459" s="292" t="s">
        <v>649</v>
      </c>
      <c r="G459" s="293" t="s">
        <v>464</v>
      </c>
      <c r="H459" s="1847"/>
      <c r="I459" s="1848"/>
      <c r="J459" s="1849"/>
      <c r="K459" s="1848"/>
      <c r="L459" s="1849"/>
      <c r="M459" s="1850"/>
      <c r="N459" s="1851"/>
      <c r="O459" s="1839"/>
      <c r="P459" s="1839"/>
      <c r="Q459" s="1839"/>
      <c r="R459" s="1839"/>
      <c r="S459" s="1839"/>
      <c r="T459" s="281" t="s">
        <v>649</v>
      </c>
      <c r="U459" s="283" t="s">
        <v>650</v>
      </c>
      <c r="V459" s="284" t="s">
        <v>465</v>
      </c>
      <c r="W459" s="285"/>
    </row>
    <row r="460" spans="2:23" ht="21" customHeight="1">
      <c r="B460" s="1838"/>
      <c r="C460" s="1822"/>
      <c r="D460" s="1822"/>
      <c r="E460" s="1823"/>
      <c r="F460" s="1818" t="s">
        <v>651</v>
      </c>
      <c r="G460" s="1833"/>
      <c r="H460" s="1834"/>
      <c r="I460" s="1835"/>
      <c r="J460" s="1836"/>
      <c r="K460" s="1835"/>
      <c r="L460" s="1836"/>
      <c r="M460" s="1837"/>
      <c r="N460" s="1831"/>
      <c r="O460" s="1806"/>
      <c r="P460" s="1806"/>
      <c r="Q460" s="1806"/>
      <c r="R460" s="1806"/>
      <c r="S460" s="1806"/>
      <c r="T460" s="1818" t="s">
        <v>652</v>
      </c>
      <c r="U460" s="1819"/>
      <c r="V460" s="1820"/>
      <c r="W460"/>
    </row>
    <row r="461" spans="2:23" ht="21" customHeight="1">
      <c r="B461" s="1821"/>
      <c r="C461" s="1822"/>
      <c r="D461" s="1822"/>
      <c r="E461" s="1823"/>
      <c r="F461" s="286" t="s">
        <v>649</v>
      </c>
      <c r="G461" s="287" t="s">
        <v>464</v>
      </c>
      <c r="H461" s="1827"/>
      <c r="I461" s="1828"/>
      <c r="J461" s="1829"/>
      <c r="K461" s="1828"/>
      <c r="L461" s="1829"/>
      <c r="M461" s="1830"/>
      <c r="N461" s="1831"/>
      <c r="O461" s="1806"/>
      <c r="P461" s="1806"/>
      <c r="Q461" s="1806"/>
      <c r="R461" s="1806"/>
      <c r="S461" s="1806"/>
      <c r="T461" s="286" t="s">
        <v>649</v>
      </c>
      <c r="U461" s="288" t="s">
        <v>650</v>
      </c>
      <c r="V461" s="289" t="s">
        <v>465</v>
      </c>
      <c r="W461" s="285"/>
    </row>
    <row r="462" spans="2:23" ht="21" customHeight="1">
      <c r="B462" s="1838"/>
      <c r="C462" s="1822"/>
      <c r="D462" s="1822"/>
      <c r="E462" s="1823"/>
      <c r="F462" s="1818" t="s">
        <v>651</v>
      </c>
      <c r="G462" s="1833"/>
      <c r="H462" s="1834"/>
      <c r="I462" s="1835"/>
      <c r="J462" s="1836"/>
      <c r="K462" s="1835"/>
      <c r="L462" s="1836"/>
      <c r="M462" s="1837"/>
      <c r="N462" s="1831"/>
      <c r="O462" s="1806"/>
      <c r="P462" s="1806"/>
      <c r="Q462" s="1806"/>
      <c r="R462" s="1806"/>
      <c r="S462" s="1806"/>
      <c r="T462" s="1818" t="s">
        <v>652</v>
      </c>
      <c r="U462" s="1819"/>
      <c r="V462" s="1820"/>
      <c r="W462"/>
    </row>
    <row r="463" spans="2:23" ht="21" customHeight="1">
      <c r="B463" s="1821"/>
      <c r="C463" s="1822"/>
      <c r="D463" s="1822"/>
      <c r="E463" s="1823"/>
      <c r="F463" s="286" t="s">
        <v>649</v>
      </c>
      <c r="G463" s="287" t="s">
        <v>464</v>
      </c>
      <c r="H463" s="1827"/>
      <c r="I463" s="1828"/>
      <c r="J463" s="1829"/>
      <c r="K463" s="1828"/>
      <c r="L463" s="1829"/>
      <c r="M463" s="1830"/>
      <c r="N463" s="1831"/>
      <c r="O463" s="1806"/>
      <c r="P463" s="1806"/>
      <c r="Q463" s="1806"/>
      <c r="R463" s="1806"/>
      <c r="S463" s="1806"/>
      <c r="T463" s="286" t="s">
        <v>649</v>
      </c>
      <c r="U463" s="288" t="s">
        <v>650</v>
      </c>
      <c r="V463" s="289" t="s">
        <v>465</v>
      </c>
      <c r="W463" s="285"/>
    </row>
    <row r="464" spans="2:23" ht="21" customHeight="1">
      <c r="B464" s="1838"/>
      <c r="C464" s="1822"/>
      <c r="D464" s="1822"/>
      <c r="E464" s="1823"/>
      <c r="F464" s="1818" t="s">
        <v>651</v>
      </c>
      <c r="G464" s="1833"/>
      <c r="H464" s="1834"/>
      <c r="I464" s="1835"/>
      <c r="J464" s="1836"/>
      <c r="K464" s="1835"/>
      <c r="L464" s="1836"/>
      <c r="M464" s="1837"/>
      <c r="N464" s="1831"/>
      <c r="O464" s="1806"/>
      <c r="P464" s="1806"/>
      <c r="Q464" s="1806"/>
      <c r="R464" s="1806"/>
      <c r="S464" s="1806"/>
      <c r="T464" s="1818" t="s">
        <v>652</v>
      </c>
      <c r="U464" s="1819"/>
      <c r="V464" s="1820"/>
      <c r="W464"/>
    </row>
    <row r="465" spans="2:34" ht="21" customHeight="1">
      <c r="B465" s="1821"/>
      <c r="C465" s="1822"/>
      <c r="D465" s="1822"/>
      <c r="E465" s="1823"/>
      <c r="F465" s="286" t="s">
        <v>649</v>
      </c>
      <c r="G465" s="287" t="s">
        <v>464</v>
      </c>
      <c r="H465" s="1827"/>
      <c r="I465" s="1828"/>
      <c r="J465" s="1829"/>
      <c r="K465" s="1828"/>
      <c r="L465" s="1829"/>
      <c r="M465" s="1830"/>
      <c r="N465" s="1831"/>
      <c r="O465" s="1806"/>
      <c r="P465" s="1806"/>
      <c r="Q465" s="1806"/>
      <c r="R465" s="1806"/>
      <c r="S465" s="1806"/>
      <c r="T465" s="286" t="s">
        <v>649</v>
      </c>
      <c r="U465" s="288" t="s">
        <v>650</v>
      </c>
      <c r="V465" s="289" t="s">
        <v>465</v>
      </c>
      <c r="W465" s="285"/>
    </row>
    <row r="466" spans="2:34" ht="21" customHeight="1">
      <c r="B466" s="1838"/>
      <c r="C466" s="1822"/>
      <c r="D466" s="1822"/>
      <c r="E466" s="1823"/>
      <c r="F466" s="1818" t="s">
        <v>651</v>
      </c>
      <c r="G466" s="1833"/>
      <c r="H466" s="1834"/>
      <c r="I466" s="1835"/>
      <c r="J466" s="1836"/>
      <c r="K466" s="1835"/>
      <c r="L466" s="1836"/>
      <c r="M466" s="1837"/>
      <c r="N466" s="1831"/>
      <c r="O466" s="1806"/>
      <c r="P466" s="1806"/>
      <c r="Q466" s="1806"/>
      <c r="R466" s="1806"/>
      <c r="S466" s="1806"/>
      <c r="T466" s="1818" t="s">
        <v>652</v>
      </c>
      <c r="U466" s="1819"/>
      <c r="V466" s="1820"/>
      <c r="W466"/>
    </row>
    <row r="467" spans="2:34" ht="21" customHeight="1">
      <c r="B467" s="1821"/>
      <c r="C467" s="1822"/>
      <c r="D467" s="1822"/>
      <c r="E467" s="1823"/>
      <c r="F467" s="286" t="s">
        <v>649</v>
      </c>
      <c r="G467" s="287" t="s">
        <v>464</v>
      </c>
      <c r="H467" s="1827"/>
      <c r="I467" s="1828"/>
      <c r="J467" s="1829"/>
      <c r="K467" s="1828"/>
      <c r="L467" s="1829"/>
      <c r="M467" s="1830"/>
      <c r="N467" s="1831"/>
      <c r="O467" s="1806"/>
      <c r="P467" s="1806"/>
      <c r="Q467" s="1806"/>
      <c r="R467" s="1806"/>
      <c r="S467" s="1806"/>
      <c r="T467" s="286" t="s">
        <v>649</v>
      </c>
      <c r="U467" s="288" t="s">
        <v>650</v>
      </c>
      <c r="V467" s="289" t="s">
        <v>465</v>
      </c>
      <c r="W467" s="285"/>
    </row>
    <row r="468" spans="2:34" ht="21" customHeight="1" thickBot="1">
      <c r="B468" s="1824"/>
      <c r="C468" s="1825"/>
      <c r="D468" s="1825"/>
      <c r="E468" s="1826"/>
      <c r="F468" s="1810" t="s">
        <v>651</v>
      </c>
      <c r="G468" s="1811"/>
      <c r="H468" s="1812"/>
      <c r="I468" s="1813"/>
      <c r="J468" s="1814"/>
      <c r="K468" s="1813"/>
      <c r="L468" s="1814"/>
      <c r="M468" s="1815"/>
      <c r="N468" s="1832"/>
      <c r="O468" s="1808"/>
      <c r="P468" s="1808"/>
      <c r="Q468" s="1808"/>
      <c r="R468" s="1808"/>
      <c r="S468" s="1808"/>
      <c r="T468" s="1841" t="s">
        <v>652</v>
      </c>
      <c r="U468" s="1842"/>
      <c r="V468" s="1843"/>
      <c r="W468"/>
    </row>
    <row r="469" spans="2:34" ht="21" customHeight="1">
      <c r="B469" s="1844"/>
      <c r="C469" s="1845"/>
      <c r="D469" s="1845"/>
      <c r="E469" s="1846"/>
      <c r="F469" s="292" t="s">
        <v>649</v>
      </c>
      <c r="G469" s="293" t="s">
        <v>464</v>
      </c>
      <c r="H469" s="1847"/>
      <c r="I469" s="1848"/>
      <c r="J469" s="1849"/>
      <c r="K469" s="1848"/>
      <c r="L469" s="1849"/>
      <c r="M469" s="1850"/>
      <c r="N469" s="1851"/>
      <c r="O469" s="1839"/>
      <c r="P469" s="1839"/>
      <c r="Q469" s="1839"/>
      <c r="R469" s="1839"/>
      <c r="S469" s="1839"/>
      <c r="T469" s="281" t="s">
        <v>649</v>
      </c>
      <c r="U469" s="283" t="s">
        <v>650</v>
      </c>
      <c r="V469" s="284" t="s">
        <v>465</v>
      </c>
      <c r="W469" s="285"/>
    </row>
    <row r="470" spans="2:34" ht="21" customHeight="1">
      <c r="B470" s="1838"/>
      <c r="C470" s="1822"/>
      <c r="D470" s="1822"/>
      <c r="E470" s="1823"/>
      <c r="F470" s="1818" t="s">
        <v>651</v>
      </c>
      <c r="G470" s="1833"/>
      <c r="H470" s="1834"/>
      <c r="I470" s="1835"/>
      <c r="J470" s="1836"/>
      <c r="K470" s="1835"/>
      <c r="L470" s="1836"/>
      <c r="M470" s="1837"/>
      <c r="N470" s="1831"/>
      <c r="O470" s="1806"/>
      <c r="P470" s="1806"/>
      <c r="Q470" s="1806"/>
      <c r="R470" s="1806"/>
      <c r="S470" s="1806"/>
      <c r="T470" s="1818" t="s">
        <v>652</v>
      </c>
      <c r="U470" s="1819"/>
      <c r="V470" s="1820"/>
      <c r="W470"/>
    </row>
    <row r="471" spans="2:34" ht="21" customHeight="1">
      <c r="B471" s="1821"/>
      <c r="C471" s="1822"/>
      <c r="D471" s="1822"/>
      <c r="E471" s="1823"/>
      <c r="F471" s="286" t="s">
        <v>649</v>
      </c>
      <c r="G471" s="287" t="s">
        <v>464</v>
      </c>
      <c r="H471" s="1827"/>
      <c r="I471" s="1828"/>
      <c r="J471" s="1829"/>
      <c r="K471" s="1828"/>
      <c r="L471" s="1829"/>
      <c r="M471" s="1830"/>
      <c r="N471" s="1831"/>
      <c r="O471" s="1806"/>
      <c r="P471" s="1806"/>
      <c r="Q471" s="1806"/>
      <c r="R471" s="1806"/>
      <c r="S471" s="1806"/>
      <c r="T471" s="286" t="s">
        <v>649</v>
      </c>
      <c r="U471" s="288" t="s">
        <v>650</v>
      </c>
      <c r="V471" s="289" t="s">
        <v>465</v>
      </c>
      <c r="W471" s="285"/>
    </row>
    <row r="472" spans="2:34" ht="21" customHeight="1">
      <c r="B472" s="1838"/>
      <c r="C472" s="1822"/>
      <c r="D472" s="1822"/>
      <c r="E472" s="1823"/>
      <c r="F472" s="1818" t="s">
        <v>651</v>
      </c>
      <c r="G472" s="1833"/>
      <c r="H472" s="1834"/>
      <c r="I472" s="1835"/>
      <c r="J472" s="1836"/>
      <c r="K472" s="1835"/>
      <c r="L472" s="1836"/>
      <c r="M472" s="1837"/>
      <c r="N472" s="1831"/>
      <c r="O472" s="1806"/>
      <c r="P472" s="1806"/>
      <c r="Q472" s="1806"/>
      <c r="R472" s="1806"/>
      <c r="S472" s="1806"/>
      <c r="T472" s="1818" t="s">
        <v>652</v>
      </c>
      <c r="U472" s="1819"/>
      <c r="V472" s="1820"/>
      <c r="W472"/>
    </row>
    <row r="473" spans="2:34" ht="21" customHeight="1">
      <c r="B473" s="1821"/>
      <c r="C473" s="1822"/>
      <c r="D473" s="1822"/>
      <c r="E473" s="1823"/>
      <c r="F473" s="286" t="s">
        <v>649</v>
      </c>
      <c r="G473" s="287" t="s">
        <v>464</v>
      </c>
      <c r="H473" s="1827"/>
      <c r="I473" s="1828"/>
      <c r="J473" s="1829"/>
      <c r="K473" s="1828"/>
      <c r="L473" s="1829"/>
      <c r="M473" s="1830"/>
      <c r="N473" s="1831"/>
      <c r="O473" s="1806"/>
      <c r="P473" s="1806"/>
      <c r="Q473" s="1806"/>
      <c r="R473" s="1806"/>
      <c r="S473" s="1806"/>
      <c r="T473" s="286" t="s">
        <v>649</v>
      </c>
      <c r="U473" s="288" t="s">
        <v>650</v>
      </c>
      <c r="V473" s="289" t="s">
        <v>465</v>
      </c>
      <c r="W473" s="285"/>
    </row>
    <row r="474" spans="2:34" ht="21" customHeight="1">
      <c r="B474" s="1838"/>
      <c r="C474" s="1822"/>
      <c r="D474" s="1822"/>
      <c r="E474" s="1823"/>
      <c r="F474" s="1818" t="s">
        <v>651</v>
      </c>
      <c r="G474" s="1833"/>
      <c r="H474" s="1834"/>
      <c r="I474" s="1835"/>
      <c r="J474" s="1836"/>
      <c r="K474" s="1835"/>
      <c r="L474" s="1836"/>
      <c r="M474" s="1837"/>
      <c r="N474" s="1831"/>
      <c r="O474" s="1806"/>
      <c r="P474" s="1806"/>
      <c r="Q474" s="1806"/>
      <c r="R474" s="1806"/>
      <c r="S474" s="1806"/>
      <c r="T474" s="1818" t="s">
        <v>652</v>
      </c>
      <c r="U474" s="1819"/>
      <c r="V474" s="1820"/>
      <c r="W474"/>
    </row>
    <row r="475" spans="2:34" ht="21" customHeight="1">
      <c r="B475" s="1821"/>
      <c r="C475" s="1822"/>
      <c r="D475" s="1822"/>
      <c r="E475" s="1823"/>
      <c r="F475" s="286" t="s">
        <v>649</v>
      </c>
      <c r="G475" s="287" t="s">
        <v>464</v>
      </c>
      <c r="H475" s="1827"/>
      <c r="I475" s="1828"/>
      <c r="J475" s="1829"/>
      <c r="K475" s="1828"/>
      <c r="L475" s="1829"/>
      <c r="M475" s="1830"/>
      <c r="N475" s="1831"/>
      <c r="O475" s="1806"/>
      <c r="P475" s="1806"/>
      <c r="Q475" s="1806"/>
      <c r="R475" s="1806"/>
      <c r="S475" s="1806"/>
      <c r="T475" s="286" t="s">
        <v>649</v>
      </c>
      <c r="U475" s="288" t="s">
        <v>650</v>
      </c>
      <c r="V475" s="289" t="s">
        <v>465</v>
      </c>
      <c r="W475" s="285"/>
    </row>
    <row r="476" spans="2:34" ht="21" customHeight="1">
      <c r="B476" s="1838"/>
      <c r="C476" s="1822"/>
      <c r="D476" s="1822"/>
      <c r="E476" s="1823"/>
      <c r="F476" s="1818" t="s">
        <v>651</v>
      </c>
      <c r="G476" s="1833"/>
      <c r="H476" s="1834"/>
      <c r="I476" s="1835"/>
      <c r="J476" s="1836"/>
      <c r="K476" s="1835"/>
      <c r="L476" s="1836"/>
      <c r="M476" s="1837"/>
      <c r="N476" s="1831"/>
      <c r="O476" s="1806"/>
      <c r="P476" s="1806"/>
      <c r="Q476" s="1806"/>
      <c r="R476" s="1806"/>
      <c r="S476" s="1806"/>
      <c r="T476" s="1818" t="s">
        <v>652</v>
      </c>
      <c r="U476" s="1819"/>
      <c r="V476" s="1820"/>
      <c r="W476"/>
    </row>
    <row r="477" spans="2:34" ht="21" customHeight="1">
      <c r="B477" s="1821"/>
      <c r="C477" s="1822"/>
      <c r="D477" s="1822"/>
      <c r="E477" s="1823"/>
      <c r="F477" s="286" t="s">
        <v>649</v>
      </c>
      <c r="G477" s="287" t="s">
        <v>464</v>
      </c>
      <c r="H477" s="1827"/>
      <c r="I477" s="1828"/>
      <c r="J477" s="1829"/>
      <c r="K477" s="1828"/>
      <c r="L477" s="1829"/>
      <c r="M477" s="1830"/>
      <c r="N477" s="1831"/>
      <c r="O477" s="1806"/>
      <c r="P477" s="1806"/>
      <c r="Q477" s="1806"/>
      <c r="R477" s="1806"/>
      <c r="S477" s="1806"/>
      <c r="T477" s="286" t="s">
        <v>649</v>
      </c>
      <c r="U477" s="288" t="s">
        <v>650</v>
      </c>
      <c r="V477" s="289" t="s">
        <v>465</v>
      </c>
      <c r="W477" s="285"/>
    </row>
    <row r="478" spans="2:34" ht="21" customHeight="1" thickBot="1">
      <c r="B478" s="1824"/>
      <c r="C478" s="1825"/>
      <c r="D478" s="1825"/>
      <c r="E478" s="1826"/>
      <c r="F478" s="1810" t="s">
        <v>651</v>
      </c>
      <c r="G478" s="1811"/>
      <c r="H478" s="1812"/>
      <c r="I478" s="1813"/>
      <c r="J478" s="1814"/>
      <c r="K478" s="1813"/>
      <c r="L478" s="1814"/>
      <c r="M478" s="1815"/>
      <c r="N478" s="1832"/>
      <c r="O478" s="1808"/>
      <c r="P478" s="1808"/>
      <c r="Q478" s="1808"/>
      <c r="R478" s="1808"/>
      <c r="S478" s="1808"/>
      <c r="T478" s="1810" t="s">
        <v>652</v>
      </c>
      <c r="U478" s="1816"/>
      <c r="V478" s="1817"/>
      <c r="W478"/>
    </row>
    <row r="479" spans="2:34" ht="33.75" customHeight="1">
      <c r="B479" s="1794" t="s">
        <v>653</v>
      </c>
      <c r="C479" s="870"/>
      <c r="D479" s="870"/>
      <c r="E479" s="870"/>
      <c r="F479" s="870"/>
      <c r="G479" s="870"/>
      <c r="H479" s="870"/>
      <c r="I479" s="870"/>
      <c r="J479" s="870"/>
      <c r="K479" s="1795"/>
      <c r="L479" s="1800" t="s">
        <v>36</v>
      </c>
      <c r="M479" s="1080"/>
      <c r="N479" s="295" t="str">
        <f t="shared" ref="N479:S479" si="86">IF(COUNTIF(N439:N478,1)=0,"",COUNTIF(N439:N478,1))</f>
        <v/>
      </c>
      <c r="O479" s="303" t="str">
        <f t="shared" si="86"/>
        <v/>
      </c>
      <c r="P479" s="303" t="str">
        <f t="shared" si="86"/>
        <v/>
      </c>
      <c r="Q479" s="303" t="str">
        <f t="shared" si="86"/>
        <v/>
      </c>
      <c r="R479" s="303" t="str">
        <f t="shared" si="86"/>
        <v/>
      </c>
      <c r="S479" s="303" t="str">
        <f t="shared" si="86"/>
        <v/>
      </c>
      <c r="T479" s="1778"/>
      <c r="U479" s="1779"/>
      <c r="V479" s="1780"/>
      <c r="W479" s="297"/>
      <c r="X479">
        <f>IF(N479="",0, N479)</f>
        <v>0</v>
      </c>
      <c r="Y479"/>
      <c r="Z479">
        <f>IF(O479="",0, O479)</f>
        <v>0</v>
      </c>
      <c r="AA479"/>
      <c r="AB479">
        <f>IF(P479="",0, P479)</f>
        <v>0</v>
      </c>
      <c r="AC479"/>
      <c r="AD479">
        <f>IF(Q479="",0, Q479)</f>
        <v>0</v>
      </c>
      <c r="AF479">
        <f>IF(R479="",0, R479)</f>
        <v>0</v>
      </c>
      <c r="AH479">
        <f>IF(S479="",0, S479)</f>
        <v>0</v>
      </c>
    </row>
    <row r="480" spans="2:34" ht="33.75" customHeight="1">
      <c r="B480" s="1796"/>
      <c r="C480" s="870"/>
      <c r="D480" s="870"/>
      <c r="E480" s="870"/>
      <c r="F480" s="870"/>
      <c r="G480" s="870"/>
      <c r="H480" s="870"/>
      <c r="I480" s="870"/>
      <c r="J480" s="870"/>
      <c r="K480" s="1795"/>
      <c r="L480" s="1787" t="s">
        <v>37</v>
      </c>
      <c r="M480" s="1788"/>
      <c r="N480" s="298" t="str">
        <f t="shared" ref="N480:S480" si="87">IF(COUNTIF(N439:N478,2)=0,"",COUNTIF(N439:N478,2))</f>
        <v/>
      </c>
      <c r="O480" s="305" t="str">
        <f t="shared" si="87"/>
        <v/>
      </c>
      <c r="P480" s="305" t="str">
        <f t="shared" si="87"/>
        <v/>
      </c>
      <c r="Q480" s="305" t="str">
        <f t="shared" si="87"/>
        <v/>
      </c>
      <c r="R480" s="305" t="str">
        <f t="shared" si="87"/>
        <v/>
      </c>
      <c r="S480" s="305" t="str">
        <f t="shared" si="87"/>
        <v/>
      </c>
      <c r="T480" s="1781"/>
      <c r="U480" s="1782"/>
      <c r="V480" s="1783"/>
      <c r="W480" s="297"/>
      <c r="X480">
        <f>IF(N480="",0, N480)</f>
        <v>0</v>
      </c>
      <c r="Y480"/>
      <c r="Z480">
        <f>IF(O480="",0, O480)</f>
        <v>0</v>
      </c>
      <c r="AA480"/>
      <c r="AB480">
        <f>IF(P480="",0, P480)</f>
        <v>0</v>
      </c>
      <c r="AC480"/>
      <c r="AD480">
        <f>IF(Q480="",0, Q480)</f>
        <v>0</v>
      </c>
      <c r="AF480">
        <f>IF(R480="",0, R480)</f>
        <v>0</v>
      </c>
      <c r="AH480">
        <f>IF(S480="",0, S480)</f>
        <v>0</v>
      </c>
    </row>
    <row r="481" spans="1:34" ht="33.75" customHeight="1" thickBot="1">
      <c r="B481" s="1797"/>
      <c r="C481" s="1798"/>
      <c r="D481" s="1798"/>
      <c r="E481" s="1798"/>
      <c r="F481" s="1798"/>
      <c r="G481" s="1798"/>
      <c r="H481" s="1798"/>
      <c r="I481" s="1798"/>
      <c r="J481" s="1798"/>
      <c r="K481" s="1799"/>
      <c r="L481" s="1803" t="s">
        <v>38</v>
      </c>
      <c r="M481" s="1081"/>
      <c r="N481" s="300" t="str">
        <f t="shared" ref="N481:S481" si="88">IF(COUNTIF(N439:N478,3)=0,"",COUNTIF(N439:N478,3))</f>
        <v/>
      </c>
      <c r="O481" s="307" t="str">
        <f t="shared" si="88"/>
        <v/>
      </c>
      <c r="P481" s="307" t="str">
        <f t="shared" si="88"/>
        <v/>
      </c>
      <c r="Q481" s="307" t="str">
        <f t="shared" si="88"/>
        <v/>
      </c>
      <c r="R481" s="307" t="str">
        <f t="shared" si="88"/>
        <v/>
      </c>
      <c r="S481" s="307" t="str">
        <f t="shared" si="88"/>
        <v/>
      </c>
      <c r="T481" s="1784"/>
      <c r="U481" s="1785"/>
      <c r="V481" s="1786"/>
      <c r="W481" s="297"/>
      <c r="X481">
        <f>IF(N481="",0, N481)</f>
        <v>0</v>
      </c>
      <c r="Y481"/>
      <c r="Z481">
        <f>IF(O481="",0, O481)</f>
        <v>0</v>
      </c>
      <c r="AA481"/>
      <c r="AB481">
        <f>IF(P481="",0, P481)</f>
        <v>0</v>
      </c>
      <c r="AC481"/>
      <c r="AD481">
        <f>IF(Q481="",0, Q481)</f>
        <v>0</v>
      </c>
      <c r="AF481">
        <f>IF(R481="",0, R481)</f>
        <v>0</v>
      </c>
      <c r="AH481">
        <f>IF(S481="",0, S481)</f>
        <v>0</v>
      </c>
    </row>
    <row r="486" spans="1:34" ht="13.75" thickBot="1">
      <c r="B486" s="16" t="s">
        <v>640</v>
      </c>
      <c r="T486" s="1932"/>
      <c r="U486" s="1932"/>
      <c r="V486" s="1932"/>
      <c r="W486" s="271"/>
    </row>
    <row r="487" spans="1:34" ht="18.75" customHeight="1">
      <c r="B487" s="272"/>
      <c r="O487" s="1933" t="s">
        <v>131</v>
      </c>
      <c r="P487" s="1934"/>
      <c r="Q487" s="1934"/>
      <c r="R487" s="1936" t="s">
        <v>20</v>
      </c>
      <c r="S487" s="1937"/>
      <c r="T487" s="1937"/>
      <c r="U487" s="1937"/>
      <c r="V487" s="1938"/>
      <c r="W487" s="273"/>
    </row>
    <row r="488" spans="1:34" ht="27.75" customHeight="1" thickBot="1">
      <c r="O488" s="1894" t="str">
        <f>IF(O435="","",O435)</f>
        <v/>
      </c>
      <c r="P488" s="1895"/>
      <c r="Q488" s="1895"/>
      <c r="R488" s="1897" t="str">
        <f>IF(R435="","",R435)</f>
        <v/>
      </c>
      <c r="S488" s="1898"/>
      <c r="T488" s="1898"/>
      <c r="U488" s="1898"/>
      <c r="V488" s="1899"/>
      <c r="W488" s="311"/>
    </row>
    <row r="489" spans="1:34" ht="27" customHeight="1" thickBot="1">
      <c r="B489" s="1900" t="s">
        <v>642</v>
      </c>
      <c r="C489" s="1900"/>
      <c r="D489" s="1900"/>
      <c r="E489" s="1900"/>
      <c r="F489" s="1900"/>
      <c r="G489" s="1900"/>
      <c r="H489" s="1900"/>
      <c r="I489" s="1900"/>
      <c r="J489" s="1900"/>
      <c r="K489" s="1900"/>
      <c r="L489" s="1900"/>
      <c r="M489" s="1900"/>
      <c r="N489" s="1900"/>
      <c r="O489" s="1900"/>
      <c r="P489" s="1900"/>
      <c r="Q489" s="1900"/>
      <c r="R489" s="1900"/>
      <c r="S489" s="1900"/>
      <c r="T489" s="1900"/>
      <c r="U489" s="1900"/>
      <c r="V489" s="1900"/>
      <c r="W489" s="275"/>
      <c r="X489" s="276"/>
    </row>
    <row r="490" spans="1:34" ht="37.5" customHeight="1">
      <c r="B490" s="1901" t="s">
        <v>643</v>
      </c>
      <c r="C490" s="1902"/>
      <c r="D490" s="1902"/>
      <c r="E490" s="1903"/>
      <c r="F490" s="1910" t="s">
        <v>644</v>
      </c>
      <c r="G490" s="1911"/>
      <c r="H490" s="1916" t="s">
        <v>645</v>
      </c>
      <c r="I490" s="1902"/>
      <c r="J490" s="1902"/>
      <c r="K490" s="1902"/>
      <c r="L490" s="1902"/>
      <c r="M490" s="1903"/>
      <c r="N490" s="1919" t="s">
        <v>646</v>
      </c>
      <c r="O490" s="1920"/>
      <c r="P490" s="1920"/>
      <c r="Q490" s="1920"/>
      <c r="R490" s="1920"/>
      <c r="S490" s="1920"/>
      <c r="T490" s="1922" t="s">
        <v>647</v>
      </c>
      <c r="U490" s="1923"/>
      <c r="V490" s="1924"/>
      <c r="W490"/>
    </row>
    <row r="491" spans="1:34" ht="25" customHeight="1">
      <c r="B491" s="1904"/>
      <c r="C491" s="1905"/>
      <c r="D491" s="1905"/>
      <c r="E491" s="1906"/>
      <c r="F491" s="1912"/>
      <c r="G491" s="1913"/>
      <c r="H491" s="1917"/>
      <c r="I491" s="1905"/>
      <c r="J491" s="1905"/>
      <c r="K491" s="1905"/>
      <c r="L491" s="1905"/>
      <c r="M491" s="1906"/>
      <c r="N491" s="277" t="s">
        <v>648</v>
      </c>
      <c r="O491" s="278" t="s">
        <v>648</v>
      </c>
      <c r="P491" s="278" t="s">
        <v>648</v>
      </c>
      <c r="Q491" s="278" t="s">
        <v>648</v>
      </c>
      <c r="R491" s="278" t="s">
        <v>648</v>
      </c>
      <c r="S491" s="278" t="s">
        <v>648</v>
      </c>
      <c r="T491" s="1925"/>
      <c r="U491" s="1926"/>
      <c r="V491" s="1927"/>
      <c r="W491"/>
    </row>
    <row r="492" spans="1:34" ht="25" customHeight="1" thickBot="1">
      <c r="B492" s="1907"/>
      <c r="C492" s="1908"/>
      <c r="D492" s="1908"/>
      <c r="E492" s="1909"/>
      <c r="F492" s="1914"/>
      <c r="G492" s="1915"/>
      <c r="H492" s="1918"/>
      <c r="I492" s="1908"/>
      <c r="J492" s="1908"/>
      <c r="K492" s="1908"/>
      <c r="L492" s="1908"/>
      <c r="M492" s="1909"/>
      <c r="N492" s="312" t="str">
        <f>IF(N438="","",N438)</f>
        <v>01 土木</v>
      </c>
      <c r="O492" s="313" t="str">
        <f t="shared" ref="O492" si="89">IF(O438="","",O438)</f>
        <v>02 建築</v>
      </c>
      <c r="P492" s="313" t="str">
        <f t="shared" ref="P492" si="90">IF(P438="","",P438)</f>
        <v>05 とび</v>
      </c>
      <c r="Q492" s="313" t="str">
        <f t="shared" ref="Q492" si="91">IF(Q438="","",Q438)</f>
        <v>08 電気</v>
      </c>
      <c r="R492" s="313" t="str">
        <f t="shared" ref="R492" si="92">IF(R438="","",R438)</f>
        <v>09管</v>
      </c>
      <c r="S492" s="313" t="str">
        <f t="shared" ref="S492" si="93">IF(S438="","",S438)</f>
        <v>29 解体</v>
      </c>
      <c r="T492" s="1928"/>
      <c r="U492" s="1929"/>
      <c r="V492" s="1930"/>
      <c r="W492"/>
    </row>
    <row r="493" spans="1:34" ht="21" customHeight="1">
      <c r="A493" s="280"/>
      <c r="B493" s="1844"/>
      <c r="C493" s="1845"/>
      <c r="D493" s="1845"/>
      <c r="E493" s="1846"/>
      <c r="F493" s="281" t="s">
        <v>649</v>
      </c>
      <c r="G493" s="282" t="s">
        <v>464</v>
      </c>
      <c r="H493" s="1847"/>
      <c r="I493" s="1848"/>
      <c r="J493" s="1849"/>
      <c r="K493" s="1848"/>
      <c r="L493" s="1849"/>
      <c r="M493" s="1850"/>
      <c r="N493" s="1851"/>
      <c r="O493" s="1839"/>
      <c r="P493" s="1839"/>
      <c r="Q493" s="1839"/>
      <c r="R493" s="1839"/>
      <c r="S493" s="1839"/>
      <c r="T493" s="281" t="s">
        <v>649</v>
      </c>
      <c r="U493" s="283" t="s">
        <v>650</v>
      </c>
      <c r="V493" s="284" t="s">
        <v>465</v>
      </c>
      <c r="W493" s="285"/>
      <c r="Y493" s="16"/>
    </row>
    <row r="494" spans="1:34" ht="21" customHeight="1">
      <c r="B494" s="1838"/>
      <c r="C494" s="1822"/>
      <c r="D494" s="1822"/>
      <c r="E494" s="1823"/>
      <c r="F494" s="1818" t="s">
        <v>651</v>
      </c>
      <c r="G494" s="1833"/>
      <c r="H494" s="1834"/>
      <c r="I494" s="1835"/>
      <c r="J494" s="1836"/>
      <c r="K494" s="1835"/>
      <c r="L494" s="1836"/>
      <c r="M494" s="1837"/>
      <c r="N494" s="1831"/>
      <c r="O494" s="1806"/>
      <c r="P494" s="1806"/>
      <c r="Q494" s="1806"/>
      <c r="R494" s="1806"/>
      <c r="S494" s="1806"/>
      <c r="T494" s="1818" t="s">
        <v>652</v>
      </c>
      <c r="U494" s="1819"/>
      <c r="V494" s="1820"/>
      <c r="W494"/>
      <c r="Y494" s="16"/>
    </row>
    <row r="495" spans="1:34" ht="21" customHeight="1">
      <c r="B495" s="1821"/>
      <c r="C495" s="1822"/>
      <c r="D495" s="1822"/>
      <c r="E495" s="1823"/>
      <c r="F495" s="286" t="s">
        <v>649</v>
      </c>
      <c r="G495" s="287" t="s">
        <v>464</v>
      </c>
      <c r="H495" s="1827"/>
      <c r="I495" s="1828"/>
      <c r="J495" s="1829"/>
      <c r="K495" s="1828"/>
      <c r="L495" s="1829"/>
      <c r="M495" s="1830"/>
      <c r="N495" s="1831"/>
      <c r="O495" s="1806"/>
      <c r="P495" s="1806"/>
      <c r="Q495" s="1806"/>
      <c r="R495" s="1806"/>
      <c r="S495" s="1806"/>
      <c r="T495" s="286" t="s">
        <v>649</v>
      </c>
      <c r="U495" s="288" t="s">
        <v>650</v>
      </c>
      <c r="V495" s="289" t="s">
        <v>465</v>
      </c>
      <c r="W495" s="285"/>
    </row>
    <row r="496" spans="1:34" ht="21" customHeight="1">
      <c r="B496" s="1838"/>
      <c r="C496" s="1822"/>
      <c r="D496" s="1822"/>
      <c r="E496" s="1823"/>
      <c r="F496" s="1818" t="s">
        <v>651</v>
      </c>
      <c r="G496" s="1833"/>
      <c r="H496" s="1834"/>
      <c r="I496" s="1835"/>
      <c r="J496" s="1836"/>
      <c r="K496" s="1835"/>
      <c r="L496" s="1836"/>
      <c r="M496" s="1837"/>
      <c r="N496" s="1831"/>
      <c r="O496" s="1806"/>
      <c r="P496" s="1806"/>
      <c r="Q496" s="1806"/>
      <c r="R496" s="1806"/>
      <c r="S496" s="1806"/>
      <c r="T496" s="1818" t="s">
        <v>652</v>
      </c>
      <c r="U496" s="1819"/>
      <c r="V496" s="1820"/>
      <c r="W496"/>
    </row>
    <row r="497" spans="2:23" ht="21" customHeight="1">
      <c r="B497" s="1821"/>
      <c r="C497" s="1822"/>
      <c r="D497" s="1822"/>
      <c r="E497" s="1823"/>
      <c r="F497" s="286" t="s">
        <v>649</v>
      </c>
      <c r="G497" s="287" t="s">
        <v>464</v>
      </c>
      <c r="H497" s="1827"/>
      <c r="I497" s="1828"/>
      <c r="J497" s="1829"/>
      <c r="K497" s="1828"/>
      <c r="L497" s="1829"/>
      <c r="M497" s="1830"/>
      <c r="N497" s="1831"/>
      <c r="O497" s="1806"/>
      <c r="P497" s="1806"/>
      <c r="Q497" s="1806"/>
      <c r="R497" s="1806"/>
      <c r="S497" s="1806"/>
      <c r="T497" s="286" t="s">
        <v>649</v>
      </c>
      <c r="U497" s="288" t="s">
        <v>650</v>
      </c>
      <c r="V497" s="289" t="s">
        <v>465</v>
      </c>
      <c r="W497" s="285"/>
    </row>
    <row r="498" spans="2:23" ht="21" customHeight="1">
      <c r="B498" s="1838"/>
      <c r="C498" s="1822"/>
      <c r="D498" s="1822"/>
      <c r="E498" s="1823"/>
      <c r="F498" s="1818" t="s">
        <v>651</v>
      </c>
      <c r="G498" s="1833"/>
      <c r="H498" s="1834"/>
      <c r="I498" s="1835"/>
      <c r="J498" s="1836"/>
      <c r="K498" s="1835"/>
      <c r="L498" s="1836"/>
      <c r="M498" s="1837"/>
      <c r="N498" s="1831"/>
      <c r="O498" s="1806"/>
      <c r="P498" s="1806"/>
      <c r="Q498" s="1806"/>
      <c r="R498" s="1806"/>
      <c r="S498" s="1806"/>
      <c r="T498" s="1818" t="s">
        <v>652</v>
      </c>
      <c r="U498" s="1819"/>
      <c r="V498" s="1820"/>
      <c r="W498"/>
    </row>
    <row r="499" spans="2:23" ht="21" customHeight="1">
      <c r="B499" s="1821"/>
      <c r="C499" s="1822"/>
      <c r="D499" s="1822"/>
      <c r="E499" s="1823"/>
      <c r="F499" s="286" t="s">
        <v>649</v>
      </c>
      <c r="G499" s="287" t="s">
        <v>464</v>
      </c>
      <c r="H499" s="1827"/>
      <c r="I499" s="1828"/>
      <c r="J499" s="1829"/>
      <c r="K499" s="1828"/>
      <c r="L499" s="1829"/>
      <c r="M499" s="1830"/>
      <c r="N499" s="1831"/>
      <c r="O499" s="1806"/>
      <c r="P499" s="1806"/>
      <c r="Q499" s="1806"/>
      <c r="R499" s="1806"/>
      <c r="S499" s="1806"/>
      <c r="T499" s="286" t="s">
        <v>649</v>
      </c>
      <c r="U499" s="288" t="s">
        <v>650</v>
      </c>
      <c r="V499" s="289" t="s">
        <v>465</v>
      </c>
      <c r="W499" s="285"/>
    </row>
    <row r="500" spans="2:23" ht="21" customHeight="1">
      <c r="B500" s="1838"/>
      <c r="C500" s="1822"/>
      <c r="D500" s="1822"/>
      <c r="E500" s="1823"/>
      <c r="F500" s="1818" t="s">
        <v>651</v>
      </c>
      <c r="G500" s="1833"/>
      <c r="H500" s="1834"/>
      <c r="I500" s="1835"/>
      <c r="J500" s="1836"/>
      <c r="K500" s="1835"/>
      <c r="L500" s="1836"/>
      <c r="M500" s="1837"/>
      <c r="N500" s="1831"/>
      <c r="O500" s="1806"/>
      <c r="P500" s="1806"/>
      <c r="Q500" s="1806"/>
      <c r="R500" s="1806"/>
      <c r="S500" s="1806"/>
      <c r="T500" s="1818" t="s">
        <v>652</v>
      </c>
      <c r="U500" s="1819"/>
      <c r="V500" s="1820"/>
      <c r="W500"/>
    </row>
    <row r="501" spans="2:23" ht="21" customHeight="1">
      <c r="B501" s="1821"/>
      <c r="C501" s="1822"/>
      <c r="D501" s="1822"/>
      <c r="E501" s="1823"/>
      <c r="F501" s="286" t="s">
        <v>649</v>
      </c>
      <c r="G501" s="287" t="s">
        <v>464</v>
      </c>
      <c r="H501" s="1827"/>
      <c r="I501" s="1828"/>
      <c r="J501" s="1829"/>
      <c r="K501" s="1828"/>
      <c r="L501" s="1829"/>
      <c r="M501" s="1830"/>
      <c r="N501" s="1831"/>
      <c r="O501" s="1806"/>
      <c r="P501" s="1806"/>
      <c r="Q501" s="1806"/>
      <c r="R501" s="1806"/>
      <c r="S501" s="1806"/>
      <c r="T501" s="286" t="s">
        <v>649</v>
      </c>
      <c r="U501" s="288" t="s">
        <v>650</v>
      </c>
      <c r="V501" s="289" t="s">
        <v>465</v>
      </c>
      <c r="W501" s="285"/>
    </row>
    <row r="502" spans="2:23" ht="21" customHeight="1" thickBot="1">
      <c r="B502" s="1824"/>
      <c r="C502" s="1825"/>
      <c r="D502" s="1825"/>
      <c r="E502" s="1826"/>
      <c r="F502" s="1841" t="s">
        <v>651</v>
      </c>
      <c r="G502" s="1886"/>
      <c r="H502" s="1812"/>
      <c r="I502" s="1813"/>
      <c r="J502" s="1814"/>
      <c r="K502" s="1813"/>
      <c r="L502" s="1814"/>
      <c r="M502" s="1815"/>
      <c r="N502" s="1832"/>
      <c r="O502" s="1808"/>
      <c r="P502" s="1808"/>
      <c r="Q502" s="1808"/>
      <c r="R502" s="1808"/>
      <c r="S502" s="1808"/>
      <c r="T502" s="1810" t="s">
        <v>652</v>
      </c>
      <c r="U502" s="1816"/>
      <c r="V502" s="1817"/>
      <c r="W502"/>
    </row>
    <row r="503" spans="2:23" ht="21" customHeight="1">
      <c r="B503" s="1878"/>
      <c r="C503" s="1879"/>
      <c r="D503" s="1879"/>
      <c r="E503" s="1880"/>
      <c r="F503" s="281" t="s">
        <v>649</v>
      </c>
      <c r="G503" s="282" t="s">
        <v>464</v>
      </c>
      <c r="H503" s="1881"/>
      <c r="I503" s="1882"/>
      <c r="J503" s="1883"/>
      <c r="K503" s="1882"/>
      <c r="L503" s="1883"/>
      <c r="M503" s="1884"/>
      <c r="N503" s="1885"/>
      <c r="O503" s="1876"/>
      <c r="P503" s="1876"/>
      <c r="Q503" s="1876"/>
      <c r="R503" s="1876"/>
      <c r="S503" s="1876"/>
      <c r="T503" s="281" t="s">
        <v>649</v>
      </c>
      <c r="U503" s="283" t="s">
        <v>650</v>
      </c>
      <c r="V503" s="284" t="s">
        <v>465</v>
      </c>
      <c r="W503" s="285"/>
    </row>
    <row r="504" spans="2:23" ht="21" customHeight="1">
      <c r="B504" s="1872"/>
      <c r="C504" s="1873"/>
      <c r="D504" s="1873"/>
      <c r="E504" s="1874"/>
      <c r="F504" s="1818" t="s">
        <v>651</v>
      </c>
      <c r="G504" s="1833"/>
      <c r="H504" s="1834"/>
      <c r="I504" s="1835"/>
      <c r="J504" s="1836"/>
      <c r="K504" s="1835"/>
      <c r="L504" s="1836"/>
      <c r="M504" s="1837"/>
      <c r="N504" s="1875"/>
      <c r="O504" s="1870"/>
      <c r="P504" s="1870"/>
      <c r="Q504" s="1870"/>
      <c r="R504" s="1870"/>
      <c r="S504" s="1870"/>
      <c r="T504" s="1818" t="s">
        <v>652</v>
      </c>
      <c r="U504" s="1819"/>
      <c r="V504" s="1861"/>
      <c r="W504" s="285"/>
    </row>
    <row r="505" spans="2:23" ht="21" customHeight="1">
      <c r="B505" s="1862"/>
      <c r="C505" s="1863"/>
      <c r="D505" s="1863"/>
      <c r="E505" s="1864"/>
      <c r="F505" s="286" t="s">
        <v>649</v>
      </c>
      <c r="G505" s="287" t="s">
        <v>464</v>
      </c>
      <c r="H505" s="1827"/>
      <c r="I505" s="1828"/>
      <c r="J505" s="1829"/>
      <c r="K505" s="1828"/>
      <c r="L505" s="1829"/>
      <c r="M505" s="1830"/>
      <c r="N505" s="1868"/>
      <c r="O505" s="1852"/>
      <c r="P505" s="1852"/>
      <c r="Q505" s="1852"/>
      <c r="R505" s="1852"/>
      <c r="S505" s="1852"/>
      <c r="T505" s="286" t="s">
        <v>649</v>
      </c>
      <c r="U505" s="288" t="s">
        <v>650</v>
      </c>
      <c r="V505" s="289" t="s">
        <v>465</v>
      </c>
      <c r="W505" s="285"/>
    </row>
    <row r="506" spans="2:23" ht="21" customHeight="1">
      <c r="B506" s="1872"/>
      <c r="C506" s="1873"/>
      <c r="D506" s="1873"/>
      <c r="E506" s="1874"/>
      <c r="F506" s="1818" t="s">
        <v>651</v>
      </c>
      <c r="G506" s="1833"/>
      <c r="H506" s="1834"/>
      <c r="I506" s="1835"/>
      <c r="J506" s="1836"/>
      <c r="K506" s="1835"/>
      <c r="L506" s="1836"/>
      <c r="M506" s="1837"/>
      <c r="N506" s="1875"/>
      <c r="O506" s="1870"/>
      <c r="P506" s="1870"/>
      <c r="Q506" s="1870"/>
      <c r="R506" s="1870"/>
      <c r="S506" s="1870"/>
      <c r="T506" s="1818" t="s">
        <v>652</v>
      </c>
      <c r="U506" s="1819"/>
      <c r="V506" s="1861"/>
      <c r="W506" s="285"/>
    </row>
    <row r="507" spans="2:23" ht="21" customHeight="1">
      <c r="B507" s="1862"/>
      <c r="C507" s="1863"/>
      <c r="D507" s="1863"/>
      <c r="E507" s="1864"/>
      <c r="F507" s="286" t="s">
        <v>649</v>
      </c>
      <c r="G507" s="287" t="s">
        <v>464</v>
      </c>
      <c r="H507" s="1827"/>
      <c r="I507" s="1828"/>
      <c r="J507" s="1829"/>
      <c r="K507" s="1828"/>
      <c r="L507" s="1829"/>
      <c r="M507" s="1830"/>
      <c r="N507" s="1868"/>
      <c r="O507" s="1852"/>
      <c r="P507" s="1852"/>
      <c r="Q507" s="1852"/>
      <c r="R507" s="1852"/>
      <c r="S507" s="1852"/>
      <c r="T507" s="286" t="s">
        <v>649</v>
      </c>
      <c r="U507" s="288" t="s">
        <v>650</v>
      </c>
      <c r="V507" s="289" t="s">
        <v>465</v>
      </c>
      <c r="W507" s="285"/>
    </row>
    <row r="508" spans="2:23" ht="21" customHeight="1">
      <c r="B508" s="1872"/>
      <c r="C508" s="1873"/>
      <c r="D508" s="1873"/>
      <c r="E508" s="1874"/>
      <c r="F508" s="1818" t="s">
        <v>651</v>
      </c>
      <c r="G508" s="1833"/>
      <c r="H508" s="1834"/>
      <c r="I508" s="1835"/>
      <c r="J508" s="1836"/>
      <c r="K508" s="1835"/>
      <c r="L508" s="1836"/>
      <c r="M508" s="1837"/>
      <c r="N508" s="1875"/>
      <c r="O508" s="1870"/>
      <c r="P508" s="1870"/>
      <c r="Q508" s="1870"/>
      <c r="R508" s="1870"/>
      <c r="S508" s="1870"/>
      <c r="T508" s="1818" t="s">
        <v>652</v>
      </c>
      <c r="U508" s="1819"/>
      <c r="V508" s="1861"/>
      <c r="W508" s="285"/>
    </row>
    <row r="509" spans="2:23" ht="21" customHeight="1">
      <c r="B509" s="1862"/>
      <c r="C509" s="1863"/>
      <c r="D509" s="1863"/>
      <c r="E509" s="1864"/>
      <c r="F509" s="286" t="s">
        <v>649</v>
      </c>
      <c r="G509" s="287" t="s">
        <v>464</v>
      </c>
      <c r="H509" s="1827"/>
      <c r="I509" s="1828"/>
      <c r="J509" s="1829"/>
      <c r="K509" s="1828"/>
      <c r="L509" s="1829"/>
      <c r="M509" s="1830"/>
      <c r="N509" s="1868"/>
      <c r="O509" s="1852"/>
      <c r="P509" s="1852"/>
      <c r="Q509" s="1852"/>
      <c r="R509" s="1852"/>
      <c r="S509" s="1852"/>
      <c r="T509" s="286" t="s">
        <v>649</v>
      </c>
      <c r="U509" s="288" t="s">
        <v>650</v>
      </c>
      <c r="V509" s="289" t="s">
        <v>465</v>
      </c>
      <c r="W509" s="285"/>
    </row>
    <row r="510" spans="2:23" ht="21" customHeight="1">
      <c r="B510" s="1872"/>
      <c r="C510" s="1873"/>
      <c r="D510" s="1873"/>
      <c r="E510" s="1874"/>
      <c r="F510" s="1818" t="s">
        <v>651</v>
      </c>
      <c r="G510" s="1833"/>
      <c r="H510" s="1834"/>
      <c r="I510" s="1835"/>
      <c r="J510" s="1836"/>
      <c r="K510" s="1835"/>
      <c r="L510" s="1836"/>
      <c r="M510" s="1837"/>
      <c r="N510" s="1875"/>
      <c r="O510" s="1870"/>
      <c r="P510" s="1870"/>
      <c r="Q510" s="1870"/>
      <c r="R510" s="1870"/>
      <c r="S510" s="1870"/>
      <c r="T510" s="1818" t="s">
        <v>652</v>
      </c>
      <c r="U510" s="1819"/>
      <c r="V510" s="1861"/>
      <c r="W510" s="285"/>
    </row>
    <row r="511" spans="2:23" ht="21" customHeight="1">
      <c r="B511" s="1862"/>
      <c r="C511" s="1863"/>
      <c r="D511" s="1863"/>
      <c r="E511" s="1864"/>
      <c r="F511" s="286" t="s">
        <v>649</v>
      </c>
      <c r="G511" s="287" t="s">
        <v>464</v>
      </c>
      <c r="H511" s="1827"/>
      <c r="I511" s="1828"/>
      <c r="J511" s="1829"/>
      <c r="K511" s="1828"/>
      <c r="L511" s="1829"/>
      <c r="M511" s="1830"/>
      <c r="N511" s="1868"/>
      <c r="O511" s="1852"/>
      <c r="P511" s="1852"/>
      <c r="Q511" s="1852"/>
      <c r="R511" s="1852"/>
      <c r="S511" s="1852"/>
      <c r="T511" s="286" t="s">
        <v>649</v>
      </c>
      <c r="U511" s="288" t="s">
        <v>650</v>
      </c>
      <c r="V511" s="289" t="s">
        <v>465</v>
      </c>
      <c r="W511" s="285"/>
    </row>
    <row r="512" spans="2:23" ht="21" customHeight="1" thickBot="1">
      <c r="B512" s="1865"/>
      <c r="C512" s="1866"/>
      <c r="D512" s="1866"/>
      <c r="E512" s="1867"/>
      <c r="F512" s="1810" t="s">
        <v>651</v>
      </c>
      <c r="G512" s="1811"/>
      <c r="H512" s="1856"/>
      <c r="I512" s="1857"/>
      <c r="J512" s="1858"/>
      <c r="K512" s="1857"/>
      <c r="L512" s="1858"/>
      <c r="M512" s="1859"/>
      <c r="N512" s="1869"/>
      <c r="O512" s="1854"/>
      <c r="P512" s="1854"/>
      <c r="Q512" s="1854"/>
      <c r="R512" s="1854"/>
      <c r="S512" s="1854"/>
      <c r="T512" s="1810" t="s">
        <v>652</v>
      </c>
      <c r="U512" s="1816"/>
      <c r="V512" s="1860"/>
      <c r="W512" s="285"/>
    </row>
    <row r="513" spans="2:23" ht="21" customHeight="1">
      <c r="B513" s="1844"/>
      <c r="C513" s="1845"/>
      <c r="D513" s="1845"/>
      <c r="E513" s="1846"/>
      <c r="F513" s="292" t="s">
        <v>649</v>
      </c>
      <c r="G513" s="293" t="s">
        <v>464</v>
      </c>
      <c r="H513" s="1847"/>
      <c r="I513" s="1848"/>
      <c r="J513" s="1849"/>
      <c r="K513" s="1848"/>
      <c r="L513" s="1849"/>
      <c r="M513" s="1850"/>
      <c r="N513" s="1851"/>
      <c r="O513" s="1839"/>
      <c r="P513" s="1839"/>
      <c r="Q513" s="1839"/>
      <c r="R513" s="1839"/>
      <c r="S513" s="1839"/>
      <c r="T513" s="281" t="s">
        <v>649</v>
      </c>
      <c r="U513" s="283" t="s">
        <v>650</v>
      </c>
      <c r="V513" s="284" t="s">
        <v>465</v>
      </c>
      <c r="W513" s="285"/>
    </row>
    <row r="514" spans="2:23" ht="21" customHeight="1">
      <c r="B514" s="1838"/>
      <c r="C514" s="1822"/>
      <c r="D514" s="1822"/>
      <c r="E514" s="1823"/>
      <c r="F514" s="1818" t="s">
        <v>651</v>
      </c>
      <c r="G514" s="1833"/>
      <c r="H514" s="1834"/>
      <c r="I514" s="1835"/>
      <c r="J514" s="1836"/>
      <c r="K514" s="1835"/>
      <c r="L514" s="1836"/>
      <c r="M514" s="1837"/>
      <c r="N514" s="1831"/>
      <c r="O514" s="1806"/>
      <c r="P514" s="1806"/>
      <c r="Q514" s="1806"/>
      <c r="R514" s="1806"/>
      <c r="S514" s="1806"/>
      <c r="T514" s="1818" t="s">
        <v>652</v>
      </c>
      <c r="U514" s="1819"/>
      <c r="V514" s="1820"/>
      <c r="W514"/>
    </row>
    <row r="515" spans="2:23" ht="21" customHeight="1">
      <c r="B515" s="1821"/>
      <c r="C515" s="1822"/>
      <c r="D515" s="1822"/>
      <c r="E515" s="1823"/>
      <c r="F515" s="286" t="s">
        <v>649</v>
      </c>
      <c r="G515" s="287" t="s">
        <v>464</v>
      </c>
      <c r="H515" s="1827"/>
      <c r="I515" s="1828"/>
      <c r="J515" s="1829"/>
      <c r="K515" s="1828"/>
      <c r="L515" s="1829"/>
      <c r="M515" s="1830"/>
      <c r="N515" s="1831"/>
      <c r="O515" s="1806"/>
      <c r="P515" s="1806"/>
      <c r="Q515" s="1806"/>
      <c r="R515" s="1806"/>
      <c r="S515" s="1806"/>
      <c r="T515" s="286" t="s">
        <v>649</v>
      </c>
      <c r="U515" s="288" t="s">
        <v>650</v>
      </c>
      <c r="V515" s="289" t="s">
        <v>465</v>
      </c>
      <c r="W515" s="285"/>
    </row>
    <row r="516" spans="2:23" ht="21" customHeight="1">
      <c r="B516" s="1838"/>
      <c r="C516" s="1822"/>
      <c r="D516" s="1822"/>
      <c r="E516" s="1823"/>
      <c r="F516" s="1818" t="s">
        <v>651</v>
      </c>
      <c r="G516" s="1833"/>
      <c r="H516" s="1834"/>
      <c r="I516" s="1835"/>
      <c r="J516" s="1836"/>
      <c r="K516" s="1835"/>
      <c r="L516" s="1836"/>
      <c r="M516" s="1837"/>
      <c r="N516" s="1831"/>
      <c r="O516" s="1806"/>
      <c r="P516" s="1806"/>
      <c r="Q516" s="1806"/>
      <c r="R516" s="1806"/>
      <c r="S516" s="1806"/>
      <c r="T516" s="1818" t="s">
        <v>652</v>
      </c>
      <c r="U516" s="1819"/>
      <c r="V516" s="1820"/>
      <c r="W516"/>
    </row>
    <row r="517" spans="2:23" ht="21" customHeight="1">
      <c r="B517" s="1821"/>
      <c r="C517" s="1822"/>
      <c r="D517" s="1822"/>
      <c r="E517" s="1823"/>
      <c r="F517" s="286" t="s">
        <v>649</v>
      </c>
      <c r="G517" s="287" t="s">
        <v>464</v>
      </c>
      <c r="H517" s="1827"/>
      <c r="I517" s="1828"/>
      <c r="J517" s="1829"/>
      <c r="K517" s="1828"/>
      <c r="L517" s="1829"/>
      <c r="M517" s="1830"/>
      <c r="N517" s="1831"/>
      <c r="O517" s="1806"/>
      <c r="P517" s="1806"/>
      <c r="Q517" s="1806"/>
      <c r="R517" s="1806"/>
      <c r="S517" s="1806"/>
      <c r="T517" s="286" t="s">
        <v>649</v>
      </c>
      <c r="U517" s="288" t="s">
        <v>650</v>
      </c>
      <c r="V517" s="289" t="s">
        <v>465</v>
      </c>
      <c r="W517" s="285"/>
    </row>
    <row r="518" spans="2:23" ht="21" customHeight="1">
      <c r="B518" s="1838"/>
      <c r="C518" s="1822"/>
      <c r="D518" s="1822"/>
      <c r="E518" s="1823"/>
      <c r="F518" s="1818" t="s">
        <v>651</v>
      </c>
      <c r="G518" s="1833"/>
      <c r="H518" s="1834"/>
      <c r="I518" s="1835"/>
      <c r="J518" s="1836"/>
      <c r="K518" s="1835"/>
      <c r="L518" s="1836"/>
      <c r="M518" s="1837"/>
      <c r="N518" s="1831"/>
      <c r="O518" s="1806"/>
      <c r="P518" s="1806"/>
      <c r="Q518" s="1806"/>
      <c r="R518" s="1806"/>
      <c r="S518" s="1806"/>
      <c r="T518" s="1818" t="s">
        <v>652</v>
      </c>
      <c r="U518" s="1819"/>
      <c r="V518" s="1820"/>
      <c r="W518"/>
    </row>
    <row r="519" spans="2:23" ht="21" customHeight="1">
      <c r="B519" s="1821"/>
      <c r="C519" s="1822"/>
      <c r="D519" s="1822"/>
      <c r="E519" s="1823"/>
      <c r="F519" s="286" t="s">
        <v>649</v>
      </c>
      <c r="G519" s="287" t="s">
        <v>464</v>
      </c>
      <c r="H519" s="1827"/>
      <c r="I519" s="1828"/>
      <c r="J519" s="1829"/>
      <c r="K519" s="1828"/>
      <c r="L519" s="1829"/>
      <c r="M519" s="1830"/>
      <c r="N519" s="1831"/>
      <c r="O519" s="1806"/>
      <c r="P519" s="1806"/>
      <c r="Q519" s="1806"/>
      <c r="R519" s="1806"/>
      <c r="S519" s="1806"/>
      <c r="T519" s="286" t="s">
        <v>649</v>
      </c>
      <c r="U519" s="288" t="s">
        <v>650</v>
      </c>
      <c r="V519" s="289" t="s">
        <v>465</v>
      </c>
      <c r="W519" s="285"/>
    </row>
    <row r="520" spans="2:23" ht="21" customHeight="1">
      <c r="B520" s="1838"/>
      <c r="C520" s="1822"/>
      <c r="D520" s="1822"/>
      <c r="E520" s="1823"/>
      <c r="F520" s="1818" t="s">
        <v>651</v>
      </c>
      <c r="G520" s="1833"/>
      <c r="H520" s="1834"/>
      <c r="I520" s="1835"/>
      <c r="J520" s="1836"/>
      <c r="K520" s="1835"/>
      <c r="L520" s="1836"/>
      <c r="M520" s="1837"/>
      <c r="N520" s="1831"/>
      <c r="O520" s="1806"/>
      <c r="P520" s="1806"/>
      <c r="Q520" s="1806"/>
      <c r="R520" s="1806"/>
      <c r="S520" s="1806"/>
      <c r="T520" s="1818" t="s">
        <v>652</v>
      </c>
      <c r="U520" s="1819"/>
      <c r="V520" s="1820"/>
      <c r="W520"/>
    </row>
    <row r="521" spans="2:23" ht="21" customHeight="1">
      <c r="B521" s="1821"/>
      <c r="C521" s="1822"/>
      <c r="D521" s="1822"/>
      <c r="E521" s="1823"/>
      <c r="F521" s="286" t="s">
        <v>649</v>
      </c>
      <c r="G521" s="287" t="s">
        <v>464</v>
      </c>
      <c r="H521" s="1827"/>
      <c r="I521" s="1828"/>
      <c r="J521" s="1829"/>
      <c r="K521" s="1828"/>
      <c r="L521" s="1829"/>
      <c r="M521" s="1830"/>
      <c r="N521" s="1831"/>
      <c r="O521" s="1806"/>
      <c r="P521" s="1806"/>
      <c r="Q521" s="1806"/>
      <c r="R521" s="1806"/>
      <c r="S521" s="1806"/>
      <c r="T521" s="286" t="s">
        <v>649</v>
      </c>
      <c r="U521" s="288" t="s">
        <v>650</v>
      </c>
      <c r="V521" s="289" t="s">
        <v>465</v>
      </c>
      <c r="W521" s="285"/>
    </row>
    <row r="522" spans="2:23" ht="21" customHeight="1" thickBot="1">
      <c r="B522" s="1824"/>
      <c r="C522" s="1825"/>
      <c r="D522" s="1825"/>
      <c r="E522" s="1826"/>
      <c r="F522" s="1810" t="s">
        <v>651</v>
      </c>
      <c r="G522" s="1811"/>
      <c r="H522" s="1812"/>
      <c r="I522" s="1813"/>
      <c r="J522" s="1814"/>
      <c r="K522" s="1813"/>
      <c r="L522" s="1814"/>
      <c r="M522" s="1815"/>
      <c r="N522" s="1832"/>
      <c r="O522" s="1808"/>
      <c r="P522" s="1808"/>
      <c r="Q522" s="1808"/>
      <c r="R522" s="1808"/>
      <c r="S522" s="1808"/>
      <c r="T522" s="1841" t="s">
        <v>652</v>
      </c>
      <c r="U522" s="1842"/>
      <c r="V522" s="1843"/>
      <c r="W522"/>
    </row>
    <row r="523" spans="2:23" ht="21" customHeight="1">
      <c r="B523" s="1844"/>
      <c r="C523" s="1845"/>
      <c r="D523" s="1845"/>
      <c r="E523" s="1846"/>
      <c r="F523" s="292" t="s">
        <v>649</v>
      </c>
      <c r="G523" s="293" t="s">
        <v>464</v>
      </c>
      <c r="H523" s="1847"/>
      <c r="I523" s="1848"/>
      <c r="J523" s="1849"/>
      <c r="K523" s="1848"/>
      <c r="L523" s="1849"/>
      <c r="M523" s="1850"/>
      <c r="N523" s="1851"/>
      <c r="O523" s="1839"/>
      <c r="P523" s="1839"/>
      <c r="Q523" s="1839"/>
      <c r="R523" s="1839"/>
      <c r="S523" s="1839"/>
      <c r="T523" s="281" t="s">
        <v>649</v>
      </c>
      <c r="U523" s="283" t="s">
        <v>650</v>
      </c>
      <c r="V523" s="284" t="s">
        <v>465</v>
      </c>
      <c r="W523" s="285"/>
    </row>
    <row r="524" spans="2:23" ht="21" customHeight="1">
      <c r="B524" s="1838"/>
      <c r="C524" s="1822"/>
      <c r="D524" s="1822"/>
      <c r="E524" s="1823"/>
      <c r="F524" s="1818" t="s">
        <v>651</v>
      </c>
      <c r="G524" s="1833"/>
      <c r="H524" s="1834"/>
      <c r="I524" s="1835"/>
      <c r="J524" s="1836"/>
      <c r="K524" s="1835"/>
      <c r="L524" s="1836"/>
      <c r="M524" s="1837"/>
      <c r="N524" s="1831"/>
      <c r="O524" s="1806"/>
      <c r="P524" s="1806"/>
      <c r="Q524" s="1806"/>
      <c r="R524" s="1806"/>
      <c r="S524" s="1806"/>
      <c r="T524" s="1818" t="s">
        <v>652</v>
      </c>
      <c r="U524" s="1819"/>
      <c r="V524" s="1820"/>
      <c r="W524"/>
    </row>
    <row r="525" spans="2:23" ht="21" customHeight="1">
      <c r="B525" s="1821"/>
      <c r="C525" s="1822"/>
      <c r="D525" s="1822"/>
      <c r="E525" s="1823"/>
      <c r="F525" s="286" t="s">
        <v>649</v>
      </c>
      <c r="G525" s="287" t="s">
        <v>464</v>
      </c>
      <c r="H525" s="1827"/>
      <c r="I525" s="1828"/>
      <c r="J525" s="1829"/>
      <c r="K525" s="1828"/>
      <c r="L525" s="1829"/>
      <c r="M525" s="1830"/>
      <c r="N525" s="1831"/>
      <c r="O525" s="1806"/>
      <c r="P525" s="1806"/>
      <c r="Q525" s="1806"/>
      <c r="R525" s="1806"/>
      <c r="S525" s="1806"/>
      <c r="T525" s="286" t="s">
        <v>649</v>
      </c>
      <c r="U525" s="288" t="s">
        <v>650</v>
      </c>
      <c r="V525" s="289" t="s">
        <v>465</v>
      </c>
      <c r="W525" s="285"/>
    </row>
    <row r="526" spans="2:23" ht="21" customHeight="1">
      <c r="B526" s="1838"/>
      <c r="C526" s="1822"/>
      <c r="D526" s="1822"/>
      <c r="E526" s="1823"/>
      <c r="F526" s="1818" t="s">
        <v>651</v>
      </c>
      <c r="G526" s="1833"/>
      <c r="H526" s="1834"/>
      <c r="I526" s="1835"/>
      <c r="J526" s="1836"/>
      <c r="K526" s="1835"/>
      <c r="L526" s="1836"/>
      <c r="M526" s="1837"/>
      <c r="N526" s="1831"/>
      <c r="O526" s="1806"/>
      <c r="P526" s="1806"/>
      <c r="Q526" s="1806"/>
      <c r="R526" s="1806"/>
      <c r="S526" s="1806"/>
      <c r="T526" s="1818" t="s">
        <v>652</v>
      </c>
      <c r="U526" s="1819"/>
      <c r="V526" s="1820"/>
      <c r="W526"/>
    </row>
    <row r="527" spans="2:23" ht="21" customHeight="1">
      <c r="B527" s="1821"/>
      <c r="C527" s="1822"/>
      <c r="D527" s="1822"/>
      <c r="E527" s="1823"/>
      <c r="F527" s="286" t="s">
        <v>649</v>
      </c>
      <c r="G527" s="287" t="s">
        <v>464</v>
      </c>
      <c r="H527" s="1827"/>
      <c r="I527" s="1828"/>
      <c r="J527" s="1829"/>
      <c r="K527" s="1828"/>
      <c r="L527" s="1829"/>
      <c r="M527" s="1830"/>
      <c r="N527" s="1831"/>
      <c r="O527" s="1806"/>
      <c r="P527" s="1806"/>
      <c r="Q527" s="1806"/>
      <c r="R527" s="1806"/>
      <c r="S527" s="1806"/>
      <c r="T527" s="286" t="s">
        <v>649</v>
      </c>
      <c r="U527" s="288" t="s">
        <v>650</v>
      </c>
      <c r="V527" s="289" t="s">
        <v>465</v>
      </c>
      <c r="W527" s="285"/>
    </row>
    <row r="528" spans="2:23" ht="21" customHeight="1">
      <c r="B528" s="1838"/>
      <c r="C528" s="1822"/>
      <c r="D528" s="1822"/>
      <c r="E528" s="1823"/>
      <c r="F528" s="1818" t="s">
        <v>651</v>
      </c>
      <c r="G528" s="1833"/>
      <c r="H528" s="1834"/>
      <c r="I528" s="1835"/>
      <c r="J528" s="1836"/>
      <c r="K528" s="1835"/>
      <c r="L528" s="1836"/>
      <c r="M528" s="1837"/>
      <c r="N528" s="1831"/>
      <c r="O528" s="1806"/>
      <c r="P528" s="1806"/>
      <c r="Q528" s="1806"/>
      <c r="R528" s="1806"/>
      <c r="S528" s="1806"/>
      <c r="T528" s="1818" t="s">
        <v>652</v>
      </c>
      <c r="U528" s="1819"/>
      <c r="V528" s="1820"/>
      <c r="W528"/>
    </row>
    <row r="529" spans="2:34" ht="21" customHeight="1">
      <c r="B529" s="1821"/>
      <c r="C529" s="1822"/>
      <c r="D529" s="1822"/>
      <c r="E529" s="1823"/>
      <c r="F529" s="286" t="s">
        <v>649</v>
      </c>
      <c r="G529" s="287" t="s">
        <v>464</v>
      </c>
      <c r="H529" s="1827"/>
      <c r="I529" s="1828"/>
      <c r="J529" s="1829"/>
      <c r="K529" s="1828"/>
      <c r="L529" s="1829"/>
      <c r="M529" s="1830"/>
      <c r="N529" s="1831"/>
      <c r="O529" s="1806"/>
      <c r="P529" s="1806"/>
      <c r="Q529" s="1806"/>
      <c r="R529" s="1806"/>
      <c r="S529" s="1806"/>
      <c r="T529" s="286" t="s">
        <v>649</v>
      </c>
      <c r="U529" s="288" t="s">
        <v>650</v>
      </c>
      <c r="V529" s="289" t="s">
        <v>465</v>
      </c>
      <c r="W529" s="285"/>
    </row>
    <row r="530" spans="2:34" ht="21" customHeight="1">
      <c r="B530" s="1838"/>
      <c r="C530" s="1822"/>
      <c r="D530" s="1822"/>
      <c r="E530" s="1823"/>
      <c r="F530" s="1818" t="s">
        <v>651</v>
      </c>
      <c r="G530" s="1833"/>
      <c r="H530" s="1834"/>
      <c r="I530" s="1835"/>
      <c r="J530" s="1836"/>
      <c r="K530" s="1835"/>
      <c r="L530" s="1836"/>
      <c r="M530" s="1837"/>
      <c r="N530" s="1831"/>
      <c r="O530" s="1806"/>
      <c r="P530" s="1806"/>
      <c r="Q530" s="1806"/>
      <c r="R530" s="1806"/>
      <c r="S530" s="1806"/>
      <c r="T530" s="1818" t="s">
        <v>652</v>
      </c>
      <c r="U530" s="1819"/>
      <c r="V530" s="1820"/>
      <c r="W530"/>
    </row>
    <row r="531" spans="2:34" ht="21" customHeight="1">
      <c r="B531" s="1821"/>
      <c r="C531" s="1822"/>
      <c r="D531" s="1822"/>
      <c r="E531" s="1823"/>
      <c r="F531" s="286" t="s">
        <v>649</v>
      </c>
      <c r="G531" s="287" t="s">
        <v>464</v>
      </c>
      <c r="H531" s="1827"/>
      <c r="I531" s="1828"/>
      <c r="J531" s="1829"/>
      <c r="K531" s="1828"/>
      <c r="L531" s="1829"/>
      <c r="M531" s="1830"/>
      <c r="N531" s="1831"/>
      <c r="O531" s="1806"/>
      <c r="P531" s="1806"/>
      <c r="Q531" s="1806"/>
      <c r="R531" s="1806"/>
      <c r="S531" s="1806"/>
      <c r="T531" s="286" t="s">
        <v>649</v>
      </c>
      <c r="U531" s="288" t="s">
        <v>650</v>
      </c>
      <c r="V531" s="289" t="s">
        <v>465</v>
      </c>
      <c r="W531" s="285"/>
    </row>
    <row r="532" spans="2:34" ht="21" customHeight="1" thickBot="1">
      <c r="B532" s="1824"/>
      <c r="C532" s="1825"/>
      <c r="D532" s="1825"/>
      <c r="E532" s="1826"/>
      <c r="F532" s="1810" t="s">
        <v>651</v>
      </c>
      <c r="G532" s="1811"/>
      <c r="H532" s="1812"/>
      <c r="I532" s="1813"/>
      <c r="J532" s="1814"/>
      <c r="K532" s="1813"/>
      <c r="L532" s="1814"/>
      <c r="M532" s="1815"/>
      <c r="N532" s="1832"/>
      <c r="O532" s="1808"/>
      <c r="P532" s="1808"/>
      <c r="Q532" s="1808"/>
      <c r="R532" s="1808"/>
      <c r="S532" s="1808"/>
      <c r="T532" s="1810" t="s">
        <v>652</v>
      </c>
      <c r="U532" s="1816"/>
      <c r="V532" s="1817"/>
      <c r="W532"/>
    </row>
    <row r="533" spans="2:34" ht="33.75" customHeight="1">
      <c r="B533" s="1794" t="s">
        <v>653</v>
      </c>
      <c r="C533" s="870"/>
      <c r="D533" s="870"/>
      <c r="E533" s="870"/>
      <c r="F533" s="870"/>
      <c r="G533" s="870"/>
      <c r="H533" s="870"/>
      <c r="I533" s="870"/>
      <c r="J533" s="870"/>
      <c r="K533" s="1795"/>
      <c r="L533" s="1800" t="s">
        <v>36</v>
      </c>
      <c r="M533" s="1080"/>
      <c r="N533" s="295" t="str">
        <f t="shared" ref="N533:S533" si="94">IF(COUNTIF(N493:N532,1)=0,"",COUNTIF(N493:N532,1))</f>
        <v/>
      </c>
      <c r="O533" s="303" t="str">
        <f t="shared" si="94"/>
        <v/>
      </c>
      <c r="P533" s="303" t="str">
        <f t="shared" si="94"/>
        <v/>
      </c>
      <c r="Q533" s="303" t="str">
        <f t="shared" si="94"/>
        <v/>
      </c>
      <c r="R533" s="303" t="str">
        <f t="shared" si="94"/>
        <v/>
      </c>
      <c r="S533" s="303" t="str">
        <f t="shared" si="94"/>
        <v/>
      </c>
      <c r="T533" s="1778"/>
      <c r="U533" s="1779"/>
      <c r="V533" s="1780"/>
      <c r="W533" s="297"/>
      <c r="X533">
        <f>IF(N533="",0, N533)</f>
        <v>0</v>
      </c>
      <c r="Y533"/>
      <c r="Z533">
        <f>IF(O533="",0, O533)</f>
        <v>0</v>
      </c>
      <c r="AA533"/>
      <c r="AB533">
        <f>IF(P533="",0, P533)</f>
        <v>0</v>
      </c>
      <c r="AC533"/>
      <c r="AD533">
        <f>IF(Q533="",0, Q533)</f>
        <v>0</v>
      </c>
      <c r="AF533">
        <f>IF(R533="",0, R533)</f>
        <v>0</v>
      </c>
      <c r="AH533">
        <f>IF(S533="",0, S533)</f>
        <v>0</v>
      </c>
    </row>
    <row r="534" spans="2:34" ht="33.75" customHeight="1">
      <c r="B534" s="1796"/>
      <c r="C534" s="870"/>
      <c r="D534" s="870"/>
      <c r="E534" s="870"/>
      <c r="F534" s="870"/>
      <c r="G534" s="870"/>
      <c r="H534" s="870"/>
      <c r="I534" s="870"/>
      <c r="J534" s="870"/>
      <c r="K534" s="1795"/>
      <c r="L534" s="1787" t="s">
        <v>37</v>
      </c>
      <c r="M534" s="1788"/>
      <c r="N534" s="298" t="str">
        <f t="shared" ref="N534:S534" si="95">IF(COUNTIF(N493:N532,2)=0,"",COUNTIF(N493:N532,2))</f>
        <v/>
      </c>
      <c r="O534" s="305" t="str">
        <f t="shared" si="95"/>
        <v/>
      </c>
      <c r="P534" s="305" t="str">
        <f t="shared" si="95"/>
        <v/>
      </c>
      <c r="Q534" s="305" t="str">
        <f t="shared" si="95"/>
        <v/>
      </c>
      <c r="R534" s="305" t="str">
        <f t="shared" si="95"/>
        <v/>
      </c>
      <c r="S534" s="305" t="str">
        <f t="shared" si="95"/>
        <v/>
      </c>
      <c r="T534" s="1781"/>
      <c r="U534" s="1782"/>
      <c r="V534" s="1783"/>
      <c r="W534" s="297"/>
      <c r="X534">
        <f>IF(N534="",0, N534)</f>
        <v>0</v>
      </c>
      <c r="Y534"/>
      <c r="Z534">
        <f>IF(O534="",0, O534)</f>
        <v>0</v>
      </c>
      <c r="AA534"/>
      <c r="AB534">
        <f>IF(P534="",0, P534)</f>
        <v>0</v>
      </c>
      <c r="AC534"/>
      <c r="AD534">
        <f>IF(Q534="",0, Q534)</f>
        <v>0</v>
      </c>
      <c r="AF534">
        <f>IF(R534="",0, R534)</f>
        <v>0</v>
      </c>
      <c r="AH534">
        <f>IF(S534="",0, S534)</f>
        <v>0</v>
      </c>
    </row>
    <row r="535" spans="2:34" ht="33.75" customHeight="1" thickBot="1">
      <c r="B535" s="1797"/>
      <c r="C535" s="1798"/>
      <c r="D535" s="1798"/>
      <c r="E535" s="1798"/>
      <c r="F535" s="1798"/>
      <c r="G535" s="1798"/>
      <c r="H535" s="1798"/>
      <c r="I535" s="1798"/>
      <c r="J535" s="1798"/>
      <c r="K535" s="1799"/>
      <c r="L535" s="1803" t="s">
        <v>38</v>
      </c>
      <c r="M535" s="1081"/>
      <c r="N535" s="300" t="str">
        <f t="shared" ref="N535:S535" si="96">IF(COUNTIF(N493:N532,3)=0,"",COUNTIF(N493:N532,3))</f>
        <v/>
      </c>
      <c r="O535" s="307" t="str">
        <f t="shared" si="96"/>
        <v/>
      </c>
      <c r="P535" s="307" t="str">
        <f t="shared" si="96"/>
        <v/>
      </c>
      <c r="Q535" s="307" t="str">
        <f t="shared" si="96"/>
        <v/>
      </c>
      <c r="R535" s="307" t="str">
        <f t="shared" si="96"/>
        <v/>
      </c>
      <c r="S535" s="307" t="str">
        <f t="shared" si="96"/>
        <v/>
      </c>
      <c r="T535" s="1784"/>
      <c r="U535" s="1785"/>
      <c r="V535" s="1786"/>
      <c r="W535" s="297"/>
      <c r="X535">
        <f>IF(N535="",0, N535)</f>
        <v>0</v>
      </c>
      <c r="Y535"/>
      <c r="Z535">
        <f>IF(O535="",0, O535)</f>
        <v>0</v>
      </c>
      <c r="AA535"/>
      <c r="AB535">
        <f>IF(P535="",0, P535)</f>
        <v>0</v>
      </c>
      <c r="AC535"/>
      <c r="AD535">
        <f>IF(Q535="",0, Q535)</f>
        <v>0</v>
      </c>
      <c r="AF535">
        <f>IF(R535="",0, R535)</f>
        <v>0</v>
      </c>
      <c r="AH535">
        <f>IF(S535="",0, S535)</f>
        <v>0</v>
      </c>
    </row>
  </sheetData>
  <sheetProtection selectLockedCells="1"/>
  <mergeCells count="3100">
    <mergeCell ref="B5:E7"/>
    <mergeCell ref="F5:G7"/>
    <mergeCell ref="H5:M7"/>
    <mergeCell ref="N5:S5"/>
    <mergeCell ref="T5:V7"/>
    <mergeCell ref="T1:V1"/>
    <mergeCell ref="O2:Q2"/>
    <mergeCell ref="R2:V2"/>
    <mergeCell ref="O3:Q3"/>
    <mergeCell ref="R3:V3"/>
    <mergeCell ref="B4:V4"/>
    <mergeCell ref="S10:S11"/>
    <mergeCell ref="F11:G11"/>
    <mergeCell ref="H11:I11"/>
    <mergeCell ref="J11:K11"/>
    <mergeCell ref="L11:M11"/>
    <mergeCell ref="T11:V11"/>
    <mergeCell ref="T9:V9"/>
    <mergeCell ref="B10:E11"/>
    <mergeCell ref="H10:I10"/>
    <mergeCell ref="J10:K10"/>
    <mergeCell ref="L10:M10"/>
    <mergeCell ref="N10:N11"/>
    <mergeCell ref="O10:O11"/>
    <mergeCell ref="P10:P11"/>
    <mergeCell ref="Q10:Q11"/>
    <mergeCell ref="R10:R11"/>
    <mergeCell ref="P8:P9"/>
    <mergeCell ref="Q8:Q9"/>
    <mergeCell ref="R8:R9"/>
    <mergeCell ref="S8:S9"/>
    <mergeCell ref="F9:G9"/>
    <mergeCell ref="H9:I9"/>
    <mergeCell ref="J9:K9"/>
    <mergeCell ref="L9:M9"/>
    <mergeCell ref="B8:E9"/>
    <mergeCell ref="H8:I8"/>
    <mergeCell ref="J8:K8"/>
    <mergeCell ref="L8:M8"/>
    <mergeCell ref="N8:N9"/>
    <mergeCell ref="O8:O9"/>
    <mergeCell ref="S14:S15"/>
    <mergeCell ref="F15:G15"/>
    <mergeCell ref="H15:I15"/>
    <mergeCell ref="J15:K15"/>
    <mergeCell ref="L15:M15"/>
    <mergeCell ref="T15:V15"/>
    <mergeCell ref="T13:V13"/>
    <mergeCell ref="B14:E15"/>
    <mergeCell ref="H14:I14"/>
    <mergeCell ref="J14:K14"/>
    <mergeCell ref="L14:M14"/>
    <mergeCell ref="N14:N15"/>
    <mergeCell ref="O14:O15"/>
    <mergeCell ref="P14:P15"/>
    <mergeCell ref="Q14:Q15"/>
    <mergeCell ref="R14:R15"/>
    <mergeCell ref="P12:P13"/>
    <mergeCell ref="Q12:Q13"/>
    <mergeCell ref="R12:R13"/>
    <mergeCell ref="S12:S13"/>
    <mergeCell ref="F13:G13"/>
    <mergeCell ref="H13:I13"/>
    <mergeCell ref="J13:K13"/>
    <mergeCell ref="L13:M13"/>
    <mergeCell ref="B12:E13"/>
    <mergeCell ref="H12:I12"/>
    <mergeCell ref="J12:K12"/>
    <mergeCell ref="L12:M12"/>
    <mergeCell ref="N12:N13"/>
    <mergeCell ref="O12:O13"/>
    <mergeCell ref="S18:S19"/>
    <mergeCell ref="F19:G19"/>
    <mergeCell ref="H19:I19"/>
    <mergeCell ref="J19:K19"/>
    <mergeCell ref="L19:M19"/>
    <mergeCell ref="T19:V19"/>
    <mergeCell ref="T17:V17"/>
    <mergeCell ref="B18:E19"/>
    <mergeCell ref="H18:I18"/>
    <mergeCell ref="J18:K18"/>
    <mergeCell ref="L18:M18"/>
    <mergeCell ref="N18:N19"/>
    <mergeCell ref="O18:O19"/>
    <mergeCell ref="P18:P19"/>
    <mergeCell ref="Q18:Q19"/>
    <mergeCell ref="R18:R19"/>
    <mergeCell ref="P16:P17"/>
    <mergeCell ref="Q16:Q17"/>
    <mergeCell ref="R16:R17"/>
    <mergeCell ref="S16:S17"/>
    <mergeCell ref="F17:G17"/>
    <mergeCell ref="H17:I17"/>
    <mergeCell ref="J17:K17"/>
    <mergeCell ref="L17:M17"/>
    <mergeCell ref="B16:E17"/>
    <mergeCell ref="H16:I16"/>
    <mergeCell ref="J16:K16"/>
    <mergeCell ref="L16:M16"/>
    <mergeCell ref="N16:N17"/>
    <mergeCell ref="O16:O17"/>
    <mergeCell ref="S22:S23"/>
    <mergeCell ref="F23:G23"/>
    <mergeCell ref="H23:I23"/>
    <mergeCell ref="J23:K23"/>
    <mergeCell ref="L23:M23"/>
    <mergeCell ref="T23:V23"/>
    <mergeCell ref="T21:V21"/>
    <mergeCell ref="B22:E23"/>
    <mergeCell ref="H22:I22"/>
    <mergeCell ref="J22:K22"/>
    <mergeCell ref="L22:M22"/>
    <mergeCell ref="N22:N23"/>
    <mergeCell ref="O22:O23"/>
    <mergeCell ref="P22:P23"/>
    <mergeCell ref="Q22:Q23"/>
    <mergeCell ref="R22:R23"/>
    <mergeCell ref="P20:P21"/>
    <mergeCell ref="Q20:Q21"/>
    <mergeCell ref="R20:R21"/>
    <mergeCell ref="S20:S21"/>
    <mergeCell ref="F21:G21"/>
    <mergeCell ref="H21:I21"/>
    <mergeCell ref="J21:K21"/>
    <mergeCell ref="L21:M21"/>
    <mergeCell ref="B20:E21"/>
    <mergeCell ref="H20:I20"/>
    <mergeCell ref="J20:K20"/>
    <mergeCell ref="L20:M20"/>
    <mergeCell ref="N20:N21"/>
    <mergeCell ref="O20:O21"/>
    <mergeCell ref="S26:S27"/>
    <mergeCell ref="F27:G27"/>
    <mergeCell ref="H27:I27"/>
    <mergeCell ref="J27:K27"/>
    <mergeCell ref="L27:M27"/>
    <mergeCell ref="T27:V27"/>
    <mergeCell ref="T25:V25"/>
    <mergeCell ref="B26:E27"/>
    <mergeCell ref="H26:I26"/>
    <mergeCell ref="J26:K26"/>
    <mergeCell ref="L26:M26"/>
    <mergeCell ref="N26:N27"/>
    <mergeCell ref="O26:O27"/>
    <mergeCell ref="P26:P27"/>
    <mergeCell ref="Q26:Q27"/>
    <mergeCell ref="R26:R27"/>
    <mergeCell ref="P24:P25"/>
    <mergeCell ref="Q24:Q25"/>
    <mergeCell ref="R24:R25"/>
    <mergeCell ref="S24:S25"/>
    <mergeCell ref="F25:G25"/>
    <mergeCell ref="H25:I25"/>
    <mergeCell ref="J25:K25"/>
    <mergeCell ref="L25:M25"/>
    <mergeCell ref="B24:E25"/>
    <mergeCell ref="H24:I24"/>
    <mergeCell ref="J24:K24"/>
    <mergeCell ref="L24:M24"/>
    <mergeCell ref="N24:N25"/>
    <mergeCell ref="O24:O25"/>
    <mergeCell ref="S30:S31"/>
    <mergeCell ref="F31:G31"/>
    <mergeCell ref="H31:I31"/>
    <mergeCell ref="J31:K31"/>
    <mergeCell ref="L31:M31"/>
    <mergeCell ref="T31:V31"/>
    <mergeCell ref="T29:V29"/>
    <mergeCell ref="B30:E31"/>
    <mergeCell ref="H30:I30"/>
    <mergeCell ref="J30:K30"/>
    <mergeCell ref="L30:M30"/>
    <mergeCell ref="N30:N31"/>
    <mergeCell ref="O30:O31"/>
    <mergeCell ref="P30:P31"/>
    <mergeCell ref="Q30:Q31"/>
    <mergeCell ref="R30:R31"/>
    <mergeCell ref="P28:P29"/>
    <mergeCell ref="Q28:Q29"/>
    <mergeCell ref="R28:R29"/>
    <mergeCell ref="S28:S29"/>
    <mergeCell ref="F29:G29"/>
    <mergeCell ref="H29:I29"/>
    <mergeCell ref="J29:K29"/>
    <mergeCell ref="L29:M29"/>
    <mergeCell ref="B28:E29"/>
    <mergeCell ref="H28:I28"/>
    <mergeCell ref="J28:K28"/>
    <mergeCell ref="L28:M28"/>
    <mergeCell ref="N28:N29"/>
    <mergeCell ref="O28:O29"/>
    <mergeCell ref="S34:S35"/>
    <mergeCell ref="F35:G35"/>
    <mergeCell ref="H35:I35"/>
    <mergeCell ref="J35:K35"/>
    <mergeCell ref="L35:M35"/>
    <mergeCell ref="T35:V35"/>
    <mergeCell ref="T33:V33"/>
    <mergeCell ref="B34:E35"/>
    <mergeCell ref="H34:I34"/>
    <mergeCell ref="J34:K34"/>
    <mergeCell ref="L34:M34"/>
    <mergeCell ref="N34:N35"/>
    <mergeCell ref="O34:O35"/>
    <mergeCell ref="P34:P35"/>
    <mergeCell ref="Q34:Q35"/>
    <mergeCell ref="R34:R35"/>
    <mergeCell ref="P32:P33"/>
    <mergeCell ref="Q32:Q33"/>
    <mergeCell ref="R32:R33"/>
    <mergeCell ref="S32:S33"/>
    <mergeCell ref="F33:G33"/>
    <mergeCell ref="H33:I33"/>
    <mergeCell ref="J33:K33"/>
    <mergeCell ref="L33:M33"/>
    <mergeCell ref="B32:E33"/>
    <mergeCell ref="H32:I32"/>
    <mergeCell ref="J32:K32"/>
    <mergeCell ref="L32:M32"/>
    <mergeCell ref="N32:N33"/>
    <mergeCell ref="O32:O33"/>
    <mergeCell ref="T41:V43"/>
    <mergeCell ref="L42:M42"/>
    <mergeCell ref="B41:K43"/>
    <mergeCell ref="L41:M41"/>
    <mergeCell ref="L43:M43"/>
    <mergeCell ref="L40:M40"/>
    <mergeCell ref="L39:M39"/>
    <mergeCell ref="T37:V37"/>
    <mergeCell ref="B38:K40"/>
    <mergeCell ref="L38:M38"/>
    <mergeCell ref="T38:V40"/>
    <mergeCell ref="P36:P37"/>
    <mergeCell ref="Q36:Q37"/>
    <mergeCell ref="R36:R37"/>
    <mergeCell ref="S36:S37"/>
    <mergeCell ref="F37:G37"/>
    <mergeCell ref="H37:I37"/>
    <mergeCell ref="J37:K37"/>
    <mergeCell ref="L37:M37"/>
    <mergeCell ref="B36:E37"/>
    <mergeCell ref="H36:I36"/>
    <mergeCell ref="J36:K36"/>
    <mergeCell ref="L36:M36"/>
    <mergeCell ref="N36:N37"/>
    <mergeCell ref="O36:O37"/>
    <mergeCell ref="O55:Q55"/>
    <mergeCell ref="R55:V55"/>
    <mergeCell ref="O56:Q56"/>
    <mergeCell ref="R56:V56"/>
    <mergeCell ref="B57:V57"/>
    <mergeCell ref="B58:E60"/>
    <mergeCell ref="F58:G60"/>
    <mergeCell ref="H58:M60"/>
    <mergeCell ref="N58:S58"/>
    <mergeCell ref="T58:V60"/>
    <mergeCell ref="B48:V48"/>
    <mergeCell ref="B49:V49"/>
    <mergeCell ref="B50:V50"/>
    <mergeCell ref="B51:V51"/>
    <mergeCell ref="B52:V52"/>
    <mergeCell ref="T54:V54"/>
    <mergeCell ref="B45:V45"/>
    <mergeCell ref="B46:V46"/>
    <mergeCell ref="B47:V47"/>
    <mergeCell ref="S63:S64"/>
    <mergeCell ref="F64:G64"/>
    <mergeCell ref="H64:I64"/>
    <mergeCell ref="J64:K64"/>
    <mergeCell ref="L64:M64"/>
    <mergeCell ref="T64:V64"/>
    <mergeCell ref="T62:V62"/>
    <mergeCell ref="B63:E64"/>
    <mergeCell ref="H63:I63"/>
    <mergeCell ref="J63:K63"/>
    <mergeCell ref="L63:M63"/>
    <mergeCell ref="N63:N64"/>
    <mergeCell ref="O63:O64"/>
    <mergeCell ref="P63:P64"/>
    <mergeCell ref="Q63:Q64"/>
    <mergeCell ref="R63:R64"/>
    <mergeCell ref="P61:P62"/>
    <mergeCell ref="Q61:Q62"/>
    <mergeCell ref="R61:R62"/>
    <mergeCell ref="S61:S62"/>
    <mergeCell ref="F62:G62"/>
    <mergeCell ref="H62:I62"/>
    <mergeCell ref="J62:K62"/>
    <mergeCell ref="L62:M62"/>
    <mergeCell ref="B61:E62"/>
    <mergeCell ref="H61:I61"/>
    <mergeCell ref="J61:K61"/>
    <mergeCell ref="L61:M61"/>
    <mergeCell ref="N61:N62"/>
    <mergeCell ref="O61:O62"/>
    <mergeCell ref="S67:S68"/>
    <mergeCell ref="F68:G68"/>
    <mergeCell ref="H68:I68"/>
    <mergeCell ref="J68:K68"/>
    <mergeCell ref="L68:M68"/>
    <mergeCell ref="T68:V68"/>
    <mergeCell ref="T66:V66"/>
    <mergeCell ref="B67:E68"/>
    <mergeCell ref="H67:I67"/>
    <mergeCell ref="J67:K67"/>
    <mergeCell ref="L67:M67"/>
    <mergeCell ref="N67:N68"/>
    <mergeCell ref="O67:O68"/>
    <mergeCell ref="P67:P68"/>
    <mergeCell ref="Q67:Q68"/>
    <mergeCell ref="R67:R68"/>
    <mergeCell ref="P65:P66"/>
    <mergeCell ref="Q65:Q66"/>
    <mergeCell ref="R65:R66"/>
    <mergeCell ref="S65:S66"/>
    <mergeCell ref="F66:G66"/>
    <mergeCell ref="H66:I66"/>
    <mergeCell ref="J66:K66"/>
    <mergeCell ref="L66:M66"/>
    <mergeCell ref="B65:E66"/>
    <mergeCell ref="H65:I65"/>
    <mergeCell ref="J65:K65"/>
    <mergeCell ref="L65:M65"/>
    <mergeCell ref="N65:N66"/>
    <mergeCell ref="O65:O66"/>
    <mergeCell ref="S71:S72"/>
    <mergeCell ref="F72:G72"/>
    <mergeCell ref="H72:I72"/>
    <mergeCell ref="J72:K72"/>
    <mergeCell ref="L72:M72"/>
    <mergeCell ref="T72:V72"/>
    <mergeCell ref="T70:V70"/>
    <mergeCell ref="B71:E72"/>
    <mergeCell ref="H71:I71"/>
    <mergeCell ref="J71:K71"/>
    <mergeCell ref="L71:M71"/>
    <mergeCell ref="N71:N72"/>
    <mergeCell ref="O71:O72"/>
    <mergeCell ref="P71:P72"/>
    <mergeCell ref="Q71:Q72"/>
    <mergeCell ref="R71:R72"/>
    <mergeCell ref="P69:P70"/>
    <mergeCell ref="Q69:Q70"/>
    <mergeCell ref="R69:R70"/>
    <mergeCell ref="S69:S70"/>
    <mergeCell ref="F70:G70"/>
    <mergeCell ref="H70:I70"/>
    <mergeCell ref="J70:K70"/>
    <mergeCell ref="L70:M70"/>
    <mergeCell ref="B69:E70"/>
    <mergeCell ref="H69:I69"/>
    <mergeCell ref="J69:K69"/>
    <mergeCell ref="L69:M69"/>
    <mergeCell ref="N69:N70"/>
    <mergeCell ref="O69:O70"/>
    <mergeCell ref="S75:S76"/>
    <mergeCell ref="F76:G76"/>
    <mergeCell ref="H76:I76"/>
    <mergeCell ref="J76:K76"/>
    <mergeCell ref="L76:M76"/>
    <mergeCell ref="T76:V76"/>
    <mergeCell ref="T74:V74"/>
    <mergeCell ref="B75:E76"/>
    <mergeCell ref="H75:I75"/>
    <mergeCell ref="J75:K75"/>
    <mergeCell ref="L75:M75"/>
    <mergeCell ref="N75:N76"/>
    <mergeCell ref="O75:O76"/>
    <mergeCell ref="P75:P76"/>
    <mergeCell ref="Q75:Q76"/>
    <mergeCell ref="R75:R76"/>
    <mergeCell ref="P73:P74"/>
    <mergeCell ref="Q73:Q74"/>
    <mergeCell ref="R73:R74"/>
    <mergeCell ref="S73:S74"/>
    <mergeCell ref="F74:G74"/>
    <mergeCell ref="H74:I74"/>
    <mergeCell ref="J74:K74"/>
    <mergeCell ref="L74:M74"/>
    <mergeCell ref="B73:E74"/>
    <mergeCell ref="H73:I73"/>
    <mergeCell ref="J73:K73"/>
    <mergeCell ref="L73:M73"/>
    <mergeCell ref="N73:N74"/>
    <mergeCell ref="O73:O74"/>
    <mergeCell ref="S79:S80"/>
    <mergeCell ref="F80:G80"/>
    <mergeCell ref="H80:I80"/>
    <mergeCell ref="J80:K80"/>
    <mergeCell ref="L80:M80"/>
    <mergeCell ref="T80:V80"/>
    <mergeCell ref="T78:V78"/>
    <mergeCell ref="B79:E80"/>
    <mergeCell ref="H79:I79"/>
    <mergeCell ref="J79:K79"/>
    <mergeCell ref="L79:M79"/>
    <mergeCell ref="N79:N80"/>
    <mergeCell ref="O79:O80"/>
    <mergeCell ref="P79:P80"/>
    <mergeCell ref="Q79:Q80"/>
    <mergeCell ref="R79:R80"/>
    <mergeCell ref="P77:P78"/>
    <mergeCell ref="Q77:Q78"/>
    <mergeCell ref="R77:R78"/>
    <mergeCell ref="S77:S78"/>
    <mergeCell ref="F78:G78"/>
    <mergeCell ref="H78:I78"/>
    <mergeCell ref="J78:K78"/>
    <mergeCell ref="L78:M78"/>
    <mergeCell ref="B77:E78"/>
    <mergeCell ref="H77:I77"/>
    <mergeCell ref="J77:K77"/>
    <mergeCell ref="L77:M77"/>
    <mergeCell ref="N77:N78"/>
    <mergeCell ref="O77:O78"/>
    <mergeCell ref="S83:S84"/>
    <mergeCell ref="F84:G84"/>
    <mergeCell ref="H84:I84"/>
    <mergeCell ref="J84:K84"/>
    <mergeCell ref="L84:M84"/>
    <mergeCell ref="T84:V84"/>
    <mergeCell ref="T82:V82"/>
    <mergeCell ref="B83:E84"/>
    <mergeCell ref="H83:I83"/>
    <mergeCell ref="J83:K83"/>
    <mergeCell ref="L83:M83"/>
    <mergeCell ref="N83:N84"/>
    <mergeCell ref="O83:O84"/>
    <mergeCell ref="P83:P84"/>
    <mergeCell ref="Q83:Q84"/>
    <mergeCell ref="R83:R84"/>
    <mergeCell ref="P81:P82"/>
    <mergeCell ref="Q81:Q82"/>
    <mergeCell ref="R81:R82"/>
    <mergeCell ref="S81:S82"/>
    <mergeCell ref="F82:G82"/>
    <mergeCell ref="H82:I82"/>
    <mergeCell ref="J82:K82"/>
    <mergeCell ref="L82:M82"/>
    <mergeCell ref="B81:E82"/>
    <mergeCell ref="H81:I81"/>
    <mergeCell ref="J81:K81"/>
    <mergeCell ref="L81:M81"/>
    <mergeCell ref="N81:N82"/>
    <mergeCell ref="O81:O82"/>
    <mergeCell ref="S87:S88"/>
    <mergeCell ref="F88:G88"/>
    <mergeCell ref="H88:I88"/>
    <mergeCell ref="J88:K88"/>
    <mergeCell ref="L88:M88"/>
    <mergeCell ref="T88:V88"/>
    <mergeCell ref="T86:V86"/>
    <mergeCell ref="B87:E88"/>
    <mergeCell ref="H87:I87"/>
    <mergeCell ref="J87:K87"/>
    <mergeCell ref="L87:M87"/>
    <mergeCell ref="N87:N88"/>
    <mergeCell ref="O87:O88"/>
    <mergeCell ref="P87:P88"/>
    <mergeCell ref="Q87:Q88"/>
    <mergeCell ref="R87:R88"/>
    <mergeCell ref="P85:P86"/>
    <mergeCell ref="Q85:Q86"/>
    <mergeCell ref="R85:R86"/>
    <mergeCell ref="S85:S86"/>
    <mergeCell ref="F86:G86"/>
    <mergeCell ref="H86:I86"/>
    <mergeCell ref="J86:K86"/>
    <mergeCell ref="L86:M86"/>
    <mergeCell ref="B85:E86"/>
    <mergeCell ref="H85:I85"/>
    <mergeCell ref="J85:K85"/>
    <mergeCell ref="L85:M85"/>
    <mergeCell ref="N85:N86"/>
    <mergeCell ref="O85:O86"/>
    <mergeCell ref="S91:S92"/>
    <mergeCell ref="F92:G92"/>
    <mergeCell ref="H92:I92"/>
    <mergeCell ref="J92:K92"/>
    <mergeCell ref="L92:M92"/>
    <mergeCell ref="T92:V92"/>
    <mergeCell ref="T90:V90"/>
    <mergeCell ref="B91:E92"/>
    <mergeCell ref="H91:I91"/>
    <mergeCell ref="J91:K91"/>
    <mergeCell ref="L91:M91"/>
    <mergeCell ref="N91:N92"/>
    <mergeCell ref="O91:O92"/>
    <mergeCell ref="P91:P92"/>
    <mergeCell ref="Q91:Q92"/>
    <mergeCell ref="R91:R92"/>
    <mergeCell ref="P89:P90"/>
    <mergeCell ref="Q89:Q90"/>
    <mergeCell ref="R89:R90"/>
    <mergeCell ref="S89:S90"/>
    <mergeCell ref="F90:G90"/>
    <mergeCell ref="H90:I90"/>
    <mergeCell ref="J90:K90"/>
    <mergeCell ref="L90:M90"/>
    <mergeCell ref="B89:E90"/>
    <mergeCell ref="H89:I89"/>
    <mergeCell ref="J89:K89"/>
    <mergeCell ref="L89:M89"/>
    <mergeCell ref="N89:N90"/>
    <mergeCell ref="O89:O90"/>
    <mergeCell ref="S95:S96"/>
    <mergeCell ref="F96:G96"/>
    <mergeCell ref="H96:I96"/>
    <mergeCell ref="J96:K96"/>
    <mergeCell ref="L96:M96"/>
    <mergeCell ref="T96:V96"/>
    <mergeCell ref="T94:V94"/>
    <mergeCell ref="B95:E96"/>
    <mergeCell ref="H95:I95"/>
    <mergeCell ref="J95:K95"/>
    <mergeCell ref="L95:M95"/>
    <mergeCell ref="N95:N96"/>
    <mergeCell ref="O95:O96"/>
    <mergeCell ref="P95:P96"/>
    <mergeCell ref="Q95:Q96"/>
    <mergeCell ref="R95:R96"/>
    <mergeCell ref="P93:P94"/>
    <mergeCell ref="Q93:Q94"/>
    <mergeCell ref="R93:R94"/>
    <mergeCell ref="S93:S94"/>
    <mergeCell ref="F94:G94"/>
    <mergeCell ref="H94:I94"/>
    <mergeCell ref="J94:K94"/>
    <mergeCell ref="L94:M94"/>
    <mergeCell ref="B93:E94"/>
    <mergeCell ref="H93:I93"/>
    <mergeCell ref="J93:K93"/>
    <mergeCell ref="L93:M93"/>
    <mergeCell ref="N93:N94"/>
    <mergeCell ref="O93:O94"/>
    <mergeCell ref="T98:V98"/>
    <mergeCell ref="B99:E100"/>
    <mergeCell ref="H99:I99"/>
    <mergeCell ref="J99:K99"/>
    <mergeCell ref="L99:M99"/>
    <mergeCell ref="N99:N100"/>
    <mergeCell ref="O99:O100"/>
    <mergeCell ref="P99:P100"/>
    <mergeCell ref="Q99:Q100"/>
    <mergeCell ref="R99:R100"/>
    <mergeCell ref="P97:P98"/>
    <mergeCell ref="Q97:Q98"/>
    <mergeCell ref="R97:R98"/>
    <mergeCell ref="S97:S98"/>
    <mergeCell ref="F98:G98"/>
    <mergeCell ref="H98:I98"/>
    <mergeCell ref="J98:K98"/>
    <mergeCell ref="L98:M98"/>
    <mergeCell ref="B97:E98"/>
    <mergeCell ref="H97:I97"/>
    <mergeCell ref="J97:K97"/>
    <mergeCell ref="L97:M97"/>
    <mergeCell ref="N97:N98"/>
    <mergeCell ref="O97:O98"/>
    <mergeCell ref="O110:Q110"/>
    <mergeCell ref="R110:V110"/>
    <mergeCell ref="B111:V111"/>
    <mergeCell ref="B112:E114"/>
    <mergeCell ref="F112:G114"/>
    <mergeCell ref="H112:M114"/>
    <mergeCell ref="N112:S112"/>
    <mergeCell ref="T112:V114"/>
    <mergeCell ref="T108:V108"/>
    <mergeCell ref="O109:Q109"/>
    <mergeCell ref="R109:V109"/>
    <mergeCell ref="T101:V103"/>
    <mergeCell ref="L102:M102"/>
    <mergeCell ref="B101:K103"/>
    <mergeCell ref="L101:M101"/>
    <mergeCell ref="L103:M103"/>
    <mergeCell ref="S99:S100"/>
    <mergeCell ref="F100:G100"/>
    <mergeCell ref="H100:I100"/>
    <mergeCell ref="J100:K100"/>
    <mergeCell ref="L100:M100"/>
    <mergeCell ref="T100:V100"/>
    <mergeCell ref="S117:S118"/>
    <mergeCell ref="F118:G118"/>
    <mergeCell ref="H118:I118"/>
    <mergeCell ref="J118:K118"/>
    <mergeCell ref="L118:M118"/>
    <mergeCell ref="T118:V118"/>
    <mergeCell ref="T116:V116"/>
    <mergeCell ref="B117:E118"/>
    <mergeCell ref="H117:I117"/>
    <mergeCell ref="J117:K117"/>
    <mergeCell ref="L117:M117"/>
    <mergeCell ref="N117:N118"/>
    <mergeCell ref="O117:O118"/>
    <mergeCell ref="P117:P118"/>
    <mergeCell ref="Q117:Q118"/>
    <mergeCell ref="R117:R118"/>
    <mergeCell ref="P115:P116"/>
    <mergeCell ref="Q115:Q116"/>
    <mergeCell ref="R115:R116"/>
    <mergeCell ref="S115:S116"/>
    <mergeCell ref="F116:G116"/>
    <mergeCell ref="H116:I116"/>
    <mergeCell ref="J116:K116"/>
    <mergeCell ref="L116:M116"/>
    <mergeCell ref="B115:E116"/>
    <mergeCell ref="H115:I115"/>
    <mergeCell ref="J115:K115"/>
    <mergeCell ref="L115:M115"/>
    <mergeCell ref="N115:N116"/>
    <mergeCell ref="O115:O116"/>
    <mergeCell ref="S121:S122"/>
    <mergeCell ref="F122:G122"/>
    <mergeCell ref="H122:I122"/>
    <mergeCell ref="J122:K122"/>
    <mergeCell ref="L122:M122"/>
    <mergeCell ref="T122:V122"/>
    <mergeCell ref="T120:V120"/>
    <mergeCell ref="B121:E122"/>
    <mergeCell ref="H121:I121"/>
    <mergeCell ref="J121:K121"/>
    <mergeCell ref="L121:M121"/>
    <mergeCell ref="N121:N122"/>
    <mergeCell ref="O121:O122"/>
    <mergeCell ref="P121:P122"/>
    <mergeCell ref="Q121:Q122"/>
    <mergeCell ref="R121:R122"/>
    <mergeCell ref="P119:P120"/>
    <mergeCell ref="Q119:Q120"/>
    <mergeCell ref="R119:R120"/>
    <mergeCell ref="S119:S120"/>
    <mergeCell ref="F120:G120"/>
    <mergeCell ref="H120:I120"/>
    <mergeCell ref="J120:K120"/>
    <mergeCell ref="L120:M120"/>
    <mergeCell ref="B119:E120"/>
    <mergeCell ref="H119:I119"/>
    <mergeCell ref="J119:K119"/>
    <mergeCell ref="L119:M119"/>
    <mergeCell ref="N119:N120"/>
    <mergeCell ref="O119:O120"/>
    <mergeCell ref="S125:S126"/>
    <mergeCell ref="F126:G126"/>
    <mergeCell ref="H126:I126"/>
    <mergeCell ref="J126:K126"/>
    <mergeCell ref="L126:M126"/>
    <mergeCell ref="T126:V126"/>
    <mergeCell ref="T124:V124"/>
    <mergeCell ref="B125:E126"/>
    <mergeCell ref="H125:I125"/>
    <mergeCell ref="J125:K125"/>
    <mergeCell ref="L125:M125"/>
    <mergeCell ref="N125:N126"/>
    <mergeCell ref="O125:O126"/>
    <mergeCell ref="P125:P126"/>
    <mergeCell ref="Q125:Q126"/>
    <mergeCell ref="R125:R126"/>
    <mergeCell ref="P123:P124"/>
    <mergeCell ref="Q123:Q124"/>
    <mergeCell ref="R123:R124"/>
    <mergeCell ref="S123:S124"/>
    <mergeCell ref="F124:G124"/>
    <mergeCell ref="H124:I124"/>
    <mergeCell ref="J124:K124"/>
    <mergeCell ref="L124:M124"/>
    <mergeCell ref="B123:E124"/>
    <mergeCell ref="H123:I123"/>
    <mergeCell ref="J123:K123"/>
    <mergeCell ref="L123:M123"/>
    <mergeCell ref="N123:N124"/>
    <mergeCell ref="O123:O124"/>
    <mergeCell ref="S129:S130"/>
    <mergeCell ref="F130:G130"/>
    <mergeCell ref="H130:I130"/>
    <mergeCell ref="J130:K130"/>
    <mergeCell ref="L130:M130"/>
    <mergeCell ref="T130:V130"/>
    <mergeCell ref="T128:V128"/>
    <mergeCell ref="B129:E130"/>
    <mergeCell ref="H129:I129"/>
    <mergeCell ref="J129:K129"/>
    <mergeCell ref="L129:M129"/>
    <mergeCell ref="N129:N130"/>
    <mergeCell ref="O129:O130"/>
    <mergeCell ref="P129:P130"/>
    <mergeCell ref="Q129:Q130"/>
    <mergeCell ref="R129:R130"/>
    <mergeCell ref="P127:P128"/>
    <mergeCell ref="Q127:Q128"/>
    <mergeCell ref="R127:R128"/>
    <mergeCell ref="S127:S128"/>
    <mergeCell ref="F128:G128"/>
    <mergeCell ref="H128:I128"/>
    <mergeCell ref="J128:K128"/>
    <mergeCell ref="L128:M128"/>
    <mergeCell ref="B127:E128"/>
    <mergeCell ref="H127:I127"/>
    <mergeCell ref="J127:K127"/>
    <mergeCell ref="L127:M127"/>
    <mergeCell ref="N127:N128"/>
    <mergeCell ref="O127:O128"/>
    <mergeCell ref="S133:S134"/>
    <mergeCell ref="F134:G134"/>
    <mergeCell ref="H134:I134"/>
    <mergeCell ref="J134:K134"/>
    <mergeCell ref="L134:M134"/>
    <mergeCell ref="T134:V134"/>
    <mergeCell ref="T132:V132"/>
    <mergeCell ref="B133:E134"/>
    <mergeCell ref="H133:I133"/>
    <mergeCell ref="J133:K133"/>
    <mergeCell ref="L133:M133"/>
    <mergeCell ref="N133:N134"/>
    <mergeCell ref="O133:O134"/>
    <mergeCell ref="P133:P134"/>
    <mergeCell ref="Q133:Q134"/>
    <mergeCell ref="R133:R134"/>
    <mergeCell ref="P131:P132"/>
    <mergeCell ref="Q131:Q132"/>
    <mergeCell ref="R131:R132"/>
    <mergeCell ref="S131:S132"/>
    <mergeCell ref="F132:G132"/>
    <mergeCell ref="H132:I132"/>
    <mergeCell ref="J132:K132"/>
    <mergeCell ref="L132:M132"/>
    <mergeCell ref="B131:E132"/>
    <mergeCell ref="H131:I131"/>
    <mergeCell ref="J131:K131"/>
    <mergeCell ref="L131:M131"/>
    <mergeCell ref="N131:N132"/>
    <mergeCell ref="O131:O132"/>
    <mergeCell ref="S137:S138"/>
    <mergeCell ref="F138:G138"/>
    <mergeCell ref="H138:I138"/>
    <mergeCell ref="J138:K138"/>
    <mergeCell ref="L138:M138"/>
    <mergeCell ref="T138:V138"/>
    <mergeCell ref="T136:V136"/>
    <mergeCell ref="B137:E138"/>
    <mergeCell ref="H137:I137"/>
    <mergeCell ref="J137:K137"/>
    <mergeCell ref="L137:M137"/>
    <mergeCell ref="N137:N138"/>
    <mergeCell ref="O137:O138"/>
    <mergeCell ref="P137:P138"/>
    <mergeCell ref="Q137:Q138"/>
    <mergeCell ref="R137:R138"/>
    <mergeCell ref="P135:P136"/>
    <mergeCell ref="Q135:Q136"/>
    <mergeCell ref="R135:R136"/>
    <mergeCell ref="S135:S136"/>
    <mergeCell ref="F136:G136"/>
    <mergeCell ref="H136:I136"/>
    <mergeCell ref="J136:K136"/>
    <mergeCell ref="L136:M136"/>
    <mergeCell ref="B135:E136"/>
    <mergeCell ref="H135:I135"/>
    <mergeCell ref="J135:K135"/>
    <mergeCell ref="L135:M135"/>
    <mergeCell ref="N135:N136"/>
    <mergeCell ref="O135:O136"/>
    <mergeCell ref="S141:S142"/>
    <mergeCell ref="F142:G142"/>
    <mergeCell ref="H142:I142"/>
    <mergeCell ref="J142:K142"/>
    <mergeCell ref="L142:M142"/>
    <mergeCell ref="T142:V142"/>
    <mergeCell ref="T140:V140"/>
    <mergeCell ref="B141:E142"/>
    <mergeCell ref="H141:I141"/>
    <mergeCell ref="J141:K141"/>
    <mergeCell ref="L141:M141"/>
    <mergeCell ref="N141:N142"/>
    <mergeCell ref="O141:O142"/>
    <mergeCell ref="P141:P142"/>
    <mergeCell ref="Q141:Q142"/>
    <mergeCell ref="R141:R142"/>
    <mergeCell ref="P139:P140"/>
    <mergeCell ref="Q139:Q140"/>
    <mergeCell ref="R139:R140"/>
    <mergeCell ref="S139:S140"/>
    <mergeCell ref="F140:G140"/>
    <mergeCell ref="H140:I140"/>
    <mergeCell ref="J140:K140"/>
    <mergeCell ref="L140:M140"/>
    <mergeCell ref="B139:E140"/>
    <mergeCell ref="H139:I139"/>
    <mergeCell ref="J139:K139"/>
    <mergeCell ref="L139:M139"/>
    <mergeCell ref="N139:N140"/>
    <mergeCell ref="O139:O140"/>
    <mergeCell ref="S145:S146"/>
    <mergeCell ref="F146:G146"/>
    <mergeCell ref="H146:I146"/>
    <mergeCell ref="J146:K146"/>
    <mergeCell ref="L146:M146"/>
    <mergeCell ref="T146:V146"/>
    <mergeCell ref="T144:V144"/>
    <mergeCell ref="B145:E146"/>
    <mergeCell ref="H145:I145"/>
    <mergeCell ref="J145:K145"/>
    <mergeCell ref="L145:M145"/>
    <mergeCell ref="N145:N146"/>
    <mergeCell ref="O145:O146"/>
    <mergeCell ref="P145:P146"/>
    <mergeCell ref="Q145:Q146"/>
    <mergeCell ref="R145:R146"/>
    <mergeCell ref="P143:P144"/>
    <mergeCell ref="Q143:Q144"/>
    <mergeCell ref="R143:R144"/>
    <mergeCell ref="S143:S144"/>
    <mergeCell ref="F144:G144"/>
    <mergeCell ref="H144:I144"/>
    <mergeCell ref="J144:K144"/>
    <mergeCell ref="L144:M144"/>
    <mergeCell ref="B143:E144"/>
    <mergeCell ref="H143:I143"/>
    <mergeCell ref="J143:K143"/>
    <mergeCell ref="L143:M143"/>
    <mergeCell ref="N143:N144"/>
    <mergeCell ref="O143:O144"/>
    <mergeCell ref="S149:S150"/>
    <mergeCell ref="F150:G150"/>
    <mergeCell ref="H150:I150"/>
    <mergeCell ref="J150:K150"/>
    <mergeCell ref="L150:M150"/>
    <mergeCell ref="T150:V150"/>
    <mergeCell ref="T148:V148"/>
    <mergeCell ref="B149:E150"/>
    <mergeCell ref="H149:I149"/>
    <mergeCell ref="J149:K149"/>
    <mergeCell ref="L149:M149"/>
    <mergeCell ref="N149:N150"/>
    <mergeCell ref="O149:O150"/>
    <mergeCell ref="P149:P150"/>
    <mergeCell ref="Q149:Q150"/>
    <mergeCell ref="R149:R150"/>
    <mergeCell ref="P147:P148"/>
    <mergeCell ref="Q147:Q148"/>
    <mergeCell ref="R147:R148"/>
    <mergeCell ref="S147:S148"/>
    <mergeCell ref="F148:G148"/>
    <mergeCell ref="H148:I148"/>
    <mergeCell ref="J148:K148"/>
    <mergeCell ref="L148:M148"/>
    <mergeCell ref="B147:E148"/>
    <mergeCell ref="H147:I147"/>
    <mergeCell ref="J147:K147"/>
    <mergeCell ref="L147:M147"/>
    <mergeCell ref="N147:N148"/>
    <mergeCell ref="O147:O148"/>
    <mergeCell ref="T152:V152"/>
    <mergeCell ref="B153:E154"/>
    <mergeCell ref="H153:I153"/>
    <mergeCell ref="J153:K153"/>
    <mergeCell ref="L153:M153"/>
    <mergeCell ref="N153:N154"/>
    <mergeCell ref="O153:O154"/>
    <mergeCell ref="P153:P154"/>
    <mergeCell ref="Q153:Q154"/>
    <mergeCell ref="R153:R154"/>
    <mergeCell ref="P151:P152"/>
    <mergeCell ref="Q151:Q152"/>
    <mergeCell ref="R151:R152"/>
    <mergeCell ref="S151:S152"/>
    <mergeCell ref="F152:G152"/>
    <mergeCell ref="H152:I152"/>
    <mergeCell ref="J152:K152"/>
    <mergeCell ref="L152:M152"/>
    <mergeCell ref="B151:E152"/>
    <mergeCell ref="H151:I151"/>
    <mergeCell ref="J151:K151"/>
    <mergeCell ref="L151:M151"/>
    <mergeCell ref="N151:N152"/>
    <mergeCell ref="O151:O152"/>
    <mergeCell ref="O164:Q164"/>
    <mergeCell ref="R164:V164"/>
    <mergeCell ref="B165:V165"/>
    <mergeCell ref="B166:E168"/>
    <mergeCell ref="F166:G168"/>
    <mergeCell ref="H166:M168"/>
    <mergeCell ref="N166:S166"/>
    <mergeCell ref="T166:V168"/>
    <mergeCell ref="T162:V162"/>
    <mergeCell ref="O163:Q163"/>
    <mergeCell ref="R163:V163"/>
    <mergeCell ref="T155:V157"/>
    <mergeCell ref="L156:M156"/>
    <mergeCell ref="B155:K157"/>
    <mergeCell ref="L155:M155"/>
    <mergeCell ref="L157:M157"/>
    <mergeCell ref="S153:S154"/>
    <mergeCell ref="F154:G154"/>
    <mergeCell ref="H154:I154"/>
    <mergeCell ref="J154:K154"/>
    <mergeCell ref="L154:M154"/>
    <mergeCell ref="T154:V154"/>
    <mergeCell ref="S171:S172"/>
    <mergeCell ref="F172:G172"/>
    <mergeCell ref="H172:I172"/>
    <mergeCell ref="J172:K172"/>
    <mergeCell ref="L172:M172"/>
    <mergeCell ref="T172:V172"/>
    <mergeCell ref="T170:V170"/>
    <mergeCell ref="B171:E172"/>
    <mergeCell ref="H171:I171"/>
    <mergeCell ref="J171:K171"/>
    <mergeCell ref="L171:M171"/>
    <mergeCell ref="N171:N172"/>
    <mergeCell ref="O171:O172"/>
    <mergeCell ref="P171:P172"/>
    <mergeCell ref="Q171:Q172"/>
    <mergeCell ref="R171:R172"/>
    <mergeCell ref="P169:P170"/>
    <mergeCell ref="Q169:Q170"/>
    <mergeCell ref="R169:R170"/>
    <mergeCell ref="S169:S170"/>
    <mergeCell ref="F170:G170"/>
    <mergeCell ref="H170:I170"/>
    <mergeCell ref="J170:K170"/>
    <mergeCell ref="L170:M170"/>
    <mergeCell ref="B169:E170"/>
    <mergeCell ref="H169:I169"/>
    <mergeCell ref="J169:K169"/>
    <mergeCell ref="L169:M169"/>
    <mergeCell ref="N169:N170"/>
    <mergeCell ref="O169:O170"/>
    <mergeCell ref="S175:S176"/>
    <mergeCell ref="F176:G176"/>
    <mergeCell ref="H176:I176"/>
    <mergeCell ref="J176:K176"/>
    <mergeCell ref="L176:M176"/>
    <mergeCell ref="T176:V176"/>
    <mergeCell ref="T174:V174"/>
    <mergeCell ref="B175:E176"/>
    <mergeCell ref="H175:I175"/>
    <mergeCell ref="J175:K175"/>
    <mergeCell ref="L175:M175"/>
    <mergeCell ref="N175:N176"/>
    <mergeCell ref="O175:O176"/>
    <mergeCell ref="P175:P176"/>
    <mergeCell ref="Q175:Q176"/>
    <mergeCell ref="R175:R176"/>
    <mergeCell ref="P173:P174"/>
    <mergeCell ref="Q173:Q174"/>
    <mergeCell ref="R173:R174"/>
    <mergeCell ref="S173:S174"/>
    <mergeCell ref="F174:G174"/>
    <mergeCell ref="H174:I174"/>
    <mergeCell ref="J174:K174"/>
    <mergeCell ref="L174:M174"/>
    <mergeCell ref="B173:E174"/>
    <mergeCell ref="H173:I173"/>
    <mergeCell ref="J173:K173"/>
    <mergeCell ref="L173:M173"/>
    <mergeCell ref="N173:N174"/>
    <mergeCell ref="O173:O174"/>
    <mergeCell ref="S179:S180"/>
    <mergeCell ref="F180:G180"/>
    <mergeCell ref="H180:I180"/>
    <mergeCell ref="J180:K180"/>
    <mergeCell ref="L180:M180"/>
    <mergeCell ref="T180:V180"/>
    <mergeCell ref="T178:V178"/>
    <mergeCell ref="B179:E180"/>
    <mergeCell ref="H179:I179"/>
    <mergeCell ref="J179:K179"/>
    <mergeCell ref="L179:M179"/>
    <mergeCell ref="N179:N180"/>
    <mergeCell ref="O179:O180"/>
    <mergeCell ref="P179:P180"/>
    <mergeCell ref="Q179:Q180"/>
    <mergeCell ref="R179:R180"/>
    <mergeCell ref="P177:P178"/>
    <mergeCell ref="Q177:Q178"/>
    <mergeCell ref="R177:R178"/>
    <mergeCell ref="S177:S178"/>
    <mergeCell ref="F178:G178"/>
    <mergeCell ref="H178:I178"/>
    <mergeCell ref="J178:K178"/>
    <mergeCell ref="L178:M178"/>
    <mergeCell ref="B177:E178"/>
    <mergeCell ref="H177:I177"/>
    <mergeCell ref="J177:K177"/>
    <mergeCell ref="L177:M177"/>
    <mergeCell ref="N177:N178"/>
    <mergeCell ref="O177:O178"/>
    <mergeCell ref="S183:S184"/>
    <mergeCell ref="F184:G184"/>
    <mergeCell ref="H184:I184"/>
    <mergeCell ref="J184:K184"/>
    <mergeCell ref="L184:M184"/>
    <mergeCell ref="T184:V184"/>
    <mergeCell ref="T182:V182"/>
    <mergeCell ref="B183:E184"/>
    <mergeCell ref="H183:I183"/>
    <mergeCell ref="J183:K183"/>
    <mergeCell ref="L183:M183"/>
    <mergeCell ref="N183:N184"/>
    <mergeCell ref="O183:O184"/>
    <mergeCell ref="P183:P184"/>
    <mergeCell ref="Q183:Q184"/>
    <mergeCell ref="R183:R184"/>
    <mergeCell ref="P181:P182"/>
    <mergeCell ref="Q181:Q182"/>
    <mergeCell ref="R181:R182"/>
    <mergeCell ref="S181:S182"/>
    <mergeCell ref="F182:G182"/>
    <mergeCell ref="H182:I182"/>
    <mergeCell ref="J182:K182"/>
    <mergeCell ref="L182:M182"/>
    <mergeCell ref="B181:E182"/>
    <mergeCell ref="H181:I181"/>
    <mergeCell ref="J181:K181"/>
    <mergeCell ref="L181:M181"/>
    <mergeCell ref="N181:N182"/>
    <mergeCell ref="O181:O182"/>
    <mergeCell ref="S187:S188"/>
    <mergeCell ref="F188:G188"/>
    <mergeCell ref="H188:I188"/>
    <mergeCell ref="J188:K188"/>
    <mergeCell ref="L188:M188"/>
    <mergeCell ref="T188:V188"/>
    <mergeCell ref="T186:V186"/>
    <mergeCell ref="B187:E188"/>
    <mergeCell ref="H187:I187"/>
    <mergeCell ref="J187:K187"/>
    <mergeCell ref="L187:M187"/>
    <mergeCell ref="N187:N188"/>
    <mergeCell ref="O187:O188"/>
    <mergeCell ref="P187:P188"/>
    <mergeCell ref="Q187:Q188"/>
    <mergeCell ref="R187:R188"/>
    <mergeCell ref="P185:P186"/>
    <mergeCell ref="Q185:Q186"/>
    <mergeCell ref="R185:R186"/>
    <mergeCell ref="S185:S186"/>
    <mergeCell ref="F186:G186"/>
    <mergeCell ref="H186:I186"/>
    <mergeCell ref="J186:K186"/>
    <mergeCell ref="L186:M186"/>
    <mergeCell ref="B185:E186"/>
    <mergeCell ref="H185:I185"/>
    <mergeCell ref="J185:K185"/>
    <mergeCell ref="L185:M185"/>
    <mergeCell ref="N185:N186"/>
    <mergeCell ref="O185:O186"/>
    <mergeCell ref="S191:S192"/>
    <mergeCell ref="F192:G192"/>
    <mergeCell ref="H192:I192"/>
    <mergeCell ref="J192:K192"/>
    <mergeCell ref="L192:M192"/>
    <mergeCell ref="T192:V192"/>
    <mergeCell ref="T190:V190"/>
    <mergeCell ref="B191:E192"/>
    <mergeCell ref="H191:I191"/>
    <mergeCell ref="J191:K191"/>
    <mergeCell ref="L191:M191"/>
    <mergeCell ref="N191:N192"/>
    <mergeCell ref="O191:O192"/>
    <mergeCell ref="P191:P192"/>
    <mergeCell ref="Q191:Q192"/>
    <mergeCell ref="R191:R192"/>
    <mergeCell ref="P189:P190"/>
    <mergeCell ref="Q189:Q190"/>
    <mergeCell ref="R189:R190"/>
    <mergeCell ref="S189:S190"/>
    <mergeCell ref="F190:G190"/>
    <mergeCell ref="H190:I190"/>
    <mergeCell ref="J190:K190"/>
    <mergeCell ref="L190:M190"/>
    <mergeCell ref="B189:E190"/>
    <mergeCell ref="H189:I189"/>
    <mergeCell ref="J189:K189"/>
    <mergeCell ref="L189:M189"/>
    <mergeCell ref="N189:N190"/>
    <mergeCell ref="O189:O190"/>
    <mergeCell ref="S195:S196"/>
    <mergeCell ref="F196:G196"/>
    <mergeCell ref="H196:I196"/>
    <mergeCell ref="J196:K196"/>
    <mergeCell ref="L196:M196"/>
    <mergeCell ref="T196:V196"/>
    <mergeCell ref="T194:V194"/>
    <mergeCell ref="B195:E196"/>
    <mergeCell ref="H195:I195"/>
    <mergeCell ref="J195:K195"/>
    <mergeCell ref="L195:M195"/>
    <mergeCell ref="N195:N196"/>
    <mergeCell ref="O195:O196"/>
    <mergeCell ref="P195:P196"/>
    <mergeCell ref="Q195:Q196"/>
    <mergeCell ref="R195:R196"/>
    <mergeCell ref="P193:P194"/>
    <mergeCell ref="Q193:Q194"/>
    <mergeCell ref="R193:R194"/>
    <mergeCell ref="S193:S194"/>
    <mergeCell ref="F194:G194"/>
    <mergeCell ref="H194:I194"/>
    <mergeCell ref="J194:K194"/>
    <mergeCell ref="L194:M194"/>
    <mergeCell ref="B193:E194"/>
    <mergeCell ref="H193:I193"/>
    <mergeCell ref="J193:K193"/>
    <mergeCell ref="L193:M193"/>
    <mergeCell ref="N193:N194"/>
    <mergeCell ref="O193:O194"/>
    <mergeCell ref="S199:S200"/>
    <mergeCell ref="F200:G200"/>
    <mergeCell ref="H200:I200"/>
    <mergeCell ref="J200:K200"/>
    <mergeCell ref="L200:M200"/>
    <mergeCell ref="T200:V200"/>
    <mergeCell ref="T198:V198"/>
    <mergeCell ref="B199:E200"/>
    <mergeCell ref="H199:I199"/>
    <mergeCell ref="J199:K199"/>
    <mergeCell ref="L199:M199"/>
    <mergeCell ref="N199:N200"/>
    <mergeCell ref="O199:O200"/>
    <mergeCell ref="P199:P200"/>
    <mergeCell ref="Q199:Q200"/>
    <mergeCell ref="R199:R200"/>
    <mergeCell ref="P197:P198"/>
    <mergeCell ref="Q197:Q198"/>
    <mergeCell ref="R197:R198"/>
    <mergeCell ref="S197:S198"/>
    <mergeCell ref="F198:G198"/>
    <mergeCell ref="H198:I198"/>
    <mergeCell ref="J198:K198"/>
    <mergeCell ref="L198:M198"/>
    <mergeCell ref="B197:E198"/>
    <mergeCell ref="H197:I197"/>
    <mergeCell ref="J197:K197"/>
    <mergeCell ref="L197:M197"/>
    <mergeCell ref="N197:N198"/>
    <mergeCell ref="O197:O198"/>
    <mergeCell ref="S203:S204"/>
    <mergeCell ref="F204:G204"/>
    <mergeCell ref="H204:I204"/>
    <mergeCell ref="J204:K204"/>
    <mergeCell ref="L204:M204"/>
    <mergeCell ref="T204:V204"/>
    <mergeCell ref="T202:V202"/>
    <mergeCell ref="B203:E204"/>
    <mergeCell ref="H203:I203"/>
    <mergeCell ref="J203:K203"/>
    <mergeCell ref="L203:M203"/>
    <mergeCell ref="N203:N204"/>
    <mergeCell ref="O203:O204"/>
    <mergeCell ref="P203:P204"/>
    <mergeCell ref="Q203:Q204"/>
    <mergeCell ref="R203:R204"/>
    <mergeCell ref="P201:P202"/>
    <mergeCell ref="Q201:Q202"/>
    <mergeCell ref="R201:R202"/>
    <mergeCell ref="S201:S202"/>
    <mergeCell ref="F202:G202"/>
    <mergeCell ref="H202:I202"/>
    <mergeCell ref="J202:K202"/>
    <mergeCell ref="L202:M202"/>
    <mergeCell ref="B201:E202"/>
    <mergeCell ref="H201:I201"/>
    <mergeCell ref="J201:K201"/>
    <mergeCell ref="L201:M201"/>
    <mergeCell ref="N201:N202"/>
    <mergeCell ref="O201:O202"/>
    <mergeCell ref="T206:V206"/>
    <mergeCell ref="B207:E208"/>
    <mergeCell ref="H207:I207"/>
    <mergeCell ref="J207:K207"/>
    <mergeCell ref="L207:M207"/>
    <mergeCell ref="N207:N208"/>
    <mergeCell ref="O207:O208"/>
    <mergeCell ref="P207:P208"/>
    <mergeCell ref="Q207:Q208"/>
    <mergeCell ref="R207:R208"/>
    <mergeCell ref="P205:P206"/>
    <mergeCell ref="Q205:Q206"/>
    <mergeCell ref="R205:R206"/>
    <mergeCell ref="S205:S206"/>
    <mergeCell ref="F206:G206"/>
    <mergeCell ref="H206:I206"/>
    <mergeCell ref="J206:K206"/>
    <mergeCell ref="L206:M206"/>
    <mergeCell ref="B205:E206"/>
    <mergeCell ref="H205:I205"/>
    <mergeCell ref="J205:K205"/>
    <mergeCell ref="L205:M205"/>
    <mergeCell ref="N205:N206"/>
    <mergeCell ref="O205:O206"/>
    <mergeCell ref="O218:Q218"/>
    <mergeCell ref="R218:V218"/>
    <mergeCell ref="B219:V219"/>
    <mergeCell ref="B220:E222"/>
    <mergeCell ref="F220:G222"/>
    <mergeCell ref="H220:M222"/>
    <mergeCell ref="N220:S220"/>
    <mergeCell ref="T220:V222"/>
    <mergeCell ref="T216:V216"/>
    <mergeCell ref="O217:Q217"/>
    <mergeCell ref="R217:V217"/>
    <mergeCell ref="T209:V211"/>
    <mergeCell ref="L210:M210"/>
    <mergeCell ref="B209:K211"/>
    <mergeCell ref="L209:M209"/>
    <mergeCell ref="L211:M211"/>
    <mergeCell ref="S207:S208"/>
    <mergeCell ref="F208:G208"/>
    <mergeCell ref="H208:I208"/>
    <mergeCell ref="J208:K208"/>
    <mergeCell ref="L208:M208"/>
    <mergeCell ref="T208:V208"/>
    <mergeCell ref="S225:S226"/>
    <mergeCell ref="F226:G226"/>
    <mergeCell ref="H226:I226"/>
    <mergeCell ref="J226:K226"/>
    <mergeCell ref="L226:M226"/>
    <mergeCell ref="T226:V226"/>
    <mergeCell ref="T224:V224"/>
    <mergeCell ref="B225:E226"/>
    <mergeCell ref="H225:I225"/>
    <mergeCell ref="J225:K225"/>
    <mergeCell ref="L225:M225"/>
    <mergeCell ref="N225:N226"/>
    <mergeCell ref="O225:O226"/>
    <mergeCell ref="P225:P226"/>
    <mergeCell ref="Q225:Q226"/>
    <mergeCell ref="R225:R226"/>
    <mergeCell ref="P223:P224"/>
    <mergeCell ref="Q223:Q224"/>
    <mergeCell ref="R223:R224"/>
    <mergeCell ref="S223:S224"/>
    <mergeCell ref="F224:G224"/>
    <mergeCell ref="H224:I224"/>
    <mergeCell ref="J224:K224"/>
    <mergeCell ref="L224:M224"/>
    <mergeCell ref="B223:E224"/>
    <mergeCell ref="H223:I223"/>
    <mergeCell ref="J223:K223"/>
    <mergeCell ref="L223:M223"/>
    <mergeCell ref="N223:N224"/>
    <mergeCell ref="O223:O224"/>
    <mergeCell ref="S229:S230"/>
    <mergeCell ref="F230:G230"/>
    <mergeCell ref="H230:I230"/>
    <mergeCell ref="J230:K230"/>
    <mergeCell ref="L230:M230"/>
    <mergeCell ref="T230:V230"/>
    <mergeCell ref="T228:V228"/>
    <mergeCell ref="B229:E230"/>
    <mergeCell ref="H229:I229"/>
    <mergeCell ref="J229:K229"/>
    <mergeCell ref="L229:M229"/>
    <mergeCell ref="N229:N230"/>
    <mergeCell ref="O229:O230"/>
    <mergeCell ref="P229:P230"/>
    <mergeCell ref="Q229:Q230"/>
    <mergeCell ref="R229:R230"/>
    <mergeCell ref="P227:P228"/>
    <mergeCell ref="Q227:Q228"/>
    <mergeCell ref="R227:R228"/>
    <mergeCell ref="S227:S228"/>
    <mergeCell ref="F228:G228"/>
    <mergeCell ref="H228:I228"/>
    <mergeCell ref="J228:K228"/>
    <mergeCell ref="L228:M228"/>
    <mergeCell ref="B227:E228"/>
    <mergeCell ref="H227:I227"/>
    <mergeCell ref="J227:K227"/>
    <mergeCell ref="L227:M227"/>
    <mergeCell ref="N227:N228"/>
    <mergeCell ref="O227:O228"/>
    <mergeCell ref="S233:S234"/>
    <mergeCell ref="F234:G234"/>
    <mergeCell ref="H234:I234"/>
    <mergeCell ref="J234:K234"/>
    <mergeCell ref="L234:M234"/>
    <mergeCell ref="T234:V234"/>
    <mergeCell ref="T232:V232"/>
    <mergeCell ref="B233:E234"/>
    <mergeCell ref="H233:I233"/>
    <mergeCell ref="J233:K233"/>
    <mergeCell ref="L233:M233"/>
    <mergeCell ref="N233:N234"/>
    <mergeCell ref="O233:O234"/>
    <mergeCell ref="P233:P234"/>
    <mergeCell ref="Q233:Q234"/>
    <mergeCell ref="R233:R234"/>
    <mergeCell ref="P231:P232"/>
    <mergeCell ref="Q231:Q232"/>
    <mergeCell ref="R231:R232"/>
    <mergeCell ref="S231:S232"/>
    <mergeCell ref="F232:G232"/>
    <mergeCell ref="H232:I232"/>
    <mergeCell ref="J232:K232"/>
    <mergeCell ref="L232:M232"/>
    <mergeCell ref="B231:E232"/>
    <mergeCell ref="H231:I231"/>
    <mergeCell ref="J231:K231"/>
    <mergeCell ref="L231:M231"/>
    <mergeCell ref="N231:N232"/>
    <mergeCell ref="O231:O232"/>
    <mergeCell ref="S237:S238"/>
    <mergeCell ref="F238:G238"/>
    <mergeCell ref="H238:I238"/>
    <mergeCell ref="J238:K238"/>
    <mergeCell ref="L238:M238"/>
    <mergeCell ref="T238:V238"/>
    <mergeCell ref="T236:V236"/>
    <mergeCell ref="B237:E238"/>
    <mergeCell ref="H237:I237"/>
    <mergeCell ref="J237:K237"/>
    <mergeCell ref="L237:M237"/>
    <mergeCell ref="N237:N238"/>
    <mergeCell ref="O237:O238"/>
    <mergeCell ref="P237:P238"/>
    <mergeCell ref="Q237:Q238"/>
    <mergeCell ref="R237:R238"/>
    <mergeCell ref="P235:P236"/>
    <mergeCell ref="Q235:Q236"/>
    <mergeCell ref="R235:R236"/>
    <mergeCell ref="S235:S236"/>
    <mergeCell ref="F236:G236"/>
    <mergeCell ref="H236:I236"/>
    <mergeCell ref="J236:K236"/>
    <mergeCell ref="L236:M236"/>
    <mergeCell ref="B235:E236"/>
    <mergeCell ref="H235:I235"/>
    <mergeCell ref="J235:K235"/>
    <mergeCell ref="L235:M235"/>
    <mergeCell ref="N235:N236"/>
    <mergeCell ref="O235:O236"/>
    <mergeCell ref="S241:S242"/>
    <mergeCell ref="F242:G242"/>
    <mergeCell ref="H242:I242"/>
    <mergeCell ref="J242:K242"/>
    <mergeCell ref="L242:M242"/>
    <mergeCell ref="T242:V242"/>
    <mergeCell ref="T240:V240"/>
    <mergeCell ref="B241:E242"/>
    <mergeCell ref="H241:I241"/>
    <mergeCell ref="J241:K241"/>
    <mergeCell ref="L241:M241"/>
    <mergeCell ref="N241:N242"/>
    <mergeCell ref="O241:O242"/>
    <mergeCell ref="P241:P242"/>
    <mergeCell ref="Q241:Q242"/>
    <mergeCell ref="R241:R242"/>
    <mergeCell ref="P239:P240"/>
    <mergeCell ref="Q239:Q240"/>
    <mergeCell ref="R239:R240"/>
    <mergeCell ref="S239:S240"/>
    <mergeCell ref="F240:G240"/>
    <mergeCell ref="H240:I240"/>
    <mergeCell ref="J240:K240"/>
    <mergeCell ref="L240:M240"/>
    <mergeCell ref="B239:E240"/>
    <mergeCell ref="H239:I239"/>
    <mergeCell ref="J239:K239"/>
    <mergeCell ref="L239:M239"/>
    <mergeCell ref="N239:N240"/>
    <mergeCell ref="O239:O240"/>
    <mergeCell ref="S245:S246"/>
    <mergeCell ref="F246:G246"/>
    <mergeCell ref="H246:I246"/>
    <mergeCell ref="J246:K246"/>
    <mergeCell ref="L246:M246"/>
    <mergeCell ref="T246:V246"/>
    <mergeCell ref="T244:V244"/>
    <mergeCell ref="B245:E246"/>
    <mergeCell ref="H245:I245"/>
    <mergeCell ref="J245:K245"/>
    <mergeCell ref="L245:M245"/>
    <mergeCell ref="N245:N246"/>
    <mergeCell ref="O245:O246"/>
    <mergeCell ref="P245:P246"/>
    <mergeCell ref="Q245:Q246"/>
    <mergeCell ref="R245:R246"/>
    <mergeCell ref="P243:P244"/>
    <mergeCell ref="Q243:Q244"/>
    <mergeCell ref="R243:R244"/>
    <mergeCell ref="S243:S244"/>
    <mergeCell ref="F244:G244"/>
    <mergeCell ref="H244:I244"/>
    <mergeCell ref="J244:K244"/>
    <mergeCell ref="L244:M244"/>
    <mergeCell ref="B243:E244"/>
    <mergeCell ref="H243:I243"/>
    <mergeCell ref="J243:K243"/>
    <mergeCell ref="L243:M243"/>
    <mergeCell ref="N243:N244"/>
    <mergeCell ref="O243:O244"/>
    <mergeCell ref="S249:S250"/>
    <mergeCell ref="F250:G250"/>
    <mergeCell ref="H250:I250"/>
    <mergeCell ref="J250:K250"/>
    <mergeCell ref="L250:M250"/>
    <mergeCell ref="T250:V250"/>
    <mergeCell ref="T248:V248"/>
    <mergeCell ref="B249:E250"/>
    <mergeCell ref="H249:I249"/>
    <mergeCell ref="J249:K249"/>
    <mergeCell ref="L249:M249"/>
    <mergeCell ref="N249:N250"/>
    <mergeCell ref="O249:O250"/>
    <mergeCell ref="P249:P250"/>
    <mergeCell ref="Q249:Q250"/>
    <mergeCell ref="R249:R250"/>
    <mergeCell ref="P247:P248"/>
    <mergeCell ref="Q247:Q248"/>
    <mergeCell ref="R247:R248"/>
    <mergeCell ref="S247:S248"/>
    <mergeCell ref="F248:G248"/>
    <mergeCell ref="H248:I248"/>
    <mergeCell ref="J248:K248"/>
    <mergeCell ref="L248:M248"/>
    <mergeCell ref="B247:E248"/>
    <mergeCell ref="H247:I247"/>
    <mergeCell ref="J247:K247"/>
    <mergeCell ref="L247:M247"/>
    <mergeCell ref="N247:N248"/>
    <mergeCell ref="O247:O248"/>
    <mergeCell ref="S253:S254"/>
    <mergeCell ref="F254:G254"/>
    <mergeCell ref="H254:I254"/>
    <mergeCell ref="J254:K254"/>
    <mergeCell ref="L254:M254"/>
    <mergeCell ref="T254:V254"/>
    <mergeCell ref="T252:V252"/>
    <mergeCell ref="B253:E254"/>
    <mergeCell ref="H253:I253"/>
    <mergeCell ref="J253:K253"/>
    <mergeCell ref="L253:M253"/>
    <mergeCell ref="N253:N254"/>
    <mergeCell ref="O253:O254"/>
    <mergeCell ref="P253:P254"/>
    <mergeCell ref="Q253:Q254"/>
    <mergeCell ref="R253:R254"/>
    <mergeCell ref="P251:P252"/>
    <mergeCell ref="Q251:Q252"/>
    <mergeCell ref="R251:R252"/>
    <mergeCell ref="S251:S252"/>
    <mergeCell ref="F252:G252"/>
    <mergeCell ref="H252:I252"/>
    <mergeCell ref="J252:K252"/>
    <mergeCell ref="L252:M252"/>
    <mergeCell ref="B251:E252"/>
    <mergeCell ref="H251:I251"/>
    <mergeCell ref="J251:K251"/>
    <mergeCell ref="L251:M251"/>
    <mergeCell ref="N251:N252"/>
    <mergeCell ref="O251:O252"/>
    <mergeCell ref="S257:S258"/>
    <mergeCell ref="F258:G258"/>
    <mergeCell ref="H258:I258"/>
    <mergeCell ref="J258:K258"/>
    <mergeCell ref="L258:M258"/>
    <mergeCell ref="T258:V258"/>
    <mergeCell ref="T256:V256"/>
    <mergeCell ref="B257:E258"/>
    <mergeCell ref="H257:I257"/>
    <mergeCell ref="J257:K257"/>
    <mergeCell ref="L257:M257"/>
    <mergeCell ref="N257:N258"/>
    <mergeCell ref="O257:O258"/>
    <mergeCell ref="P257:P258"/>
    <mergeCell ref="Q257:Q258"/>
    <mergeCell ref="R257:R258"/>
    <mergeCell ref="P255:P256"/>
    <mergeCell ref="Q255:Q256"/>
    <mergeCell ref="R255:R256"/>
    <mergeCell ref="S255:S256"/>
    <mergeCell ref="F256:G256"/>
    <mergeCell ref="H256:I256"/>
    <mergeCell ref="J256:K256"/>
    <mergeCell ref="L256:M256"/>
    <mergeCell ref="B255:E256"/>
    <mergeCell ref="H255:I255"/>
    <mergeCell ref="J255:K255"/>
    <mergeCell ref="L255:M255"/>
    <mergeCell ref="N255:N256"/>
    <mergeCell ref="O255:O256"/>
    <mergeCell ref="T260:V260"/>
    <mergeCell ref="B261:E262"/>
    <mergeCell ref="H261:I261"/>
    <mergeCell ref="J261:K261"/>
    <mergeCell ref="L261:M261"/>
    <mergeCell ref="N261:N262"/>
    <mergeCell ref="O261:O262"/>
    <mergeCell ref="P261:P262"/>
    <mergeCell ref="Q261:Q262"/>
    <mergeCell ref="R261:R262"/>
    <mergeCell ref="P259:P260"/>
    <mergeCell ref="Q259:Q260"/>
    <mergeCell ref="R259:R260"/>
    <mergeCell ref="S259:S260"/>
    <mergeCell ref="F260:G260"/>
    <mergeCell ref="H260:I260"/>
    <mergeCell ref="J260:K260"/>
    <mergeCell ref="L260:M260"/>
    <mergeCell ref="B259:E260"/>
    <mergeCell ref="H259:I259"/>
    <mergeCell ref="J259:K259"/>
    <mergeCell ref="L259:M259"/>
    <mergeCell ref="N259:N260"/>
    <mergeCell ref="O259:O260"/>
    <mergeCell ref="O272:Q272"/>
    <mergeCell ref="R272:V272"/>
    <mergeCell ref="B273:V273"/>
    <mergeCell ref="B274:E276"/>
    <mergeCell ref="F274:G276"/>
    <mergeCell ref="H274:M276"/>
    <mergeCell ref="N274:S274"/>
    <mergeCell ref="T274:V276"/>
    <mergeCell ref="T270:V270"/>
    <mergeCell ref="O271:Q271"/>
    <mergeCell ref="R271:V271"/>
    <mergeCell ref="T263:V265"/>
    <mergeCell ref="L264:M264"/>
    <mergeCell ref="B263:K265"/>
    <mergeCell ref="L263:M263"/>
    <mergeCell ref="L265:M265"/>
    <mergeCell ref="S261:S262"/>
    <mergeCell ref="F262:G262"/>
    <mergeCell ref="H262:I262"/>
    <mergeCell ref="J262:K262"/>
    <mergeCell ref="L262:M262"/>
    <mergeCell ref="T262:V262"/>
    <mergeCell ref="S279:S280"/>
    <mergeCell ref="F280:G280"/>
    <mergeCell ref="H280:I280"/>
    <mergeCell ref="J280:K280"/>
    <mergeCell ref="L280:M280"/>
    <mergeCell ref="T280:V280"/>
    <mergeCell ref="T278:V278"/>
    <mergeCell ref="B279:E280"/>
    <mergeCell ref="H279:I279"/>
    <mergeCell ref="J279:K279"/>
    <mergeCell ref="L279:M279"/>
    <mergeCell ref="N279:N280"/>
    <mergeCell ref="O279:O280"/>
    <mergeCell ref="P279:P280"/>
    <mergeCell ref="Q279:Q280"/>
    <mergeCell ref="R279:R280"/>
    <mergeCell ref="P277:P278"/>
    <mergeCell ref="Q277:Q278"/>
    <mergeCell ref="R277:R278"/>
    <mergeCell ref="S277:S278"/>
    <mergeCell ref="F278:G278"/>
    <mergeCell ref="H278:I278"/>
    <mergeCell ref="J278:K278"/>
    <mergeCell ref="L278:M278"/>
    <mergeCell ref="B277:E278"/>
    <mergeCell ref="H277:I277"/>
    <mergeCell ref="J277:K277"/>
    <mergeCell ref="L277:M277"/>
    <mergeCell ref="N277:N278"/>
    <mergeCell ref="O277:O278"/>
    <mergeCell ref="S283:S284"/>
    <mergeCell ref="F284:G284"/>
    <mergeCell ref="H284:I284"/>
    <mergeCell ref="J284:K284"/>
    <mergeCell ref="L284:M284"/>
    <mergeCell ref="T284:V284"/>
    <mergeCell ref="T282:V282"/>
    <mergeCell ref="B283:E284"/>
    <mergeCell ref="H283:I283"/>
    <mergeCell ref="J283:K283"/>
    <mergeCell ref="L283:M283"/>
    <mergeCell ref="N283:N284"/>
    <mergeCell ref="O283:O284"/>
    <mergeCell ref="P283:P284"/>
    <mergeCell ref="Q283:Q284"/>
    <mergeCell ref="R283:R284"/>
    <mergeCell ref="P281:P282"/>
    <mergeCell ref="Q281:Q282"/>
    <mergeCell ref="R281:R282"/>
    <mergeCell ref="S281:S282"/>
    <mergeCell ref="F282:G282"/>
    <mergeCell ref="H282:I282"/>
    <mergeCell ref="J282:K282"/>
    <mergeCell ref="L282:M282"/>
    <mergeCell ref="B281:E282"/>
    <mergeCell ref="H281:I281"/>
    <mergeCell ref="J281:K281"/>
    <mergeCell ref="L281:M281"/>
    <mergeCell ref="N281:N282"/>
    <mergeCell ref="O281:O282"/>
    <mergeCell ref="S287:S288"/>
    <mergeCell ref="F288:G288"/>
    <mergeCell ref="H288:I288"/>
    <mergeCell ref="J288:K288"/>
    <mergeCell ref="L288:M288"/>
    <mergeCell ref="T288:V288"/>
    <mergeCell ref="T286:V286"/>
    <mergeCell ref="B287:E288"/>
    <mergeCell ref="H287:I287"/>
    <mergeCell ref="J287:K287"/>
    <mergeCell ref="L287:M287"/>
    <mergeCell ref="N287:N288"/>
    <mergeCell ref="O287:O288"/>
    <mergeCell ref="P287:P288"/>
    <mergeCell ref="Q287:Q288"/>
    <mergeCell ref="R287:R288"/>
    <mergeCell ref="P285:P286"/>
    <mergeCell ref="Q285:Q286"/>
    <mergeCell ref="R285:R286"/>
    <mergeCell ref="S285:S286"/>
    <mergeCell ref="F286:G286"/>
    <mergeCell ref="H286:I286"/>
    <mergeCell ref="J286:K286"/>
    <mergeCell ref="L286:M286"/>
    <mergeCell ref="B285:E286"/>
    <mergeCell ref="H285:I285"/>
    <mergeCell ref="J285:K285"/>
    <mergeCell ref="L285:M285"/>
    <mergeCell ref="N285:N286"/>
    <mergeCell ref="O285:O286"/>
    <mergeCell ref="S291:S292"/>
    <mergeCell ref="F292:G292"/>
    <mergeCell ref="H292:I292"/>
    <mergeCell ref="J292:K292"/>
    <mergeCell ref="L292:M292"/>
    <mergeCell ref="T292:V292"/>
    <mergeCell ref="T290:V290"/>
    <mergeCell ref="B291:E292"/>
    <mergeCell ref="H291:I291"/>
    <mergeCell ref="J291:K291"/>
    <mergeCell ref="L291:M291"/>
    <mergeCell ref="N291:N292"/>
    <mergeCell ref="O291:O292"/>
    <mergeCell ref="P291:P292"/>
    <mergeCell ref="Q291:Q292"/>
    <mergeCell ref="R291:R292"/>
    <mergeCell ref="P289:P290"/>
    <mergeCell ref="Q289:Q290"/>
    <mergeCell ref="R289:R290"/>
    <mergeCell ref="S289:S290"/>
    <mergeCell ref="F290:G290"/>
    <mergeCell ref="H290:I290"/>
    <mergeCell ref="J290:K290"/>
    <mergeCell ref="L290:M290"/>
    <mergeCell ref="B289:E290"/>
    <mergeCell ref="H289:I289"/>
    <mergeCell ref="J289:K289"/>
    <mergeCell ref="L289:M289"/>
    <mergeCell ref="N289:N290"/>
    <mergeCell ref="O289:O290"/>
    <mergeCell ref="S295:S296"/>
    <mergeCell ref="F296:G296"/>
    <mergeCell ref="H296:I296"/>
    <mergeCell ref="J296:K296"/>
    <mergeCell ref="L296:M296"/>
    <mergeCell ref="T296:V296"/>
    <mergeCell ref="T294:V294"/>
    <mergeCell ref="B295:E296"/>
    <mergeCell ref="H295:I295"/>
    <mergeCell ref="J295:K295"/>
    <mergeCell ref="L295:M295"/>
    <mergeCell ref="N295:N296"/>
    <mergeCell ref="O295:O296"/>
    <mergeCell ref="P295:P296"/>
    <mergeCell ref="Q295:Q296"/>
    <mergeCell ref="R295:R296"/>
    <mergeCell ref="P293:P294"/>
    <mergeCell ref="Q293:Q294"/>
    <mergeCell ref="R293:R294"/>
    <mergeCell ref="S293:S294"/>
    <mergeCell ref="F294:G294"/>
    <mergeCell ref="H294:I294"/>
    <mergeCell ref="J294:K294"/>
    <mergeCell ref="L294:M294"/>
    <mergeCell ref="B293:E294"/>
    <mergeCell ref="H293:I293"/>
    <mergeCell ref="J293:K293"/>
    <mergeCell ref="L293:M293"/>
    <mergeCell ref="N293:N294"/>
    <mergeCell ref="O293:O294"/>
    <mergeCell ref="S299:S300"/>
    <mergeCell ref="F300:G300"/>
    <mergeCell ref="H300:I300"/>
    <mergeCell ref="J300:K300"/>
    <mergeCell ref="L300:M300"/>
    <mergeCell ref="T300:V300"/>
    <mergeCell ref="T298:V298"/>
    <mergeCell ref="B299:E300"/>
    <mergeCell ref="H299:I299"/>
    <mergeCell ref="J299:K299"/>
    <mergeCell ref="L299:M299"/>
    <mergeCell ref="N299:N300"/>
    <mergeCell ref="O299:O300"/>
    <mergeCell ref="P299:P300"/>
    <mergeCell ref="Q299:Q300"/>
    <mergeCell ref="R299:R300"/>
    <mergeCell ref="P297:P298"/>
    <mergeCell ref="Q297:Q298"/>
    <mergeCell ref="R297:R298"/>
    <mergeCell ref="S297:S298"/>
    <mergeCell ref="F298:G298"/>
    <mergeCell ref="H298:I298"/>
    <mergeCell ref="J298:K298"/>
    <mergeCell ref="L298:M298"/>
    <mergeCell ref="B297:E298"/>
    <mergeCell ref="H297:I297"/>
    <mergeCell ref="J297:K297"/>
    <mergeCell ref="L297:M297"/>
    <mergeCell ref="N297:N298"/>
    <mergeCell ref="O297:O298"/>
    <mergeCell ref="S303:S304"/>
    <mergeCell ref="F304:G304"/>
    <mergeCell ref="H304:I304"/>
    <mergeCell ref="J304:K304"/>
    <mergeCell ref="L304:M304"/>
    <mergeCell ref="T304:V304"/>
    <mergeCell ref="T302:V302"/>
    <mergeCell ref="B303:E304"/>
    <mergeCell ref="H303:I303"/>
    <mergeCell ref="J303:K303"/>
    <mergeCell ref="L303:M303"/>
    <mergeCell ref="N303:N304"/>
    <mergeCell ref="O303:O304"/>
    <mergeCell ref="P303:P304"/>
    <mergeCell ref="Q303:Q304"/>
    <mergeCell ref="R303:R304"/>
    <mergeCell ref="P301:P302"/>
    <mergeCell ref="Q301:Q302"/>
    <mergeCell ref="R301:R302"/>
    <mergeCell ref="S301:S302"/>
    <mergeCell ref="F302:G302"/>
    <mergeCell ref="H302:I302"/>
    <mergeCell ref="J302:K302"/>
    <mergeCell ref="L302:M302"/>
    <mergeCell ref="B301:E302"/>
    <mergeCell ref="H301:I301"/>
    <mergeCell ref="J301:K301"/>
    <mergeCell ref="L301:M301"/>
    <mergeCell ref="N301:N302"/>
    <mergeCell ref="O301:O302"/>
    <mergeCell ref="S307:S308"/>
    <mergeCell ref="F308:G308"/>
    <mergeCell ref="H308:I308"/>
    <mergeCell ref="J308:K308"/>
    <mergeCell ref="L308:M308"/>
    <mergeCell ref="T308:V308"/>
    <mergeCell ref="T306:V306"/>
    <mergeCell ref="B307:E308"/>
    <mergeCell ref="H307:I307"/>
    <mergeCell ref="J307:K307"/>
    <mergeCell ref="L307:M307"/>
    <mergeCell ref="N307:N308"/>
    <mergeCell ref="O307:O308"/>
    <mergeCell ref="P307:P308"/>
    <mergeCell ref="Q307:Q308"/>
    <mergeCell ref="R307:R308"/>
    <mergeCell ref="P305:P306"/>
    <mergeCell ref="Q305:Q306"/>
    <mergeCell ref="R305:R306"/>
    <mergeCell ref="S305:S306"/>
    <mergeCell ref="F306:G306"/>
    <mergeCell ref="H306:I306"/>
    <mergeCell ref="J306:K306"/>
    <mergeCell ref="L306:M306"/>
    <mergeCell ref="B305:E306"/>
    <mergeCell ref="H305:I305"/>
    <mergeCell ref="J305:K305"/>
    <mergeCell ref="L305:M305"/>
    <mergeCell ref="N305:N306"/>
    <mergeCell ref="O305:O306"/>
    <mergeCell ref="S311:S312"/>
    <mergeCell ref="F312:G312"/>
    <mergeCell ref="H312:I312"/>
    <mergeCell ref="J312:K312"/>
    <mergeCell ref="L312:M312"/>
    <mergeCell ref="T312:V312"/>
    <mergeCell ref="T310:V310"/>
    <mergeCell ref="B311:E312"/>
    <mergeCell ref="H311:I311"/>
    <mergeCell ref="J311:K311"/>
    <mergeCell ref="L311:M311"/>
    <mergeCell ref="N311:N312"/>
    <mergeCell ref="O311:O312"/>
    <mergeCell ref="P311:P312"/>
    <mergeCell ref="Q311:Q312"/>
    <mergeCell ref="R311:R312"/>
    <mergeCell ref="P309:P310"/>
    <mergeCell ref="Q309:Q310"/>
    <mergeCell ref="R309:R310"/>
    <mergeCell ref="S309:S310"/>
    <mergeCell ref="F310:G310"/>
    <mergeCell ref="H310:I310"/>
    <mergeCell ref="J310:K310"/>
    <mergeCell ref="L310:M310"/>
    <mergeCell ref="B309:E310"/>
    <mergeCell ref="H309:I309"/>
    <mergeCell ref="J309:K309"/>
    <mergeCell ref="L309:M309"/>
    <mergeCell ref="N309:N310"/>
    <mergeCell ref="O309:O310"/>
    <mergeCell ref="T314:V314"/>
    <mergeCell ref="B315:E316"/>
    <mergeCell ref="H315:I315"/>
    <mergeCell ref="J315:K315"/>
    <mergeCell ref="L315:M315"/>
    <mergeCell ref="N315:N316"/>
    <mergeCell ref="O315:O316"/>
    <mergeCell ref="P315:P316"/>
    <mergeCell ref="Q315:Q316"/>
    <mergeCell ref="R315:R316"/>
    <mergeCell ref="P313:P314"/>
    <mergeCell ref="Q313:Q314"/>
    <mergeCell ref="R313:R314"/>
    <mergeCell ref="S313:S314"/>
    <mergeCell ref="F314:G314"/>
    <mergeCell ref="H314:I314"/>
    <mergeCell ref="J314:K314"/>
    <mergeCell ref="L314:M314"/>
    <mergeCell ref="B313:E314"/>
    <mergeCell ref="H313:I313"/>
    <mergeCell ref="J313:K313"/>
    <mergeCell ref="L313:M313"/>
    <mergeCell ref="N313:N314"/>
    <mergeCell ref="O313:O314"/>
    <mergeCell ref="O326:Q326"/>
    <mergeCell ref="R326:V326"/>
    <mergeCell ref="B327:V327"/>
    <mergeCell ref="B328:E330"/>
    <mergeCell ref="F328:G330"/>
    <mergeCell ref="H328:M330"/>
    <mergeCell ref="N328:S328"/>
    <mergeCell ref="T328:V330"/>
    <mergeCell ref="T324:V324"/>
    <mergeCell ref="O325:Q325"/>
    <mergeCell ref="R325:V325"/>
    <mergeCell ref="T317:V319"/>
    <mergeCell ref="L318:M318"/>
    <mergeCell ref="B317:K319"/>
    <mergeCell ref="L317:M317"/>
    <mergeCell ref="L319:M319"/>
    <mergeCell ref="S315:S316"/>
    <mergeCell ref="F316:G316"/>
    <mergeCell ref="H316:I316"/>
    <mergeCell ref="J316:K316"/>
    <mergeCell ref="L316:M316"/>
    <mergeCell ref="T316:V316"/>
    <mergeCell ref="S333:S334"/>
    <mergeCell ref="F334:G334"/>
    <mergeCell ref="H334:I334"/>
    <mergeCell ref="J334:K334"/>
    <mergeCell ref="L334:M334"/>
    <mergeCell ref="T334:V334"/>
    <mergeCell ref="T332:V332"/>
    <mergeCell ref="B333:E334"/>
    <mergeCell ref="H333:I333"/>
    <mergeCell ref="J333:K333"/>
    <mergeCell ref="L333:M333"/>
    <mergeCell ref="N333:N334"/>
    <mergeCell ref="O333:O334"/>
    <mergeCell ref="P333:P334"/>
    <mergeCell ref="Q333:Q334"/>
    <mergeCell ref="R333:R334"/>
    <mergeCell ref="P331:P332"/>
    <mergeCell ref="Q331:Q332"/>
    <mergeCell ref="R331:R332"/>
    <mergeCell ref="S331:S332"/>
    <mergeCell ref="F332:G332"/>
    <mergeCell ref="H332:I332"/>
    <mergeCell ref="J332:K332"/>
    <mergeCell ref="L332:M332"/>
    <mergeCell ref="B331:E332"/>
    <mergeCell ref="H331:I331"/>
    <mergeCell ref="J331:K331"/>
    <mergeCell ref="L331:M331"/>
    <mergeCell ref="N331:N332"/>
    <mergeCell ref="O331:O332"/>
    <mergeCell ref="S337:S338"/>
    <mergeCell ref="F338:G338"/>
    <mergeCell ref="H338:I338"/>
    <mergeCell ref="J338:K338"/>
    <mergeCell ref="L338:M338"/>
    <mergeCell ref="T338:V338"/>
    <mergeCell ref="T336:V336"/>
    <mergeCell ref="B337:E338"/>
    <mergeCell ref="H337:I337"/>
    <mergeCell ref="J337:K337"/>
    <mergeCell ref="L337:M337"/>
    <mergeCell ref="N337:N338"/>
    <mergeCell ref="O337:O338"/>
    <mergeCell ref="P337:P338"/>
    <mergeCell ref="Q337:Q338"/>
    <mergeCell ref="R337:R338"/>
    <mergeCell ref="P335:P336"/>
    <mergeCell ref="Q335:Q336"/>
    <mergeCell ref="R335:R336"/>
    <mergeCell ref="S335:S336"/>
    <mergeCell ref="F336:G336"/>
    <mergeCell ref="H336:I336"/>
    <mergeCell ref="J336:K336"/>
    <mergeCell ref="L336:M336"/>
    <mergeCell ref="B335:E336"/>
    <mergeCell ref="H335:I335"/>
    <mergeCell ref="J335:K335"/>
    <mergeCell ref="L335:M335"/>
    <mergeCell ref="N335:N336"/>
    <mergeCell ref="O335:O336"/>
    <mergeCell ref="S341:S342"/>
    <mergeCell ref="F342:G342"/>
    <mergeCell ref="H342:I342"/>
    <mergeCell ref="J342:K342"/>
    <mergeCell ref="L342:M342"/>
    <mergeCell ref="T342:V342"/>
    <mergeCell ref="T340:V340"/>
    <mergeCell ref="B341:E342"/>
    <mergeCell ref="H341:I341"/>
    <mergeCell ref="J341:K341"/>
    <mergeCell ref="L341:M341"/>
    <mergeCell ref="N341:N342"/>
    <mergeCell ref="O341:O342"/>
    <mergeCell ref="P341:P342"/>
    <mergeCell ref="Q341:Q342"/>
    <mergeCell ref="R341:R342"/>
    <mergeCell ref="P339:P340"/>
    <mergeCell ref="Q339:Q340"/>
    <mergeCell ref="R339:R340"/>
    <mergeCell ref="S339:S340"/>
    <mergeCell ref="F340:G340"/>
    <mergeCell ref="H340:I340"/>
    <mergeCell ref="J340:K340"/>
    <mergeCell ref="L340:M340"/>
    <mergeCell ref="B339:E340"/>
    <mergeCell ref="H339:I339"/>
    <mergeCell ref="J339:K339"/>
    <mergeCell ref="L339:M339"/>
    <mergeCell ref="N339:N340"/>
    <mergeCell ref="O339:O340"/>
    <mergeCell ref="S345:S346"/>
    <mergeCell ref="F346:G346"/>
    <mergeCell ref="H346:I346"/>
    <mergeCell ref="J346:K346"/>
    <mergeCell ref="L346:M346"/>
    <mergeCell ref="T346:V346"/>
    <mergeCell ref="T344:V344"/>
    <mergeCell ref="B345:E346"/>
    <mergeCell ref="H345:I345"/>
    <mergeCell ref="J345:K345"/>
    <mergeCell ref="L345:M345"/>
    <mergeCell ref="N345:N346"/>
    <mergeCell ref="O345:O346"/>
    <mergeCell ref="P345:P346"/>
    <mergeCell ref="Q345:Q346"/>
    <mergeCell ref="R345:R346"/>
    <mergeCell ref="P343:P344"/>
    <mergeCell ref="Q343:Q344"/>
    <mergeCell ref="R343:R344"/>
    <mergeCell ref="S343:S344"/>
    <mergeCell ref="F344:G344"/>
    <mergeCell ref="H344:I344"/>
    <mergeCell ref="J344:K344"/>
    <mergeCell ref="L344:M344"/>
    <mergeCell ref="B343:E344"/>
    <mergeCell ref="H343:I343"/>
    <mergeCell ref="J343:K343"/>
    <mergeCell ref="L343:M343"/>
    <mergeCell ref="N343:N344"/>
    <mergeCell ref="O343:O344"/>
    <mergeCell ref="S349:S350"/>
    <mergeCell ref="F350:G350"/>
    <mergeCell ref="H350:I350"/>
    <mergeCell ref="J350:K350"/>
    <mergeCell ref="L350:M350"/>
    <mergeCell ref="T350:V350"/>
    <mergeCell ref="T348:V348"/>
    <mergeCell ref="B349:E350"/>
    <mergeCell ref="H349:I349"/>
    <mergeCell ref="J349:K349"/>
    <mergeCell ref="L349:M349"/>
    <mergeCell ref="N349:N350"/>
    <mergeCell ref="O349:O350"/>
    <mergeCell ref="P349:P350"/>
    <mergeCell ref="Q349:Q350"/>
    <mergeCell ref="R349:R350"/>
    <mergeCell ref="P347:P348"/>
    <mergeCell ref="Q347:Q348"/>
    <mergeCell ref="R347:R348"/>
    <mergeCell ref="S347:S348"/>
    <mergeCell ref="F348:G348"/>
    <mergeCell ref="H348:I348"/>
    <mergeCell ref="J348:K348"/>
    <mergeCell ref="L348:M348"/>
    <mergeCell ref="B347:E348"/>
    <mergeCell ref="H347:I347"/>
    <mergeCell ref="J347:K347"/>
    <mergeCell ref="L347:M347"/>
    <mergeCell ref="N347:N348"/>
    <mergeCell ref="O347:O348"/>
    <mergeCell ref="S353:S354"/>
    <mergeCell ref="F354:G354"/>
    <mergeCell ref="H354:I354"/>
    <mergeCell ref="J354:K354"/>
    <mergeCell ref="L354:M354"/>
    <mergeCell ref="T354:V354"/>
    <mergeCell ref="T352:V352"/>
    <mergeCell ref="B353:E354"/>
    <mergeCell ref="H353:I353"/>
    <mergeCell ref="J353:K353"/>
    <mergeCell ref="L353:M353"/>
    <mergeCell ref="N353:N354"/>
    <mergeCell ref="O353:O354"/>
    <mergeCell ref="P353:P354"/>
    <mergeCell ref="Q353:Q354"/>
    <mergeCell ref="R353:R354"/>
    <mergeCell ref="P351:P352"/>
    <mergeCell ref="Q351:Q352"/>
    <mergeCell ref="R351:R352"/>
    <mergeCell ref="S351:S352"/>
    <mergeCell ref="F352:G352"/>
    <mergeCell ref="H352:I352"/>
    <mergeCell ref="J352:K352"/>
    <mergeCell ref="L352:M352"/>
    <mergeCell ref="B351:E352"/>
    <mergeCell ref="H351:I351"/>
    <mergeCell ref="J351:K351"/>
    <mergeCell ref="L351:M351"/>
    <mergeCell ref="N351:N352"/>
    <mergeCell ref="O351:O352"/>
    <mergeCell ref="S357:S358"/>
    <mergeCell ref="F358:G358"/>
    <mergeCell ref="H358:I358"/>
    <mergeCell ref="J358:K358"/>
    <mergeCell ref="L358:M358"/>
    <mergeCell ref="T358:V358"/>
    <mergeCell ref="T356:V356"/>
    <mergeCell ref="B357:E358"/>
    <mergeCell ref="H357:I357"/>
    <mergeCell ref="J357:K357"/>
    <mergeCell ref="L357:M357"/>
    <mergeCell ref="N357:N358"/>
    <mergeCell ref="O357:O358"/>
    <mergeCell ref="P357:P358"/>
    <mergeCell ref="Q357:Q358"/>
    <mergeCell ref="R357:R358"/>
    <mergeCell ref="P355:P356"/>
    <mergeCell ref="Q355:Q356"/>
    <mergeCell ref="R355:R356"/>
    <mergeCell ref="S355:S356"/>
    <mergeCell ref="F356:G356"/>
    <mergeCell ref="H356:I356"/>
    <mergeCell ref="J356:K356"/>
    <mergeCell ref="L356:M356"/>
    <mergeCell ref="B355:E356"/>
    <mergeCell ref="H355:I355"/>
    <mergeCell ref="J355:K355"/>
    <mergeCell ref="L355:M355"/>
    <mergeCell ref="N355:N356"/>
    <mergeCell ref="O355:O356"/>
    <mergeCell ref="S361:S362"/>
    <mergeCell ref="F362:G362"/>
    <mergeCell ref="H362:I362"/>
    <mergeCell ref="J362:K362"/>
    <mergeCell ref="L362:M362"/>
    <mergeCell ref="T362:V362"/>
    <mergeCell ref="T360:V360"/>
    <mergeCell ref="B361:E362"/>
    <mergeCell ref="H361:I361"/>
    <mergeCell ref="J361:K361"/>
    <mergeCell ref="L361:M361"/>
    <mergeCell ref="N361:N362"/>
    <mergeCell ref="O361:O362"/>
    <mergeCell ref="P361:P362"/>
    <mergeCell ref="Q361:Q362"/>
    <mergeCell ref="R361:R362"/>
    <mergeCell ref="P359:P360"/>
    <mergeCell ref="Q359:Q360"/>
    <mergeCell ref="R359:R360"/>
    <mergeCell ref="S359:S360"/>
    <mergeCell ref="F360:G360"/>
    <mergeCell ref="H360:I360"/>
    <mergeCell ref="J360:K360"/>
    <mergeCell ref="L360:M360"/>
    <mergeCell ref="B359:E360"/>
    <mergeCell ref="H359:I359"/>
    <mergeCell ref="J359:K359"/>
    <mergeCell ref="L359:M359"/>
    <mergeCell ref="N359:N360"/>
    <mergeCell ref="O359:O360"/>
    <mergeCell ref="S365:S366"/>
    <mergeCell ref="F366:G366"/>
    <mergeCell ref="H366:I366"/>
    <mergeCell ref="J366:K366"/>
    <mergeCell ref="L366:M366"/>
    <mergeCell ref="T366:V366"/>
    <mergeCell ref="T364:V364"/>
    <mergeCell ref="B365:E366"/>
    <mergeCell ref="H365:I365"/>
    <mergeCell ref="J365:K365"/>
    <mergeCell ref="L365:M365"/>
    <mergeCell ref="N365:N366"/>
    <mergeCell ref="O365:O366"/>
    <mergeCell ref="P365:P366"/>
    <mergeCell ref="Q365:Q366"/>
    <mergeCell ref="R365:R366"/>
    <mergeCell ref="P363:P364"/>
    <mergeCell ref="Q363:Q364"/>
    <mergeCell ref="R363:R364"/>
    <mergeCell ref="S363:S364"/>
    <mergeCell ref="F364:G364"/>
    <mergeCell ref="H364:I364"/>
    <mergeCell ref="J364:K364"/>
    <mergeCell ref="L364:M364"/>
    <mergeCell ref="B363:E364"/>
    <mergeCell ref="H363:I363"/>
    <mergeCell ref="J363:K363"/>
    <mergeCell ref="L363:M363"/>
    <mergeCell ref="N363:N364"/>
    <mergeCell ref="O363:O364"/>
    <mergeCell ref="T368:V368"/>
    <mergeCell ref="B369:E370"/>
    <mergeCell ref="H369:I369"/>
    <mergeCell ref="J369:K369"/>
    <mergeCell ref="L369:M369"/>
    <mergeCell ref="N369:N370"/>
    <mergeCell ref="O369:O370"/>
    <mergeCell ref="P369:P370"/>
    <mergeCell ref="Q369:Q370"/>
    <mergeCell ref="R369:R370"/>
    <mergeCell ref="P367:P368"/>
    <mergeCell ref="Q367:Q368"/>
    <mergeCell ref="R367:R368"/>
    <mergeCell ref="S367:S368"/>
    <mergeCell ref="F368:G368"/>
    <mergeCell ref="H368:I368"/>
    <mergeCell ref="J368:K368"/>
    <mergeCell ref="L368:M368"/>
    <mergeCell ref="B367:E368"/>
    <mergeCell ref="H367:I367"/>
    <mergeCell ref="J367:K367"/>
    <mergeCell ref="L367:M367"/>
    <mergeCell ref="N367:N368"/>
    <mergeCell ref="O367:O368"/>
    <mergeCell ref="O380:Q380"/>
    <mergeCell ref="R380:V380"/>
    <mergeCell ref="B381:V381"/>
    <mergeCell ref="B382:E384"/>
    <mergeCell ref="F382:G384"/>
    <mergeCell ref="H382:M384"/>
    <mergeCell ref="N382:S382"/>
    <mergeCell ref="T382:V384"/>
    <mergeCell ref="T378:V378"/>
    <mergeCell ref="O379:Q379"/>
    <mergeCell ref="R379:V379"/>
    <mergeCell ref="T371:V373"/>
    <mergeCell ref="L372:M372"/>
    <mergeCell ref="B371:K373"/>
    <mergeCell ref="L371:M371"/>
    <mergeCell ref="L373:M373"/>
    <mergeCell ref="S369:S370"/>
    <mergeCell ref="F370:G370"/>
    <mergeCell ref="H370:I370"/>
    <mergeCell ref="J370:K370"/>
    <mergeCell ref="L370:M370"/>
    <mergeCell ref="T370:V370"/>
    <mergeCell ref="S387:S388"/>
    <mergeCell ref="F388:G388"/>
    <mergeCell ref="H388:I388"/>
    <mergeCell ref="J388:K388"/>
    <mergeCell ref="L388:M388"/>
    <mergeCell ref="T388:V388"/>
    <mergeCell ref="T386:V386"/>
    <mergeCell ref="B387:E388"/>
    <mergeCell ref="H387:I387"/>
    <mergeCell ref="J387:K387"/>
    <mergeCell ref="L387:M387"/>
    <mergeCell ref="N387:N388"/>
    <mergeCell ref="O387:O388"/>
    <mergeCell ref="P387:P388"/>
    <mergeCell ref="Q387:Q388"/>
    <mergeCell ref="R387:R388"/>
    <mergeCell ref="P385:P386"/>
    <mergeCell ref="Q385:Q386"/>
    <mergeCell ref="R385:R386"/>
    <mergeCell ref="S385:S386"/>
    <mergeCell ref="F386:G386"/>
    <mergeCell ref="H386:I386"/>
    <mergeCell ref="J386:K386"/>
    <mergeCell ref="L386:M386"/>
    <mergeCell ref="B385:E386"/>
    <mergeCell ref="H385:I385"/>
    <mergeCell ref="J385:K385"/>
    <mergeCell ref="L385:M385"/>
    <mergeCell ref="N385:N386"/>
    <mergeCell ref="O385:O386"/>
    <mergeCell ref="S391:S392"/>
    <mergeCell ref="F392:G392"/>
    <mergeCell ref="H392:I392"/>
    <mergeCell ref="J392:K392"/>
    <mergeCell ref="L392:M392"/>
    <mergeCell ref="T392:V392"/>
    <mergeCell ref="T390:V390"/>
    <mergeCell ref="B391:E392"/>
    <mergeCell ref="H391:I391"/>
    <mergeCell ref="J391:K391"/>
    <mergeCell ref="L391:M391"/>
    <mergeCell ref="N391:N392"/>
    <mergeCell ref="O391:O392"/>
    <mergeCell ref="P391:P392"/>
    <mergeCell ref="Q391:Q392"/>
    <mergeCell ref="R391:R392"/>
    <mergeCell ref="P389:P390"/>
    <mergeCell ref="Q389:Q390"/>
    <mergeCell ref="R389:R390"/>
    <mergeCell ref="S389:S390"/>
    <mergeCell ref="F390:G390"/>
    <mergeCell ref="H390:I390"/>
    <mergeCell ref="J390:K390"/>
    <mergeCell ref="L390:M390"/>
    <mergeCell ref="B389:E390"/>
    <mergeCell ref="H389:I389"/>
    <mergeCell ref="J389:K389"/>
    <mergeCell ref="L389:M389"/>
    <mergeCell ref="N389:N390"/>
    <mergeCell ref="O389:O390"/>
    <mergeCell ref="S395:S396"/>
    <mergeCell ref="F396:G396"/>
    <mergeCell ref="H396:I396"/>
    <mergeCell ref="J396:K396"/>
    <mergeCell ref="L396:M396"/>
    <mergeCell ref="T396:V396"/>
    <mergeCell ref="T394:V394"/>
    <mergeCell ref="B395:E396"/>
    <mergeCell ref="H395:I395"/>
    <mergeCell ref="J395:K395"/>
    <mergeCell ref="L395:M395"/>
    <mergeCell ref="N395:N396"/>
    <mergeCell ref="O395:O396"/>
    <mergeCell ref="P395:P396"/>
    <mergeCell ref="Q395:Q396"/>
    <mergeCell ref="R395:R396"/>
    <mergeCell ref="P393:P394"/>
    <mergeCell ref="Q393:Q394"/>
    <mergeCell ref="R393:R394"/>
    <mergeCell ref="S393:S394"/>
    <mergeCell ref="F394:G394"/>
    <mergeCell ref="H394:I394"/>
    <mergeCell ref="J394:K394"/>
    <mergeCell ref="L394:M394"/>
    <mergeCell ref="B393:E394"/>
    <mergeCell ref="H393:I393"/>
    <mergeCell ref="J393:K393"/>
    <mergeCell ref="L393:M393"/>
    <mergeCell ref="N393:N394"/>
    <mergeCell ref="O393:O394"/>
    <mergeCell ref="S399:S400"/>
    <mergeCell ref="F400:G400"/>
    <mergeCell ref="H400:I400"/>
    <mergeCell ref="J400:K400"/>
    <mergeCell ref="L400:M400"/>
    <mergeCell ref="T400:V400"/>
    <mergeCell ref="T398:V398"/>
    <mergeCell ref="B399:E400"/>
    <mergeCell ref="H399:I399"/>
    <mergeCell ref="J399:K399"/>
    <mergeCell ref="L399:M399"/>
    <mergeCell ref="N399:N400"/>
    <mergeCell ref="O399:O400"/>
    <mergeCell ref="P399:P400"/>
    <mergeCell ref="Q399:Q400"/>
    <mergeCell ref="R399:R400"/>
    <mergeCell ref="P397:P398"/>
    <mergeCell ref="Q397:Q398"/>
    <mergeCell ref="R397:R398"/>
    <mergeCell ref="S397:S398"/>
    <mergeCell ref="F398:G398"/>
    <mergeCell ref="H398:I398"/>
    <mergeCell ref="J398:K398"/>
    <mergeCell ref="L398:M398"/>
    <mergeCell ref="B397:E398"/>
    <mergeCell ref="H397:I397"/>
    <mergeCell ref="J397:K397"/>
    <mergeCell ref="L397:M397"/>
    <mergeCell ref="N397:N398"/>
    <mergeCell ref="O397:O398"/>
    <mergeCell ref="S403:S404"/>
    <mergeCell ref="F404:G404"/>
    <mergeCell ref="H404:I404"/>
    <mergeCell ref="J404:K404"/>
    <mergeCell ref="L404:M404"/>
    <mergeCell ref="T404:V404"/>
    <mergeCell ref="T402:V402"/>
    <mergeCell ref="B403:E404"/>
    <mergeCell ref="H403:I403"/>
    <mergeCell ref="J403:K403"/>
    <mergeCell ref="L403:M403"/>
    <mergeCell ref="N403:N404"/>
    <mergeCell ref="O403:O404"/>
    <mergeCell ref="P403:P404"/>
    <mergeCell ref="Q403:Q404"/>
    <mergeCell ref="R403:R404"/>
    <mergeCell ref="P401:P402"/>
    <mergeCell ref="Q401:Q402"/>
    <mergeCell ref="R401:R402"/>
    <mergeCell ref="S401:S402"/>
    <mergeCell ref="F402:G402"/>
    <mergeCell ref="H402:I402"/>
    <mergeCell ref="J402:K402"/>
    <mergeCell ref="L402:M402"/>
    <mergeCell ref="B401:E402"/>
    <mergeCell ref="H401:I401"/>
    <mergeCell ref="J401:K401"/>
    <mergeCell ref="L401:M401"/>
    <mergeCell ref="N401:N402"/>
    <mergeCell ref="O401:O402"/>
    <mergeCell ref="S407:S408"/>
    <mergeCell ref="F408:G408"/>
    <mergeCell ref="H408:I408"/>
    <mergeCell ref="J408:K408"/>
    <mergeCell ref="L408:M408"/>
    <mergeCell ref="T408:V408"/>
    <mergeCell ref="T406:V406"/>
    <mergeCell ref="B407:E408"/>
    <mergeCell ref="H407:I407"/>
    <mergeCell ref="J407:K407"/>
    <mergeCell ref="L407:M407"/>
    <mergeCell ref="N407:N408"/>
    <mergeCell ref="O407:O408"/>
    <mergeCell ref="P407:P408"/>
    <mergeCell ref="Q407:Q408"/>
    <mergeCell ref="R407:R408"/>
    <mergeCell ref="P405:P406"/>
    <mergeCell ref="Q405:Q406"/>
    <mergeCell ref="R405:R406"/>
    <mergeCell ref="S405:S406"/>
    <mergeCell ref="F406:G406"/>
    <mergeCell ref="H406:I406"/>
    <mergeCell ref="J406:K406"/>
    <mergeCell ref="L406:M406"/>
    <mergeCell ref="B405:E406"/>
    <mergeCell ref="H405:I405"/>
    <mergeCell ref="J405:K405"/>
    <mergeCell ref="L405:M405"/>
    <mergeCell ref="N405:N406"/>
    <mergeCell ref="O405:O406"/>
    <mergeCell ref="S411:S412"/>
    <mergeCell ref="F412:G412"/>
    <mergeCell ref="H412:I412"/>
    <mergeCell ref="J412:K412"/>
    <mergeCell ref="L412:M412"/>
    <mergeCell ref="T412:V412"/>
    <mergeCell ref="T410:V410"/>
    <mergeCell ref="B411:E412"/>
    <mergeCell ref="H411:I411"/>
    <mergeCell ref="J411:K411"/>
    <mergeCell ref="L411:M411"/>
    <mergeCell ref="N411:N412"/>
    <mergeCell ref="O411:O412"/>
    <mergeCell ref="P411:P412"/>
    <mergeCell ref="Q411:Q412"/>
    <mergeCell ref="R411:R412"/>
    <mergeCell ref="P409:P410"/>
    <mergeCell ref="Q409:Q410"/>
    <mergeCell ref="R409:R410"/>
    <mergeCell ref="S409:S410"/>
    <mergeCell ref="F410:G410"/>
    <mergeCell ref="H410:I410"/>
    <mergeCell ref="J410:K410"/>
    <mergeCell ref="L410:M410"/>
    <mergeCell ref="B409:E410"/>
    <mergeCell ref="H409:I409"/>
    <mergeCell ref="J409:K409"/>
    <mergeCell ref="L409:M409"/>
    <mergeCell ref="N409:N410"/>
    <mergeCell ref="O409:O410"/>
    <mergeCell ref="S415:S416"/>
    <mergeCell ref="F416:G416"/>
    <mergeCell ref="H416:I416"/>
    <mergeCell ref="J416:K416"/>
    <mergeCell ref="L416:M416"/>
    <mergeCell ref="T416:V416"/>
    <mergeCell ref="T414:V414"/>
    <mergeCell ref="B415:E416"/>
    <mergeCell ref="H415:I415"/>
    <mergeCell ref="J415:K415"/>
    <mergeCell ref="L415:M415"/>
    <mergeCell ref="N415:N416"/>
    <mergeCell ref="O415:O416"/>
    <mergeCell ref="P415:P416"/>
    <mergeCell ref="Q415:Q416"/>
    <mergeCell ref="R415:R416"/>
    <mergeCell ref="P413:P414"/>
    <mergeCell ref="Q413:Q414"/>
    <mergeCell ref="R413:R414"/>
    <mergeCell ref="S413:S414"/>
    <mergeCell ref="F414:G414"/>
    <mergeCell ref="H414:I414"/>
    <mergeCell ref="J414:K414"/>
    <mergeCell ref="L414:M414"/>
    <mergeCell ref="B413:E414"/>
    <mergeCell ref="H413:I413"/>
    <mergeCell ref="J413:K413"/>
    <mergeCell ref="L413:M413"/>
    <mergeCell ref="N413:N414"/>
    <mergeCell ref="O413:O414"/>
    <mergeCell ref="S419:S420"/>
    <mergeCell ref="F420:G420"/>
    <mergeCell ref="H420:I420"/>
    <mergeCell ref="J420:K420"/>
    <mergeCell ref="L420:M420"/>
    <mergeCell ref="T420:V420"/>
    <mergeCell ref="T418:V418"/>
    <mergeCell ref="B419:E420"/>
    <mergeCell ref="H419:I419"/>
    <mergeCell ref="J419:K419"/>
    <mergeCell ref="L419:M419"/>
    <mergeCell ref="N419:N420"/>
    <mergeCell ref="O419:O420"/>
    <mergeCell ref="P419:P420"/>
    <mergeCell ref="Q419:Q420"/>
    <mergeCell ref="R419:R420"/>
    <mergeCell ref="P417:P418"/>
    <mergeCell ref="Q417:Q418"/>
    <mergeCell ref="R417:R418"/>
    <mergeCell ref="S417:S418"/>
    <mergeCell ref="F418:G418"/>
    <mergeCell ref="H418:I418"/>
    <mergeCell ref="J418:K418"/>
    <mergeCell ref="L418:M418"/>
    <mergeCell ref="B417:E418"/>
    <mergeCell ref="H417:I417"/>
    <mergeCell ref="J417:K417"/>
    <mergeCell ref="L417:M417"/>
    <mergeCell ref="N417:N418"/>
    <mergeCell ref="O417:O418"/>
    <mergeCell ref="T422:V422"/>
    <mergeCell ref="B423:E424"/>
    <mergeCell ref="H423:I423"/>
    <mergeCell ref="J423:K423"/>
    <mergeCell ref="L423:M423"/>
    <mergeCell ref="N423:N424"/>
    <mergeCell ref="O423:O424"/>
    <mergeCell ref="P423:P424"/>
    <mergeCell ref="Q423:Q424"/>
    <mergeCell ref="R423:R424"/>
    <mergeCell ref="P421:P422"/>
    <mergeCell ref="Q421:Q422"/>
    <mergeCell ref="R421:R422"/>
    <mergeCell ref="S421:S422"/>
    <mergeCell ref="F422:G422"/>
    <mergeCell ref="H422:I422"/>
    <mergeCell ref="J422:K422"/>
    <mergeCell ref="L422:M422"/>
    <mergeCell ref="B421:E422"/>
    <mergeCell ref="H421:I421"/>
    <mergeCell ref="J421:K421"/>
    <mergeCell ref="L421:M421"/>
    <mergeCell ref="N421:N422"/>
    <mergeCell ref="O421:O422"/>
    <mergeCell ref="O434:Q434"/>
    <mergeCell ref="R434:V434"/>
    <mergeCell ref="B435:V435"/>
    <mergeCell ref="B436:E438"/>
    <mergeCell ref="F436:G438"/>
    <mergeCell ref="H436:M438"/>
    <mergeCell ref="N436:S436"/>
    <mergeCell ref="T436:V438"/>
    <mergeCell ref="T432:V432"/>
    <mergeCell ref="O433:Q433"/>
    <mergeCell ref="R433:V433"/>
    <mergeCell ref="T425:V427"/>
    <mergeCell ref="L426:M426"/>
    <mergeCell ref="B425:K427"/>
    <mergeCell ref="L425:M425"/>
    <mergeCell ref="L427:M427"/>
    <mergeCell ref="S423:S424"/>
    <mergeCell ref="F424:G424"/>
    <mergeCell ref="H424:I424"/>
    <mergeCell ref="J424:K424"/>
    <mergeCell ref="L424:M424"/>
    <mergeCell ref="T424:V424"/>
    <mergeCell ref="S441:S442"/>
    <mergeCell ref="F442:G442"/>
    <mergeCell ref="H442:I442"/>
    <mergeCell ref="J442:K442"/>
    <mergeCell ref="L442:M442"/>
    <mergeCell ref="T442:V442"/>
    <mergeCell ref="T440:V440"/>
    <mergeCell ref="B441:E442"/>
    <mergeCell ref="H441:I441"/>
    <mergeCell ref="J441:K441"/>
    <mergeCell ref="L441:M441"/>
    <mergeCell ref="N441:N442"/>
    <mergeCell ref="O441:O442"/>
    <mergeCell ref="P441:P442"/>
    <mergeCell ref="Q441:Q442"/>
    <mergeCell ref="R441:R442"/>
    <mergeCell ref="P439:P440"/>
    <mergeCell ref="Q439:Q440"/>
    <mergeCell ref="R439:R440"/>
    <mergeCell ref="S439:S440"/>
    <mergeCell ref="F440:G440"/>
    <mergeCell ref="H440:I440"/>
    <mergeCell ref="J440:K440"/>
    <mergeCell ref="L440:M440"/>
    <mergeCell ref="B439:E440"/>
    <mergeCell ref="H439:I439"/>
    <mergeCell ref="J439:K439"/>
    <mergeCell ref="L439:M439"/>
    <mergeCell ref="N439:N440"/>
    <mergeCell ref="O439:O440"/>
    <mergeCell ref="S445:S446"/>
    <mergeCell ref="F446:G446"/>
    <mergeCell ref="H446:I446"/>
    <mergeCell ref="J446:K446"/>
    <mergeCell ref="L446:M446"/>
    <mergeCell ref="T446:V446"/>
    <mergeCell ref="T444:V444"/>
    <mergeCell ref="B445:E446"/>
    <mergeCell ref="H445:I445"/>
    <mergeCell ref="J445:K445"/>
    <mergeCell ref="L445:M445"/>
    <mergeCell ref="N445:N446"/>
    <mergeCell ref="O445:O446"/>
    <mergeCell ref="P445:P446"/>
    <mergeCell ref="Q445:Q446"/>
    <mergeCell ref="R445:R446"/>
    <mergeCell ref="P443:P444"/>
    <mergeCell ref="Q443:Q444"/>
    <mergeCell ref="R443:R444"/>
    <mergeCell ref="S443:S444"/>
    <mergeCell ref="F444:G444"/>
    <mergeCell ref="H444:I444"/>
    <mergeCell ref="J444:K444"/>
    <mergeCell ref="L444:M444"/>
    <mergeCell ref="B443:E444"/>
    <mergeCell ref="H443:I443"/>
    <mergeCell ref="J443:K443"/>
    <mergeCell ref="L443:M443"/>
    <mergeCell ref="N443:N444"/>
    <mergeCell ref="O443:O444"/>
    <mergeCell ref="S449:S450"/>
    <mergeCell ref="F450:G450"/>
    <mergeCell ref="H450:I450"/>
    <mergeCell ref="J450:K450"/>
    <mergeCell ref="L450:M450"/>
    <mergeCell ref="T450:V450"/>
    <mergeCell ref="T448:V448"/>
    <mergeCell ref="B449:E450"/>
    <mergeCell ref="H449:I449"/>
    <mergeCell ref="J449:K449"/>
    <mergeCell ref="L449:M449"/>
    <mergeCell ref="N449:N450"/>
    <mergeCell ref="O449:O450"/>
    <mergeCell ref="P449:P450"/>
    <mergeCell ref="Q449:Q450"/>
    <mergeCell ref="R449:R450"/>
    <mergeCell ref="P447:P448"/>
    <mergeCell ref="Q447:Q448"/>
    <mergeCell ref="R447:R448"/>
    <mergeCell ref="S447:S448"/>
    <mergeCell ref="F448:G448"/>
    <mergeCell ref="H448:I448"/>
    <mergeCell ref="J448:K448"/>
    <mergeCell ref="L448:M448"/>
    <mergeCell ref="B447:E448"/>
    <mergeCell ref="H447:I447"/>
    <mergeCell ref="J447:K447"/>
    <mergeCell ref="L447:M447"/>
    <mergeCell ref="N447:N448"/>
    <mergeCell ref="O447:O448"/>
    <mergeCell ref="S453:S454"/>
    <mergeCell ref="F454:G454"/>
    <mergeCell ref="H454:I454"/>
    <mergeCell ref="J454:K454"/>
    <mergeCell ref="L454:M454"/>
    <mergeCell ref="T454:V454"/>
    <mergeCell ref="T452:V452"/>
    <mergeCell ref="B453:E454"/>
    <mergeCell ref="H453:I453"/>
    <mergeCell ref="J453:K453"/>
    <mergeCell ref="L453:M453"/>
    <mergeCell ref="N453:N454"/>
    <mergeCell ref="O453:O454"/>
    <mergeCell ref="P453:P454"/>
    <mergeCell ref="Q453:Q454"/>
    <mergeCell ref="R453:R454"/>
    <mergeCell ref="P451:P452"/>
    <mergeCell ref="Q451:Q452"/>
    <mergeCell ref="R451:R452"/>
    <mergeCell ref="S451:S452"/>
    <mergeCell ref="F452:G452"/>
    <mergeCell ref="H452:I452"/>
    <mergeCell ref="J452:K452"/>
    <mergeCell ref="L452:M452"/>
    <mergeCell ref="B451:E452"/>
    <mergeCell ref="H451:I451"/>
    <mergeCell ref="J451:K451"/>
    <mergeCell ref="L451:M451"/>
    <mergeCell ref="N451:N452"/>
    <mergeCell ref="O451:O452"/>
    <mergeCell ref="S457:S458"/>
    <mergeCell ref="F458:G458"/>
    <mergeCell ref="H458:I458"/>
    <mergeCell ref="J458:K458"/>
    <mergeCell ref="L458:M458"/>
    <mergeCell ref="T458:V458"/>
    <mergeCell ref="T456:V456"/>
    <mergeCell ref="B457:E458"/>
    <mergeCell ref="H457:I457"/>
    <mergeCell ref="J457:K457"/>
    <mergeCell ref="L457:M457"/>
    <mergeCell ref="N457:N458"/>
    <mergeCell ref="O457:O458"/>
    <mergeCell ref="P457:P458"/>
    <mergeCell ref="Q457:Q458"/>
    <mergeCell ref="R457:R458"/>
    <mergeCell ref="P455:P456"/>
    <mergeCell ref="Q455:Q456"/>
    <mergeCell ref="R455:R456"/>
    <mergeCell ref="S455:S456"/>
    <mergeCell ref="F456:G456"/>
    <mergeCell ref="H456:I456"/>
    <mergeCell ref="J456:K456"/>
    <mergeCell ref="L456:M456"/>
    <mergeCell ref="B455:E456"/>
    <mergeCell ref="H455:I455"/>
    <mergeCell ref="J455:K455"/>
    <mergeCell ref="L455:M455"/>
    <mergeCell ref="N455:N456"/>
    <mergeCell ref="O455:O456"/>
    <mergeCell ref="S461:S462"/>
    <mergeCell ref="F462:G462"/>
    <mergeCell ref="H462:I462"/>
    <mergeCell ref="J462:K462"/>
    <mergeCell ref="L462:M462"/>
    <mergeCell ref="T462:V462"/>
    <mergeCell ref="T460:V460"/>
    <mergeCell ref="B461:E462"/>
    <mergeCell ref="H461:I461"/>
    <mergeCell ref="J461:K461"/>
    <mergeCell ref="L461:M461"/>
    <mergeCell ref="N461:N462"/>
    <mergeCell ref="O461:O462"/>
    <mergeCell ref="P461:P462"/>
    <mergeCell ref="Q461:Q462"/>
    <mergeCell ref="R461:R462"/>
    <mergeCell ref="P459:P460"/>
    <mergeCell ref="Q459:Q460"/>
    <mergeCell ref="R459:R460"/>
    <mergeCell ref="S459:S460"/>
    <mergeCell ref="F460:G460"/>
    <mergeCell ref="H460:I460"/>
    <mergeCell ref="J460:K460"/>
    <mergeCell ref="L460:M460"/>
    <mergeCell ref="B459:E460"/>
    <mergeCell ref="H459:I459"/>
    <mergeCell ref="J459:K459"/>
    <mergeCell ref="L459:M459"/>
    <mergeCell ref="N459:N460"/>
    <mergeCell ref="O459:O460"/>
    <mergeCell ref="S465:S466"/>
    <mergeCell ref="F466:G466"/>
    <mergeCell ref="H466:I466"/>
    <mergeCell ref="J466:K466"/>
    <mergeCell ref="L466:M466"/>
    <mergeCell ref="T466:V466"/>
    <mergeCell ref="T464:V464"/>
    <mergeCell ref="B465:E466"/>
    <mergeCell ref="H465:I465"/>
    <mergeCell ref="J465:K465"/>
    <mergeCell ref="L465:M465"/>
    <mergeCell ref="N465:N466"/>
    <mergeCell ref="O465:O466"/>
    <mergeCell ref="P465:P466"/>
    <mergeCell ref="Q465:Q466"/>
    <mergeCell ref="R465:R466"/>
    <mergeCell ref="P463:P464"/>
    <mergeCell ref="Q463:Q464"/>
    <mergeCell ref="R463:R464"/>
    <mergeCell ref="S463:S464"/>
    <mergeCell ref="F464:G464"/>
    <mergeCell ref="H464:I464"/>
    <mergeCell ref="J464:K464"/>
    <mergeCell ref="L464:M464"/>
    <mergeCell ref="B463:E464"/>
    <mergeCell ref="H463:I463"/>
    <mergeCell ref="J463:K463"/>
    <mergeCell ref="L463:M463"/>
    <mergeCell ref="N463:N464"/>
    <mergeCell ref="O463:O464"/>
    <mergeCell ref="S469:S470"/>
    <mergeCell ref="F470:G470"/>
    <mergeCell ref="H470:I470"/>
    <mergeCell ref="J470:K470"/>
    <mergeCell ref="L470:M470"/>
    <mergeCell ref="T470:V470"/>
    <mergeCell ref="T468:V468"/>
    <mergeCell ref="B469:E470"/>
    <mergeCell ref="H469:I469"/>
    <mergeCell ref="J469:K469"/>
    <mergeCell ref="L469:M469"/>
    <mergeCell ref="N469:N470"/>
    <mergeCell ref="O469:O470"/>
    <mergeCell ref="P469:P470"/>
    <mergeCell ref="Q469:Q470"/>
    <mergeCell ref="R469:R470"/>
    <mergeCell ref="P467:P468"/>
    <mergeCell ref="Q467:Q468"/>
    <mergeCell ref="R467:R468"/>
    <mergeCell ref="S467:S468"/>
    <mergeCell ref="F468:G468"/>
    <mergeCell ref="H468:I468"/>
    <mergeCell ref="J468:K468"/>
    <mergeCell ref="L468:M468"/>
    <mergeCell ref="B467:E468"/>
    <mergeCell ref="H467:I467"/>
    <mergeCell ref="J467:K467"/>
    <mergeCell ref="L467:M467"/>
    <mergeCell ref="N467:N468"/>
    <mergeCell ref="O467:O468"/>
    <mergeCell ref="S473:S474"/>
    <mergeCell ref="F474:G474"/>
    <mergeCell ref="H474:I474"/>
    <mergeCell ref="J474:K474"/>
    <mergeCell ref="L474:M474"/>
    <mergeCell ref="T474:V474"/>
    <mergeCell ref="T472:V472"/>
    <mergeCell ref="B473:E474"/>
    <mergeCell ref="H473:I473"/>
    <mergeCell ref="J473:K473"/>
    <mergeCell ref="L473:M473"/>
    <mergeCell ref="N473:N474"/>
    <mergeCell ref="O473:O474"/>
    <mergeCell ref="P473:P474"/>
    <mergeCell ref="Q473:Q474"/>
    <mergeCell ref="R473:R474"/>
    <mergeCell ref="P471:P472"/>
    <mergeCell ref="Q471:Q472"/>
    <mergeCell ref="R471:R472"/>
    <mergeCell ref="S471:S472"/>
    <mergeCell ref="F472:G472"/>
    <mergeCell ref="H472:I472"/>
    <mergeCell ref="J472:K472"/>
    <mergeCell ref="L472:M472"/>
    <mergeCell ref="B471:E472"/>
    <mergeCell ref="H471:I471"/>
    <mergeCell ref="J471:K471"/>
    <mergeCell ref="L471:M471"/>
    <mergeCell ref="N471:N472"/>
    <mergeCell ref="O471:O472"/>
    <mergeCell ref="T476:V476"/>
    <mergeCell ref="B477:E478"/>
    <mergeCell ref="H477:I477"/>
    <mergeCell ref="J477:K477"/>
    <mergeCell ref="L477:M477"/>
    <mergeCell ref="N477:N478"/>
    <mergeCell ref="O477:O478"/>
    <mergeCell ref="P477:P478"/>
    <mergeCell ref="Q477:Q478"/>
    <mergeCell ref="R477:R478"/>
    <mergeCell ref="P475:P476"/>
    <mergeCell ref="Q475:Q476"/>
    <mergeCell ref="R475:R476"/>
    <mergeCell ref="S475:S476"/>
    <mergeCell ref="F476:G476"/>
    <mergeCell ref="H476:I476"/>
    <mergeCell ref="J476:K476"/>
    <mergeCell ref="L476:M476"/>
    <mergeCell ref="B475:E476"/>
    <mergeCell ref="H475:I475"/>
    <mergeCell ref="J475:K475"/>
    <mergeCell ref="L475:M475"/>
    <mergeCell ref="N475:N476"/>
    <mergeCell ref="O475:O476"/>
    <mergeCell ref="O488:Q488"/>
    <mergeCell ref="R488:V488"/>
    <mergeCell ref="B489:V489"/>
    <mergeCell ref="B490:E492"/>
    <mergeCell ref="F490:G492"/>
    <mergeCell ref="H490:M492"/>
    <mergeCell ref="N490:S490"/>
    <mergeCell ref="T490:V492"/>
    <mergeCell ref="T486:V486"/>
    <mergeCell ref="O487:Q487"/>
    <mergeCell ref="R487:V487"/>
    <mergeCell ref="T479:V481"/>
    <mergeCell ref="L480:M480"/>
    <mergeCell ref="B479:K481"/>
    <mergeCell ref="L479:M479"/>
    <mergeCell ref="L481:M481"/>
    <mergeCell ref="S477:S478"/>
    <mergeCell ref="F478:G478"/>
    <mergeCell ref="H478:I478"/>
    <mergeCell ref="J478:K478"/>
    <mergeCell ref="L478:M478"/>
    <mergeCell ref="T478:V478"/>
    <mergeCell ref="S495:S496"/>
    <mergeCell ref="F496:G496"/>
    <mergeCell ref="H496:I496"/>
    <mergeCell ref="J496:K496"/>
    <mergeCell ref="L496:M496"/>
    <mergeCell ref="T496:V496"/>
    <mergeCell ref="T494:V494"/>
    <mergeCell ref="B495:E496"/>
    <mergeCell ref="H495:I495"/>
    <mergeCell ref="J495:K495"/>
    <mergeCell ref="L495:M495"/>
    <mergeCell ref="N495:N496"/>
    <mergeCell ref="O495:O496"/>
    <mergeCell ref="P495:P496"/>
    <mergeCell ref="Q495:Q496"/>
    <mergeCell ref="R495:R496"/>
    <mergeCell ref="P493:P494"/>
    <mergeCell ref="Q493:Q494"/>
    <mergeCell ref="R493:R494"/>
    <mergeCell ref="S493:S494"/>
    <mergeCell ref="F494:G494"/>
    <mergeCell ref="H494:I494"/>
    <mergeCell ref="J494:K494"/>
    <mergeCell ref="L494:M494"/>
    <mergeCell ref="B493:E494"/>
    <mergeCell ref="H493:I493"/>
    <mergeCell ref="J493:K493"/>
    <mergeCell ref="L493:M493"/>
    <mergeCell ref="N493:N494"/>
    <mergeCell ref="O493:O494"/>
    <mergeCell ref="S499:S500"/>
    <mergeCell ref="F500:G500"/>
    <mergeCell ref="H500:I500"/>
    <mergeCell ref="J500:K500"/>
    <mergeCell ref="L500:M500"/>
    <mergeCell ref="T500:V500"/>
    <mergeCell ref="T498:V498"/>
    <mergeCell ref="B499:E500"/>
    <mergeCell ref="H499:I499"/>
    <mergeCell ref="J499:K499"/>
    <mergeCell ref="L499:M499"/>
    <mergeCell ref="N499:N500"/>
    <mergeCell ref="O499:O500"/>
    <mergeCell ref="P499:P500"/>
    <mergeCell ref="Q499:Q500"/>
    <mergeCell ref="R499:R500"/>
    <mergeCell ref="P497:P498"/>
    <mergeCell ref="Q497:Q498"/>
    <mergeCell ref="R497:R498"/>
    <mergeCell ref="S497:S498"/>
    <mergeCell ref="F498:G498"/>
    <mergeCell ref="H498:I498"/>
    <mergeCell ref="J498:K498"/>
    <mergeCell ref="L498:M498"/>
    <mergeCell ref="B497:E498"/>
    <mergeCell ref="H497:I497"/>
    <mergeCell ref="J497:K497"/>
    <mergeCell ref="L497:M497"/>
    <mergeCell ref="N497:N498"/>
    <mergeCell ref="O497:O498"/>
    <mergeCell ref="S503:S504"/>
    <mergeCell ref="F504:G504"/>
    <mergeCell ref="H504:I504"/>
    <mergeCell ref="J504:K504"/>
    <mergeCell ref="L504:M504"/>
    <mergeCell ref="T504:V504"/>
    <mergeCell ref="T502:V502"/>
    <mergeCell ref="B503:E504"/>
    <mergeCell ref="H503:I503"/>
    <mergeCell ref="J503:K503"/>
    <mergeCell ref="L503:M503"/>
    <mergeCell ref="N503:N504"/>
    <mergeCell ref="O503:O504"/>
    <mergeCell ref="P503:P504"/>
    <mergeCell ref="Q503:Q504"/>
    <mergeCell ref="R503:R504"/>
    <mergeCell ref="P501:P502"/>
    <mergeCell ref="Q501:Q502"/>
    <mergeCell ref="R501:R502"/>
    <mergeCell ref="S501:S502"/>
    <mergeCell ref="F502:G502"/>
    <mergeCell ref="H502:I502"/>
    <mergeCell ref="J502:K502"/>
    <mergeCell ref="L502:M502"/>
    <mergeCell ref="B501:E502"/>
    <mergeCell ref="H501:I501"/>
    <mergeCell ref="J501:K501"/>
    <mergeCell ref="L501:M501"/>
    <mergeCell ref="N501:N502"/>
    <mergeCell ref="O501:O502"/>
    <mergeCell ref="S507:S508"/>
    <mergeCell ref="F508:G508"/>
    <mergeCell ref="H508:I508"/>
    <mergeCell ref="J508:K508"/>
    <mergeCell ref="L508:M508"/>
    <mergeCell ref="T508:V508"/>
    <mergeCell ref="T506:V506"/>
    <mergeCell ref="B507:E508"/>
    <mergeCell ref="H507:I507"/>
    <mergeCell ref="J507:K507"/>
    <mergeCell ref="L507:M507"/>
    <mergeCell ref="N507:N508"/>
    <mergeCell ref="O507:O508"/>
    <mergeCell ref="P507:P508"/>
    <mergeCell ref="Q507:Q508"/>
    <mergeCell ref="R507:R508"/>
    <mergeCell ref="P505:P506"/>
    <mergeCell ref="Q505:Q506"/>
    <mergeCell ref="R505:R506"/>
    <mergeCell ref="S505:S506"/>
    <mergeCell ref="F506:G506"/>
    <mergeCell ref="H506:I506"/>
    <mergeCell ref="J506:K506"/>
    <mergeCell ref="L506:M506"/>
    <mergeCell ref="B505:E506"/>
    <mergeCell ref="H505:I505"/>
    <mergeCell ref="J505:K505"/>
    <mergeCell ref="L505:M505"/>
    <mergeCell ref="N505:N506"/>
    <mergeCell ref="O505:O506"/>
    <mergeCell ref="S511:S512"/>
    <mergeCell ref="F512:G512"/>
    <mergeCell ref="H512:I512"/>
    <mergeCell ref="J512:K512"/>
    <mergeCell ref="L512:M512"/>
    <mergeCell ref="T512:V512"/>
    <mergeCell ref="T510:V510"/>
    <mergeCell ref="B511:E512"/>
    <mergeCell ref="H511:I511"/>
    <mergeCell ref="J511:K511"/>
    <mergeCell ref="L511:M511"/>
    <mergeCell ref="N511:N512"/>
    <mergeCell ref="O511:O512"/>
    <mergeCell ref="P511:P512"/>
    <mergeCell ref="Q511:Q512"/>
    <mergeCell ref="R511:R512"/>
    <mergeCell ref="P509:P510"/>
    <mergeCell ref="Q509:Q510"/>
    <mergeCell ref="R509:R510"/>
    <mergeCell ref="S509:S510"/>
    <mergeCell ref="F510:G510"/>
    <mergeCell ref="H510:I510"/>
    <mergeCell ref="J510:K510"/>
    <mergeCell ref="L510:M510"/>
    <mergeCell ref="B509:E510"/>
    <mergeCell ref="H509:I509"/>
    <mergeCell ref="J509:K509"/>
    <mergeCell ref="L509:M509"/>
    <mergeCell ref="N509:N510"/>
    <mergeCell ref="O509:O510"/>
    <mergeCell ref="S515:S516"/>
    <mergeCell ref="F516:G516"/>
    <mergeCell ref="H516:I516"/>
    <mergeCell ref="J516:K516"/>
    <mergeCell ref="L516:M516"/>
    <mergeCell ref="T516:V516"/>
    <mergeCell ref="T514:V514"/>
    <mergeCell ref="B515:E516"/>
    <mergeCell ref="H515:I515"/>
    <mergeCell ref="J515:K515"/>
    <mergeCell ref="L515:M515"/>
    <mergeCell ref="N515:N516"/>
    <mergeCell ref="O515:O516"/>
    <mergeCell ref="P515:P516"/>
    <mergeCell ref="Q515:Q516"/>
    <mergeCell ref="R515:R516"/>
    <mergeCell ref="P513:P514"/>
    <mergeCell ref="Q513:Q514"/>
    <mergeCell ref="R513:R514"/>
    <mergeCell ref="S513:S514"/>
    <mergeCell ref="F514:G514"/>
    <mergeCell ref="H514:I514"/>
    <mergeCell ref="J514:K514"/>
    <mergeCell ref="L514:M514"/>
    <mergeCell ref="B513:E514"/>
    <mergeCell ref="H513:I513"/>
    <mergeCell ref="J513:K513"/>
    <mergeCell ref="L513:M513"/>
    <mergeCell ref="N513:N514"/>
    <mergeCell ref="O513:O514"/>
    <mergeCell ref="O521:O522"/>
    <mergeCell ref="S519:S520"/>
    <mergeCell ref="F520:G520"/>
    <mergeCell ref="H520:I520"/>
    <mergeCell ref="J520:K520"/>
    <mergeCell ref="L520:M520"/>
    <mergeCell ref="T520:V520"/>
    <mergeCell ref="T518:V518"/>
    <mergeCell ref="B519:E520"/>
    <mergeCell ref="H519:I519"/>
    <mergeCell ref="J519:K519"/>
    <mergeCell ref="L519:M519"/>
    <mergeCell ref="N519:N520"/>
    <mergeCell ref="O519:O520"/>
    <mergeCell ref="P519:P520"/>
    <mergeCell ref="Q519:Q520"/>
    <mergeCell ref="R519:R520"/>
    <mergeCell ref="P517:P518"/>
    <mergeCell ref="Q517:Q518"/>
    <mergeCell ref="R517:R518"/>
    <mergeCell ref="S517:S518"/>
    <mergeCell ref="F518:G518"/>
    <mergeCell ref="H518:I518"/>
    <mergeCell ref="J518:K518"/>
    <mergeCell ref="L518:M518"/>
    <mergeCell ref="B517:E518"/>
    <mergeCell ref="H517:I517"/>
    <mergeCell ref="J517:K517"/>
    <mergeCell ref="L517:M517"/>
    <mergeCell ref="N517:N518"/>
    <mergeCell ref="O517:O518"/>
    <mergeCell ref="L525:M525"/>
    <mergeCell ref="N525:N526"/>
    <mergeCell ref="O525:O526"/>
    <mergeCell ref="S523:S524"/>
    <mergeCell ref="F524:G524"/>
    <mergeCell ref="H524:I524"/>
    <mergeCell ref="J524:K524"/>
    <mergeCell ref="L524:M524"/>
    <mergeCell ref="T524:V524"/>
    <mergeCell ref="T522:V522"/>
    <mergeCell ref="B523:E524"/>
    <mergeCell ref="H523:I523"/>
    <mergeCell ref="J523:K523"/>
    <mergeCell ref="L523:M523"/>
    <mergeCell ref="N523:N524"/>
    <mergeCell ref="O523:O524"/>
    <mergeCell ref="P523:P524"/>
    <mergeCell ref="Q523:Q524"/>
    <mergeCell ref="R523:R524"/>
    <mergeCell ref="P521:P522"/>
    <mergeCell ref="Q521:Q522"/>
    <mergeCell ref="R521:R522"/>
    <mergeCell ref="S521:S522"/>
    <mergeCell ref="F522:G522"/>
    <mergeCell ref="H522:I522"/>
    <mergeCell ref="J522:K522"/>
    <mergeCell ref="L522:M522"/>
    <mergeCell ref="B521:E522"/>
    <mergeCell ref="H521:I521"/>
    <mergeCell ref="J521:K521"/>
    <mergeCell ref="L521:M521"/>
    <mergeCell ref="N521:N522"/>
    <mergeCell ref="H529:I529"/>
    <mergeCell ref="J529:K529"/>
    <mergeCell ref="L529:M529"/>
    <mergeCell ref="N529:N530"/>
    <mergeCell ref="O529:O530"/>
    <mergeCell ref="S527:S528"/>
    <mergeCell ref="F528:G528"/>
    <mergeCell ref="H528:I528"/>
    <mergeCell ref="J528:K528"/>
    <mergeCell ref="L528:M528"/>
    <mergeCell ref="T528:V528"/>
    <mergeCell ref="T526:V526"/>
    <mergeCell ref="B527:E528"/>
    <mergeCell ref="H527:I527"/>
    <mergeCell ref="J527:K527"/>
    <mergeCell ref="L527:M527"/>
    <mergeCell ref="N527:N528"/>
    <mergeCell ref="O527:O528"/>
    <mergeCell ref="P527:P528"/>
    <mergeCell ref="Q527:Q528"/>
    <mergeCell ref="R527:R528"/>
    <mergeCell ref="P525:P526"/>
    <mergeCell ref="Q525:Q526"/>
    <mergeCell ref="R525:R526"/>
    <mergeCell ref="S525:S526"/>
    <mergeCell ref="F526:G526"/>
    <mergeCell ref="H526:I526"/>
    <mergeCell ref="J526:K526"/>
    <mergeCell ref="L526:M526"/>
    <mergeCell ref="B525:E526"/>
    <mergeCell ref="H525:I525"/>
    <mergeCell ref="J525:K525"/>
    <mergeCell ref="D3:H3"/>
    <mergeCell ref="A5:A43"/>
    <mergeCell ref="T533:V535"/>
    <mergeCell ref="L534:M534"/>
    <mergeCell ref="B533:K535"/>
    <mergeCell ref="L533:M533"/>
    <mergeCell ref="L535:M535"/>
    <mergeCell ref="S531:S532"/>
    <mergeCell ref="F532:G532"/>
    <mergeCell ref="H532:I532"/>
    <mergeCell ref="J532:K532"/>
    <mergeCell ref="L532:M532"/>
    <mergeCell ref="T532:V532"/>
    <mergeCell ref="T530:V530"/>
    <mergeCell ref="B531:E532"/>
    <mergeCell ref="H531:I531"/>
    <mergeCell ref="J531:K531"/>
    <mergeCell ref="L531:M531"/>
    <mergeCell ref="N531:N532"/>
    <mergeCell ref="O531:O532"/>
    <mergeCell ref="P531:P532"/>
    <mergeCell ref="Q531:Q532"/>
    <mergeCell ref="R531:R532"/>
    <mergeCell ref="P529:P530"/>
    <mergeCell ref="Q529:Q530"/>
    <mergeCell ref="R529:R530"/>
    <mergeCell ref="S529:S530"/>
    <mergeCell ref="F530:G530"/>
    <mergeCell ref="H530:I530"/>
    <mergeCell ref="J530:K530"/>
    <mergeCell ref="L530:M530"/>
    <mergeCell ref="B529:E530"/>
  </mergeCells>
  <phoneticPr fontId="2"/>
  <pageMargins left="0.70866141732283472" right="0.19685039370078741" top="0.19685039370078741" bottom="0.19685039370078741" header="0.19685039370078741" footer="7.874015748031496E-2"/>
  <pageSetup paperSize="9" scale="77" orientation="portrait" r:id="rId1"/>
  <headerFooter alignWithMargins="0"/>
  <rowBreaks count="1" manualBreakCount="1">
    <brk id="53"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EDDBA20-AA35-4244-8443-B2C64D822107}">
          <x14:formula1>
            <xm:f>このシートはさわらないこと!$Y$2:$Y$30</xm:f>
          </x14:formula1>
          <xm:sqref>N7:S7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E0A46-D9D5-4F47-BF3C-B9C90AB29DB7}">
  <sheetPr>
    <tabColor rgb="FF92D050"/>
  </sheetPr>
  <dimension ref="A1:AX137"/>
  <sheetViews>
    <sheetView view="pageBreakPreview" zoomScaleNormal="100" zoomScaleSheetLayoutView="100" workbookViewId="0">
      <pane ySplit="4" topLeftCell="A5" activePane="bottomLeft" state="frozen"/>
      <selection activeCell="AT2" sqref="AT2"/>
      <selection pane="bottomLeft" activeCell="AY1" sqref="AY1"/>
    </sheetView>
  </sheetViews>
  <sheetFormatPr defaultColWidth="3.15234375" defaultRowHeight="13.3"/>
  <cols>
    <col min="1" max="3" width="2.3828125" style="1" customWidth="1"/>
    <col min="4" max="5" width="3.15234375" style="1" customWidth="1"/>
    <col min="6" max="21" width="2.61328125" style="1" customWidth="1"/>
    <col min="22" max="26" width="3.15234375" style="1"/>
    <col min="27" max="50" width="3.15234375" style="1" customWidth="1"/>
    <col min="51" max="16384" width="3.15234375" style="1"/>
  </cols>
  <sheetData>
    <row r="1" spans="1:50" ht="18.45">
      <c r="A1" s="472" t="s">
        <v>894</v>
      </c>
      <c r="U1" s="5" t="s">
        <v>895</v>
      </c>
    </row>
    <row r="2" spans="1:50" ht="6" customHeight="1" thickBot="1"/>
    <row r="3" spans="1:50" ht="15" customHeight="1">
      <c r="A3" s="2091" t="s">
        <v>645</v>
      </c>
      <c r="B3" s="2092"/>
      <c r="C3" s="2093"/>
      <c r="D3" s="2097"/>
      <c r="E3" s="2098"/>
      <c r="F3" s="2099" t="s">
        <v>896</v>
      </c>
      <c r="G3" s="2099"/>
      <c r="H3" s="2099"/>
      <c r="I3" s="2099"/>
      <c r="J3" s="2099"/>
      <c r="K3" s="2099"/>
      <c r="L3" s="2099"/>
      <c r="M3" s="2099"/>
      <c r="N3" s="2099"/>
      <c r="O3" s="2099"/>
      <c r="P3" s="2099"/>
      <c r="Q3" s="2099"/>
      <c r="R3" s="2099"/>
      <c r="S3" s="2099"/>
      <c r="T3" s="2099"/>
      <c r="U3" s="2099"/>
      <c r="V3" s="473" t="s">
        <v>669</v>
      </c>
      <c r="W3" s="474" t="s">
        <v>897</v>
      </c>
      <c r="X3" s="475" t="s">
        <v>898</v>
      </c>
      <c r="Y3" s="475" t="s">
        <v>899</v>
      </c>
      <c r="Z3" s="474" t="s">
        <v>670</v>
      </c>
      <c r="AA3" s="475" t="s">
        <v>900</v>
      </c>
      <c r="AB3" s="475" t="s">
        <v>901</v>
      </c>
      <c r="AC3" s="474" t="s">
        <v>671</v>
      </c>
      <c r="AD3" s="475" t="s">
        <v>672</v>
      </c>
      <c r="AE3" s="475" t="s">
        <v>902</v>
      </c>
      <c r="AF3" s="474" t="s">
        <v>903</v>
      </c>
      <c r="AG3" s="475" t="s">
        <v>904</v>
      </c>
      <c r="AH3" s="475" t="s">
        <v>673</v>
      </c>
      <c r="AI3" s="474" t="s">
        <v>905</v>
      </c>
      <c r="AJ3" s="475" t="s">
        <v>906</v>
      </c>
      <c r="AK3" s="475" t="s">
        <v>907</v>
      </c>
      <c r="AL3" s="474" t="s">
        <v>908</v>
      </c>
      <c r="AM3" s="475" t="s">
        <v>909</v>
      </c>
      <c r="AN3" s="475" t="s">
        <v>910</v>
      </c>
      <c r="AO3" s="474" t="s">
        <v>911</v>
      </c>
      <c r="AP3" s="475" t="s">
        <v>912</v>
      </c>
      <c r="AQ3" s="475" t="s">
        <v>913</v>
      </c>
      <c r="AR3" s="474" t="s">
        <v>914</v>
      </c>
      <c r="AS3" s="475" t="s">
        <v>915</v>
      </c>
      <c r="AT3" s="475" t="s">
        <v>916</v>
      </c>
      <c r="AU3" s="474" t="s">
        <v>917</v>
      </c>
      <c r="AV3" s="475" t="s">
        <v>918</v>
      </c>
      <c r="AW3" s="475" t="s">
        <v>919</v>
      </c>
      <c r="AX3" s="476" t="s">
        <v>674</v>
      </c>
    </row>
    <row r="4" spans="1:50" ht="15" customHeight="1">
      <c r="A4" s="2094"/>
      <c r="B4" s="2095"/>
      <c r="C4" s="2096"/>
      <c r="D4" s="1578"/>
      <c r="E4" s="1579"/>
      <c r="F4" s="2100"/>
      <c r="G4" s="2100"/>
      <c r="H4" s="2100"/>
      <c r="I4" s="2100"/>
      <c r="J4" s="2100"/>
      <c r="K4" s="2100"/>
      <c r="L4" s="2100"/>
      <c r="M4" s="2100"/>
      <c r="N4" s="2100"/>
      <c r="O4" s="2100"/>
      <c r="P4" s="2100"/>
      <c r="Q4" s="2100"/>
      <c r="R4" s="2100"/>
      <c r="S4" s="2100"/>
      <c r="T4" s="2100"/>
      <c r="U4" s="2100"/>
      <c r="V4" s="477" t="s">
        <v>920</v>
      </c>
      <c r="W4" s="478" t="s">
        <v>921</v>
      </c>
      <c r="X4" s="479" t="s">
        <v>566</v>
      </c>
      <c r="Y4" s="479" t="s">
        <v>567</v>
      </c>
      <c r="Z4" s="478" t="s">
        <v>922</v>
      </c>
      <c r="AA4" s="479" t="s">
        <v>230</v>
      </c>
      <c r="AB4" s="479" t="s">
        <v>569</v>
      </c>
      <c r="AC4" s="478" t="s">
        <v>570</v>
      </c>
      <c r="AD4" s="479" t="s">
        <v>233</v>
      </c>
      <c r="AE4" s="479" t="s">
        <v>923</v>
      </c>
      <c r="AF4" s="478" t="s">
        <v>924</v>
      </c>
      <c r="AG4" s="479" t="s">
        <v>573</v>
      </c>
      <c r="AH4" s="479" t="s">
        <v>574</v>
      </c>
      <c r="AI4" s="478" t="s">
        <v>925</v>
      </c>
      <c r="AJ4" s="479" t="s">
        <v>576</v>
      </c>
      <c r="AK4" s="479" t="s">
        <v>926</v>
      </c>
      <c r="AL4" s="478" t="s">
        <v>583</v>
      </c>
      <c r="AM4" s="479" t="s">
        <v>584</v>
      </c>
      <c r="AN4" s="479" t="s">
        <v>585</v>
      </c>
      <c r="AO4" s="478" t="s">
        <v>586</v>
      </c>
      <c r="AP4" s="479" t="s">
        <v>587</v>
      </c>
      <c r="AQ4" s="479" t="s">
        <v>588</v>
      </c>
      <c r="AR4" s="478" t="s">
        <v>589</v>
      </c>
      <c r="AS4" s="479" t="s">
        <v>927</v>
      </c>
      <c r="AT4" s="479" t="s">
        <v>591</v>
      </c>
      <c r="AU4" s="478" t="s">
        <v>592</v>
      </c>
      <c r="AV4" s="479" t="s">
        <v>928</v>
      </c>
      <c r="AW4" s="479" t="s">
        <v>594</v>
      </c>
      <c r="AX4" s="480" t="s">
        <v>595</v>
      </c>
    </row>
    <row r="5" spans="1:50" ht="12" customHeight="1">
      <c r="A5" s="2043" t="s">
        <v>929</v>
      </c>
      <c r="B5" s="2044"/>
      <c r="C5" s="2044"/>
      <c r="D5" s="2046" t="s">
        <v>930</v>
      </c>
      <c r="E5" s="2047"/>
      <c r="F5" s="2103" t="s">
        <v>931</v>
      </c>
      <c r="G5" s="2103"/>
      <c r="H5" s="2103"/>
      <c r="I5" s="2103"/>
      <c r="J5" s="2103"/>
      <c r="K5" s="2103"/>
      <c r="L5" s="2103"/>
      <c r="M5" s="2103"/>
      <c r="N5" s="2103"/>
      <c r="O5" s="2103"/>
      <c r="P5" s="2103"/>
      <c r="Q5" s="2103"/>
      <c r="R5" s="2103"/>
      <c r="S5" s="2103"/>
      <c r="T5" s="2103"/>
      <c r="U5" s="2103"/>
      <c r="V5" s="1576" t="s">
        <v>932</v>
      </c>
      <c r="W5" s="1507"/>
      <c r="X5" s="1507"/>
      <c r="Y5" s="1507"/>
      <c r="Z5" s="1507"/>
      <c r="AA5" s="1507"/>
      <c r="AB5" s="1507"/>
      <c r="AC5" s="1507"/>
      <c r="AD5" s="1507"/>
      <c r="AE5" s="1507"/>
      <c r="AF5" s="1507"/>
      <c r="AG5" s="1507"/>
      <c r="AH5" s="1507"/>
      <c r="AI5" s="1507"/>
      <c r="AJ5" s="1507"/>
      <c r="AK5" s="1507"/>
      <c r="AL5" s="1507"/>
      <c r="AM5" s="1507"/>
      <c r="AN5" s="1507"/>
      <c r="AO5" s="1507"/>
      <c r="AP5" s="1507"/>
      <c r="AQ5" s="1507"/>
      <c r="AR5" s="1507"/>
      <c r="AS5" s="1507"/>
      <c r="AT5" s="1507"/>
      <c r="AU5" s="1507"/>
      <c r="AV5" s="1507"/>
      <c r="AW5" s="1507"/>
      <c r="AX5" s="2090"/>
    </row>
    <row r="6" spans="1:50" ht="12" customHeight="1">
      <c r="A6" s="2043" t="s">
        <v>685</v>
      </c>
      <c r="B6" s="2044"/>
      <c r="C6" s="2044"/>
      <c r="D6" s="2048"/>
      <c r="E6" s="2049"/>
      <c r="F6" s="2042" t="s">
        <v>933</v>
      </c>
      <c r="G6" s="2042"/>
      <c r="H6" s="2042"/>
      <c r="I6" s="2042"/>
      <c r="J6" s="2042"/>
      <c r="K6" s="2042"/>
      <c r="L6" s="2042"/>
      <c r="M6" s="2042"/>
      <c r="N6" s="2042"/>
      <c r="O6" s="2042"/>
      <c r="P6" s="2042"/>
      <c r="Q6" s="2042"/>
      <c r="R6" s="2042"/>
      <c r="S6" s="2042"/>
      <c r="T6" s="2042"/>
      <c r="U6" s="2042"/>
      <c r="V6" s="1583" t="s">
        <v>932</v>
      </c>
      <c r="W6" s="1528"/>
      <c r="X6" s="1528"/>
      <c r="Y6" s="1528"/>
      <c r="Z6" s="1528"/>
      <c r="AA6" s="1528"/>
      <c r="AB6" s="1528"/>
      <c r="AC6" s="1528"/>
      <c r="AD6" s="1528"/>
      <c r="AE6" s="1528"/>
      <c r="AF6" s="1528"/>
      <c r="AG6" s="1528"/>
      <c r="AH6" s="1528"/>
      <c r="AI6" s="1528"/>
      <c r="AJ6" s="1528"/>
      <c r="AK6" s="1528"/>
      <c r="AL6" s="1528"/>
      <c r="AM6" s="1528"/>
      <c r="AN6" s="1528"/>
      <c r="AO6" s="1528"/>
      <c r="AP6" s="1528"/>
      <c r="AQ6" s="1528"/>
      <c r="AR6" s="1528"/>
      <c r="AS6" s="1528"/>
      <c r="AT6" s="1528"/>
      <c r="AU6" s="1528"/>
      <c r="AV6" s="1528"/>
      <c r="AW6" s="1528"/>
      <c r="AX6" s="2087"/>
    </row>
    <row r="7" spans="1:50" ht="12" customHeight="1">
      <c r="A7" s="2043" t="s">
        <v>934</v>
      </c>
      <c r="B7" s="2044"/>
      <c r="C7" s="2044"/>
      <c r="D7" s="2048"/>
      <c r="E7" s="2049"/>
      <c r="F7" s="2042" t="s">
        <v>935</v>
      </c>
      <c r="G7" s="2042"/>
      <c r="H7" s="2042"/>
      <c r="I7" s="2042"/>
      <c r="J7" s="2042"/>
      <c r="K7" s="2042"/>
      <c r="L7" s="2042"/>
      <c r="M7" s="2042"/>
      <c r="N7" s="2042"/>
      <c r="O7" s="2042"/>
      <c r="P7" s="2042"/>
      <c r="Q7" s="2042"/>
      <c r="R7" s="2042"/>
      <c r="S7" s="2042"/>
      <c r="T7" s="2042"/>
      <c r="U7" s="2042"/>
      <c r="V7" s="1583" t="s">
        <v>932</v>
      </c>
      <c r="W7" s="1528"/>
      <c r="X7" s="1528"/>
      <c r="Y7" s="1528"/>
      <c r="Z7" s="1528"/>
      <c r="AA7" s="1528"/>
      <c r="AB7" s="1528"/>
      <c r="AC7" s="1528"/>
      <c r="AD7" s="1528"/>
      <c r="AE7" s="1528"/>
      <c r="AF7" s="1528"/>
      <c r="AG7" s="1528"/>
      <c r="AH7" s="1528"/>
      <c r="AI7" s="1528"/>
      <c r="AJ7" s="1528"/>
      <c r="AK7" s="1528"/>
      <c r="AL7" s="1528"/>
      <c r="AM7" s="1528"/>
      <c r="AN7" s="1528"/>
      <c r="AO7" s="1528"/>
      <c r="AP7" s="1528"/>
      <c r="AQ7" s="1528"/>
      <c r="AR7" s="1528"/>
      <c r="AS7" s="1528"/>
      <c r="AT7" s="1528"/>
      <c r="AU7" s="1528"/>
      <c r="AV7" s="1528"/>
      <c r="AW7" s="1528"/>
      <c r="AX7" s="2087"/>
    </row>
    <row r="8" spans="1:50" ht="12" customHeight="1">
      <c r="A8" s="2043" t="s">
        <v>936</v>
      </c>
      <c r="B8" s="2044"/>
      <c r="C8" s="2044"/>
      <c r="D8" s="2048"/>
      <c r="E8" s="2049"/>
      <c r="F8" s="2042" t="s">
        <v>937</v>
      </c>
      <c r="G8" s="2042"/>
      <c r="H8" s="2042"/>
      <c r="I8" s="2042"/>
      <c r="J8" s="2042"/>
      <c r="K8" s="2042"/>
      <c r="L8" s="2042"/>
      <c r="M8" s="2042"/>
      <c r="N8" s="2042"/>
      <c r="O8" s="2042"/>
      <c r="P8" s="2042"/>
      <c r="Q8" s="2042"/>
      <c r="R8" s="2042"/>
      <c r="S8" s="2042"/>
      <c r="T8" s="2042"/>
      <c r="U8" s="2042"/>
      <c r="V8" s="1583" t="s">
        <v>932</v>
      </c>
      <c r="W8" s="1528"/>
      <c r="X8" s="1528"/>
      <c r="Y8" s="1528"/>
      <c r="Z8" s="1528"/>
      <c r="AA8" s="1528"/>
      <c r="AB8" s="1528"/>
      <c r="AC8" s="1528"/>
      <c r="AD8" s="1528"/>
      <c r="AE8" s="1528"/>
      <c r="AF8" s="1528"/>
      <c r="AG8" s="1528"/>
      <c r="AH8" s="1528"/>
      <c r="AI8" s="1528"/>
      <c r="AJ8" s="1528"/>
      <c r="AK8" s="1528"/>
      <c r="AL8" s="1528"/>
      <c r="AM8" s="1528"/>
      <c r="AN8" s="1528"/>
      <c r="AO8" s="1528"/>
      <c r="AP8" s="1528"/>
      <c r="AQ8" s="1528"/>
      <c r="AR8" s="1528"/>
      <c r="AS8" s="1528"/>
      <c r="AT8" s="1528"/>
      <c r="AU8" s="1528"/>
      <c r="AV8" s="1528"/>
      <c r="AW8" s="1528"/>
      <c r="AX8" s="2087"/>
    </row>
    <row r="9" spans="1:50" ht="12" customHeight="1">
      <c r="A9" s="2043" t="s">
        <v>938</v>
      </c>
      <c r="B9" s="2044"/>
      <c r="C9" s="2044"/>
      <c r="D9" s="2048"/>
      <c r="E9" s="2049"/>
      <c r="F9" s="2042" t="s">
        <v>939</v>
      </c>
      <c r="G9" s="2042"/>
      <c r="H9" s="2042"/>
      <c r="I9" s="2042"/>
      <c r="J9" s="2042"/>
      <c r="K9" s="2042"/>
      <c r="L9" s="2042"/>
      <c r="M9" s="2042"/>
      <c r="N9" s="2042"/>
      <c r="O9" s="2042"/>
      <c r="P9" s="2042"/>
      <c r="Q9" s="2042"/>
      <c r="R9" s="2042"/>
      <c r="S9" s="2042"/>
      <c r="T9" s="2042"/>
      <c r="U9" s="2042"/>
      <c r="V9" s="1583" t="s">
        <v>932</v>
      </c>
      <c r="W9" s="1528"/>
      <c r="X9" s="1528"/>
      <c r="Y9" s="1528"/>
      <c r="Z9" s="1528"/>
      <c r="AA9" s="1528"/>
      <c r="AB9" s="1528"/>
      <c r="AC9" s="1528"/>
      <c r="AD9" s="1528"/>
      <c r="AE9" s="1528"/>
      <c r="AF9" s="1528"/>
      <c r="AG9" s="1528"/>
      <c r="AH9" s="1528"/>
      <c r="AI9" s="1528"/>
      <c r="AJ9" s="1528"/>
      <c r="AK9" s="1528"/>
      <c r="AL9" s="1528"/>
      <c r="AM9" s="1528"/>
      <c r="AN9" s="1528"/>
      <c r="AO9" s="1528"/>
      <c r="AP9" s="1528"/>
      <c r="AQ9" s="1528"/>
      <c r="AR9" s="1528"/>
      <c r="AS9" s="1528"/>
      <c r="AT9" s="1528"/>
      <c r="AU9" s="1528"/>
      <c r="AV9" s="1528"/>
      <c r="AW9" s="1528"/>
      <c r="AX9" s="2087"/>
    </row>
    <row r="10" spans="1:50" ht="12" customHeight="1">
      <c r="A10" s="2043" t="s">
        <v>940</v>
      </c>
      <c r="B10" s="2044"/>
      <c r="C10" s="2044"/>
      <c r="D10" s="2048"/>
      <c r="E10" s="2049"/>
      <c r="F10" s="2042" t="s">
        <v>1547</v>
      </c>
      <c r="G10" s="2042"/>
      <c r="H10" s="2042"/>
      <c r="I10" s="2042"/>
      <c r="J10" s="2042"/>
      <c r="K10" s="2042"/>
      <c r="L10" s="2042"/>
      <c r="M10" s="2042"/>
      <c r="N10" s="2042"/>
      <c r="O10" s="2042"/>
      <c r="P10" s="2042"/>
      <c r="Q10" s="2042"/>
      <c r="R10" s="2042"/>
      <c r="S10" s="2042"/>
      <c r="T10" s="2042"/>
      <c r="U10" s="2042"/>
      <c r="V10" s="481" t="s">
        <v>941</v>
      </c>
      <c r="W10" s="482"/>
      <c r="X10" s="483"/>
      <c r="Y10" s="483"/>
      <c r="Z10" s="482" t="s">
        <v>941</v>
      </c>
      <c r="AA10" s="483"/>
      <c r="AB10" s="483"/>
      <c r="AC10" s="482"/>
      <c r="AD10" s="483"/>
      <c r="AE10" s="483"/>
      <c r="AF10" s="482"/>
      <c r="AG10" s="483"/>
      <c r="AH10" s="483" t="s">
        <v>941</v>
      </c>
      <c r="AI10" s="482"/>
      <c r="AJ10" s="483"/>
      <c r="AK10" s="483"/>
      <c r="AL10" s="482"/>
      <c r="AM10" s="483"/>
      <c r="AN10" s="483"/>
      <c r="AO10" s="482"/>
      <c r="AP10" s="483"/>
      <c r="AQ10" s="483"/>
      <c r="AR10" s="482"/>
      <c r="AS10" s="483"/>
      <c r="AT10" s="483"/>
      <c r="AU10" s="482"/>
      <c r="AV10" s="483"/>
      <c r="AW10" s="483"/>
      <c r="AX10" s="484"/>
    </row>
    <row r="11" spans="1:50" ht="12" customHeight="1">
      <c r="A11" s="2043" t="s">
        <v>676</v>
      </c>
      <c r="B11" s="2044"/>
      <c r="C11" s="2044"/>
      <c r="D11" s="2048"/>
      <c r="E11" s="2049"/>
      <c r="F11" s="2042" t="s">
        <v>942</v>
      </c>
      <c r="G11" s="2042"/>
      <c r="H11" s="2042"/>
      <c r="I11" s="2042"/>
      <c r="J11" s="2042"/>
      <c r="K11" s="2042"/>
      <c r="L11" s="2042"/>
      <c r="M11" s="2042"/>
      <c r="N11" s="2042"/>
      <c r="O11" s="2042"/>
      <c r="P11" s="2042"/>
      <c r="Q11" s="2042"/>
      <c r="R11" s="2042"/>
      <c r="S11" s="2042"/>
      <c r="T11" s="2042"/>
      <c r="U11" s="2042"/>
      <c r="V11" s="485" t="s">
        <v>941</v>
      </c>
      <c r="W11" s="486"/>
      <c r="X11" s="487"/>
      <c r="Y11" s="487"/>
      <c r="Z11" s="486" t="s">
        <v>941</v>
      </c>
      <c r="AA11" s="487" t="s">
        <v>941</v>
      </c>
      <c r="AB11" s="487"/>
      <c r="AC11" s="486"/>
      <c r="AD11" s="487"/>
      <c r="AE11" s="487"/>
      <c r="AF11" s="486" t="s">
        <v>941</v>
      </c>
      <c r="AG11" s="487"/>
      <c r="AH11" s="487" t="s">
        <v>941</v>
      </c>
      <c r="AI11" s="486" t="s">
        <v>941</v>
      </c>
      <c r="AJ11" s="487"/>
      <c r="AK11" s="487"/>
      <c r="AL11" s="486" t="s">
        <v>941</v>
      </c>
      <c r="AM11" s="487"/>
      <c r="AN11" s="487"/>
      <c r="AO11" s="486"/>
      <c r="AP11" s="487"/>
      <c r="AQ11" s="487"/>
      <c r="AR11" s="486"/>
      <c r="AS11" s="487"/>
      <c r="AT11" s="487"/>
      <c r="AU11" s="486" t="s">
        <v>941</v>
      </c>
      <c r="AV11" s="487"/>
      <c r="AW11" s="487"/>
      <c r="AX11" s="488" t="s">
        <v>941</v>
      </c>
    </row>
    <row r="12" spans="1:50" ht="12" customHeight="1">
      <c r="A12" s="2043" t="s">
        <v>943</v>
      </c>
      <c r="B12" s="2044"/>
      <c r="C12" s="2044"/>
      <c r="D12" s="2048"/>
      <c r="E12" s="2049"/>
      <c r="F12" s="2042" t="s">
        <v>944</v>
      </c>
      <c r="G12" s="2042"/>
      <c r="H12" s="2042"/>
      <c r="I12" s="2042"/>
      <c r="J12" s="2042"/>
      <c r="K12" s="2042"/>
      <c r="L12" s="2042"/>
      <c r="M12" s="2042"/>
      <c r="N12" s="2042"/>
      <c r="O12" s="2042"/>
      <c r="P12" s="2042"/>
      <c r="Q12" s="2042"/>
      <c r="R12" s="2042"/>
      <c r="S12" s="2042"/>
      <c r="T12" s="2042"/>
      <c r="U12" s="2042"/>
      <c r="V12" s="485"/>
      <c r="W12" s="486" t="s">
        <v>941</v>
      </c>
      <c r="X12" s="487" t="s">
        <v>941</v>
      </c>
      <c r="Y12" s="487" t="s">
        <v>941</v>
      </c>
      <c r="Z12" s="486" t="s">
        <v>941</v>
      </c>
      <c r="AA12" s="487" t="s">
        <v>941</v>
      </c>
      <c r="AB12" s="487" t="s">
        <v>941</v>
      </c>
      <c r="AC12" s="486"/>
      <c r="AD12" s="487"/>
      <c r="AE12" s="487" t="s">
        <v>941</v>
      </c>
      <c r="AF12" s="486" t="s">
        <v>941</v>
      </c>
      <c r="AG12" s="487" t="s">
        <v>941</v>
      </c>
      <c r="AH12" s="487"/>
      <c r="AI12" s="486"/>
      <c r="AJ12" s="487" t="s">
        <v>941</v>
      </c>
      <c r="AK12" s="487" t="s">
        <v>941</v>
      </c>
      <c r="AL12" s="486" t="s">
        <v>941</v>
      </c>
      <c r="AM12" s="487" t="s">
        <v>941</v>
      </c>
      <c r="AN12" s="487" t="s">
        <v>941</v>
      </c>
      <c r="AO12" s="486"/>
      <c r="AP12" s="487" t="s">
        <v>941</v>
      </c>
      <c r="AQ12" s="487"/>
      <c r="AR12" s="486"/>
      <c r="AS12" s="487"/>
      <c r="AT12" s="487" t="s">
        <v>941</v>
      </c>
      <c r="AU12" s="486"/>
      <c r="AV12" s="487"/>
      <c r="AW12" s="487"/>
      <c r="AX12" s="488" t="s">
        <v>941</v>
      </c>
    </row>
    <row r="13" spans="1:50" ht="12" customHeight="1">
      <c r="A13" s="2043" t="s">
        <v>945</v>
      </c>
      <c r="B13" s="2044"/>
      <c r="C13" s="2044"/>
      <c r="D13" s="2048"/>
      <c r="E13" s="2049"/>
      <c r="F13" s="2042" t="s">
        <v>946</v>
      </c>
      <c r="G13" s="2042"/>
      <c r="H13" s="2042"/>
      <c r="I13" s="2042"/>
      <c r="J13" s="2042"/>
      <c r="K13" s="2042"/>
      <c r="L13" s="2042"/>
      <c r="M13" s="2042"/>
      <c r="N13" s="2042"/>
      <c r="O13" s="2042"/>
      <c r="P13" s="2042"/>
      <c r="Q13" s="2042"/>
      <c r="R13" s="2042"/>
      <c r="S13" s="2042"/>
      <c r="T13" s="2042"/>
      <c r="U13" s="2042"/>
      <c r="V13" s="485"/>
      <c r="W13" s="486"/>
      <c r="X13" s="487"/>
      <c r="Y13" s="487"/>
      <c r="Z13" s="486"/>
      <c r="AA13" s="487"/>
      <c r="AB13" s="487"/>
      <c r="AC13" s="486" t="s">
        <v>941</v>
      </c>
      <c r="AD13" s="487"/>
      <c r="AE13" s="487"/>
      <c r="AF13" s="486"/>
      <c r="AG13" s="487"/>
      <c r="AH13" s="487"/>
      <c r="AI13" s="486"/>
      <c r="AJ13" s="487"/>
      <c r="AK13" s="487"/>
      <c r="AL13" s="486"/>
      <c r="AM13" s="487"/>
      <c r="AN13" s="487"/>
      <c r="AO13" s="486"/>
      <c r="AP13" s="487"/>
      <c r="AQ13" s="487"/>
      <c r="AR13" s="486"/>
      <c r="AS13" s="487"/>
      <c r="AT13" s="487"/>
      <c r="AU13" s="486"/>
      <c r="AV13" s="487"/>
      <c r="AW13" s="487"/>
      <c r="AX13" s="488"/>
    </row>
    <row r="14" spans="1:50" ht="12" customHeight="1">
      <c r="A14" s="2043" t="s">
        <v>682</v>
      </c>
      <c r="B14" s="2044"/>
      <c r="C14" s="2044"/>
      <c r="D14" s="2048"/>
      <c r="E14" s="2049"/>
      <c r="F14" s="2042" t="s">
        <v>947</v>
      </c>
      <c r="G14" s="2042"/>
      <c r="H14" s="2042"/>
      <c r="I14" s="2042"/>
      <c r="J14" s="2042"/>
      <c r="K14" s="2042"/>
      <c r="L14" s="2042"/>
      <c r="M14" s="2042"/>
      <c r="N14" s="2042"/>
      <c r="O14" s="2042"/>
      <c r="P14" s="2042"/>
      <c r="Q14" s="2042"/>
      <c r="R14" s="2042"/>
      <c r="S14" s="2042"/>
      <c r="T14" s="2042"/>
      <c r="U14" s="2042"/>
      <c r="V14" s="485"/>
      <c r="W14" s="486"/>
      <c r="X14" s="487"/>
      <c r="Y14" s="487"/>
      <c r="Z14" s="486"/>
      <c r="AA14" s="487"/>
      <c r="AB14" s="487"/>
      <c r="AC14" s="486"/>
      <c r="AD14" s="487" t="s">
        <v>941</v>
      </c>
      <c r="AE14" s="487"/>
      <c r="AF14" s="486"/>
      <c r="AG14" s="487"/>
      <c r="AH14" s="487"/>
      <c r="AI14" s="486"/>
      <c r="AJ14" s="487"/>
      <c r="AK14" s="487"/>
      <c r="AL14" s="486"/>
      <c r="AM14" s="487"/>
      <c r="AN14" s="487"/>
      <c r="AO14" s="486"/>
      <c r="AP14" s="487"/>
      <c r="AQ14" s="487"/>
      <c r="AR14" s="486"/>
      <c r="AS14" s="487"/>
      <c r="AT14" s="487"/>
      <c r="AU14" s="486"/>
      <c r="AV14" s="487"/>
      <c r="AW14" s="487"/>
      <c r="AX14" s="488"/>
    </row>
    <row r="15" spans="1:50" ht="12" customHeight="1">
      <c r="A15" s="2043" t="s">
        <v>948</v>
      </c>
      <c r="B15" s="2044"/>
      <c r="C15" s="2044"/>
      <c r="D15" s="2048"/>
      <c r="E15" s="2049"/>
      <c r="F15" s="2042" t="s">
        <v>949</v>
      </c>
      <c r="G15" s="2042"/>
      <c r="H15" s="2042"/>
      <c r="I15" s="2042"/>
      <c r="J15" s="2042"/>
      <c r="K15" s="2042"/>
      <c r="L15" s="2042"/>
      <c r="M15" s="2042"/>
      <c r="N15" s="2042"/>
      <c r="O15" s="2042"/>
      <c r="P15" s="2042"/>
      <c r="Q15" s="2042"/>
      <c r="R15" s="2042"/>
      <c r="S15" s="2042"/>
      <c r="T15" s="2042"/>
      <c r="U15" s="2042"/>
      <c r="V15" s="485"/>
      <c r="W15" s="486"/>
      <c r="X15" s="487"/>
      <c r="Y15" s="487"/>
      <c r="Z15" s="486"/>
      <c r="AA15" s="487"/>
      <c r="AB15" s="487"/>
      <c r="AC15" s="486"/>
      <c r="AD15" s="487"/>
      <c r="AE15" s="487"/>
      <c r="AF15" s="486"/>
      <c r="AG15" s="487"/>
      <c r="AH15" s="487"/>
      <c r="AI15" s="486"/>
      <c r="AJ15" s="487"/>
      <c r="AK15" s="487"/>
      <c r="AL15" s="486"/>
      <c r="AM15" s="487"/>
      <c r="AN15" s="487"/>
      <c r="AO15" s="486"/>
      <c r="AP15" s="487"/>
      <c r="AQ15" s="487" t="s">
        <v>941</v>
      </c>
      <c r="AR15" s="486"/>
      <c r="AS15" s="487"/>
      <c r="AT15" s="487"/>
      <c r="AU15" s="486"/>
      <c r="AV15" s="487"/>
      <c r="AW15" s="487"/>
      <c r="AX15" s="488"/>
    </row>
    <row r="16" spans="1:50" ht="12" customHeight="1">
      <c r="A16" s="2043" t="s">
        <v>950</v>
      </c>
      <c r="B16" s="2044"/>
      <c r="C16" s="2044"/>
      <c r="D16" s="2048"/>
      <c r="E16" s="2049"/>
      <c r="F16" s="2042" t="s">
        <v>951</v>
      </c>
      <c r="G16" s="2042"/>
      <c r="H16" s="2042"/>
      <c r="I16" s="2042"/>
      <c r="J16" s="2042"/>
      <c r="K16" s="2042"/>
      <c r="L16" s="2042"/>
      <c r="M16" s="2042"/>
      <c r="N16" s="2042"/>
      <c r="O16" s="2042"/>
      <c r="P16" s="2042"/>
      <c r="Q16" s="2042"/>
      <c r="R16" s="2042"/>
      <c r="S16" s="2042"/>
      <c r="T16" s="2042"/>
      <c r="U16" s="2042"/>
      <c r="V16" s="485"/>
      <c r="W16" s="486"/>
      <c r="X16" s="487"/>
      <c r="Y16" s="487"/>
      <c r="Z16" s="486"/>
      <c r="AA16" s="487"/>
      <c r="AB16" s="487"/>
      <c r="AC16" s="486"/>
      <c r="AD16" s="487"/>
      <c r="AE16" s="487"/>
      <c r="AF16" s="486"/>
      <c r="AG16" s="487"/>
      <c r="AH16" s="487"/>
      <c r="AI16" s="486"/>
      <c r="AJ16" s="487"/>
      <c r="AK16" s="487"/>
      <c r="AL16" s="486"/>
      <c r="AM16" s="487"/>
      <c r="AN16" s="487"/>
      <c r="AO16" s="486"/>
      <c r="AP16" s="487"/>
      <c r="AQ16" s="487"/>
      <c r="AR16" s="486" t="s">
        <v>941</v>
      </c>
      <c r="AS16" s="487"/>
      <c r="AT16" s="487"/>
      <c r="AU16" s="486"/>
      <c r="AV16" s="487"/>
      <c r="AW16" s="487"/>
      <c r="AX16" s="488"/>
    </row>
    <row r="17" spans="1:50" ht="12" customHeight="1">
      <c r="A17" s="2043" t="s">
        <v>952</v>
      </c>
      <c r="B17" s="2044"/>
      <c r="C17" s="2044"/>
      <c r="D17" s="2048"/>
      <c r="E17" s="2049"/>
      <c r="F17" s="2089" t="s">
        <v>1548</v>
      </c>
      <c r="G17" s="2089"/>
      <c r="H17" s="2089"/>
      <c r="I17" s="2089"/>
      <c r="J17" s="2089"/>
      <c r="K17" s="2089"/>
      <c r="L17" s="2089"/>
      <c r="M17" s="2089"/>
      <c r="N17" s="2089"/>
      <c r="O17" s="2089"/>
      <c r="P17" s="2089"/>
      <c r="Q17" s="2089"/>
      <c r="R17" s="2089"/>
      <c r="S17" s="2089"/>
      <c r="T17" s="2089"/>
      <c r="U17" s="2089"/>
      <c r="V17" s="485" t="s">
        <v>953</v>
      </c>
      <c r="W17" s="486"/>
      <c r="X17" s="487"/>
      <c r="Y17" s="487"/>
      <c r="Z17" s="486" t="s">
        <v>953</v>
      </c>
      <c r="AA17" s="487"/>
      <c r="AB17" s="487"/>
      <c r="AC17" s="486"/>
      <c r="AD17" s="487"/>
      <c r="AE17" s="487"/>
      <c r="AF17" s="486"/>
      <c r="AG17" s="487"/>
      <c r="AH17" s="487" t="s">
        <v>953</v>
      </c>
      <c r="AI17" s="486"/>
      <c r="AJ17" s="487"/>
      <c r="AK17" s="487"/>
      <c r="AL17" s="486"/>
      <c r="AM17" s="487"/>
      <c r="AN17" s="487"/>
      <c r="AO17" s="486"/>
      <c r="AP17" s="487"/>
      <c r="AQ17" s="487"/>
      <c r="AR17" s="486"/>
      <c r="AS17" s="487"/>
      <c r="AT17" s="487"/>
      <c r="AU17" s="486"/>
      <c r="AV17" s="487"/>
      <c r="AW17" s="487"/>
      <c r="AX17" s="488"/>
    </row>
    <row r="18" spans="1:50" ht="12" customHeight="1">
      <c r="A18" s="2043" t="s">
        <v>677</v>
      </c>
      <c r="B18" s="2044"/>
      <c r="C18" s="2044"/>
      <c r="D18" s="2048"/>
      <c r="E18" s="2049"/>
      <c r="F18" s="2031" t="s">
        <v>954</v>
      </c>
      <c r="G18" s="2032"/>
      <c r="H18" s="2032"/>
      <c r="I18" s="2032"/>
      <c r="J18" s="2032"/>
      <c r="K18" s="2032"/>
      <c r="L18" s="2032"/>
      <c r="M18" s="2032"/>
      <c r="N18" s="2032"/>
      <c r="O18" s="2032"/>
      <c r="P18" s="2032"/>
      <c r="Q18" s="2084" t="s">
        <v>955</v>
      </c>
      <c r="R18" s="2085" t="s">
        <v>664</v>
      </c>
      <c r="S18" s="2085"/>
      <c r="T18" s="2085"/>
      <c r="U18" s="2086"/>
      <c r="V18" s="485" t="s">
        <v>953</v>
      </c>
      <c r="W18" s="486"/>
      <c r="X18" s="487"/>
      <c r="Y18" s="487"/>
      <c r="Z18" s="486" t="s">
        <v>953</v>
      </c>
      <c r="AA18" s="487" t="s">
        <v>953</v>
      </c>
      <c r="AB18" s="487"/>
      <c r="AC18" s="486"/>
      <c r="AD18" s="487"/>
      <c r="AE18" s="487"/>
      <c r="AF18" s="486" t="s">
        <v>953</v>
      </c>
      <c r="AG18" s="487"/>
      <c r="AH18" s="487" t="s">
        <v>953</v>
      </c>
      <c r="AI18" s="486" t="s">
        <v>953</v>
      </c>
      <c r="AJ18" s="487"/>
      <c r="AK18" s="487"/>
      <c r="AL18" s="486"/>
      <c r="AM18" s="487"/>
      <c r="AN18" s="487"/>
      <c r="AO18" s="486"/>
      <c r="AP18" s="487"/>
      <c r="AQ18" s="487"/>
      <c r="AR18" s="486"/>
      <c r="AS18" s="487"/>
      <c r="AT18" s="487"/>
      <c r="AU18" s="486" t="s">
        <v>953</v>
      </c>
      <c r="AV18" s="487"/>
      <c r="AW18" s="487"/>
      <c r="AX18" s="488" t="s">
        <v>953</v>
      </c>
    </row>
    <row r="19" spans="1:50" ht="12" customHeight="1">
      <c r="A19" s="2043" t="s">
        <v>956</v>
      </c>
      <c r="B19" s="2044"/>
      <c r="C19" s="2044"/>
      <c r="D19" s="2048"/>
      <c r="E19" s="2049"/>
      <c r="F19" s="2031"/>
      <c r="G19" s="2032"/>
      <c r="H19" s="2032"/>
      <c r="I19" s="2032"/>
      <c r="J19" s="2032"/>
      <c r="K19" s="2032"/>
      <c r="L19" s="2032"/>
      <c r="M19" s="2032"/>
      <c r="N19" s="2032"/>
      <c r="O19" s="2032"/>
      <c r="P19" s="2032"/>
      <c r="Q19" s="2084"/>
      <c r="R19" s="2085" t="s">
        <v>957</v>
      </c>
      <c r="S19" s="2085"/>
      <c r="T19" s="2085"/>
      <c r="U19" s="2086"/>
      <c r="V19" s="485"/>
      <c r="W19" s="486"/>
      <c r="X19" s="487"/>
      <c r="Y19" s="487"/>
      <c r="Z19" s="486"/>
      <c r="AA19" s="487"/>
      <c r="AB19" s="487"/>
      <c r="AC19" s="486"/>
      <c r="AD19" s="487"/>
      <c r="AE19" s="487"/>
      <c r="AF19" s="486"/>
      <c r="AG19" s="487"/>
      <c r="AH19" s="487"/>
      <c r="AI19" s="486"/>
      <c r="AJ19" s="487"/>
      <c r="AK19" s="487"/>
      <c r="AL19" s="486" t="s">
        <v>953</v>
      </c>
      <c r="AM19" s="487"/>
      <c r="AN19" s="487"/>
      <c r="AO19" s="486"/>
      <c r="AP19" s="487"/>
      <c r="AQ19" s="487"/>
      <c r="AR19" s="486"/>
      <c r="AS19" s="487"/>
      <c r="AT19" s="487"/>
      <c r="AU19" s="486"/>
      <c r="AV19" s="487"/>
      <c r="AW19" s="487"/>
      <c r="AX19" s="488"/>
    </row>
    <row r="20" spans="1:50" ht="12" customHeight="1">
      <c r="A20" s="2028" t="s">
        <v>958</v>
      </c>
      <c r="B20" s="2029"/>
      <c r="C20" s="2030"/>
      <c r="D20" s="2048"/>
      <c r="E20" s="2049"/>
      <c r="F20" s="2031"/>
      <c r="G20" s="2032"/>
      <c r="H20" s="2032"/>
      <c r="I20" s="2032"/>
      <c r="J20" s="2032"/>
      <c r="K20" s="2032"/>
      <c r="L20" s="2032"/>
      <c r="M20" s="2032"/>
      <c r="N20" s="2032"/>
      <c r="O20" s="2032"/>
      <c r="P20" s="2032"/>
      <c r="Q20" s="2084"/>
      <c r="R20" s="2088" t="s">
        <v>959</v>
      </c>
      <c r="S20" s="2032"/>
      <c r="T20" s="2032"/>
      <c r="U20" s="2033"/>
      <c r="V20" s="485"/>
      <c r="W20" s="486"/>
      <c r="X20" s="487"/>
      <c r="Y20" s="487"/>
      <c r="Z20" s="486" t="s">
        <v>953</v>
      </c>
      <c r="AA20" s="487"/>
      <c r="AB20" s="487"/>
      <c r="AC20" s="486"/>
      <c r="AD20" s="487"/>
      <c r="AE20" s="487"/>
      <c r="AF20" s="486"/>
      <c r="AG20" s="487"/>
      <c r="AH20" s="487"/>
      <c r="AI20" s="486"/>
      <c r="AJ20" s="487"/>
      <c r="AK20" s="487"/>
      <c r="AL20" s="486"/>
      <c r="AM20" s="487"/>
      <c r="AN20" s="487"/>
      <c r="AO20" s="486"/>
      <c r="AP20" s="487"/>
      <c r="AQ20" s="487"/>
      <c r="AR20" s="486"/>
      <c r="AS20" s="487"/>
      <c r="AT20" s="487"/>
      <c r="AU20" s="486"/>
      <c r="AV20" s="487"/>
      <c r="AW20" s="487"/>
      <c r="AX20" s="488"/>
    </row>
    <row r="21" spans="1:50" ht="12" customHeight="1">
      <c r="A21" s="2043" t="s">
        <v>960</v>
      </c>
      <c r="B21" s="2044"/>
      <c r="C21" s="2044"/>
      <c r="D21" s="2048"/>
      <c r="E21" s="2049"/>
      <c r="F21" s="2031" t="s">
        <v>961</v>
      </c>
      <c r="G21" s="2032"/>
      <c r="H21" s="2032"/>
      <c r="I21" s="2032"/>
      <c r="J21" s="2032"/>
      <c r="K21" s="2032"/>
      <c r="L21" s="2032"/>
      <c r="M21" s="2032"/>
      <c r="N21" s="2032"/>
      <c r="O21" s="2032"/>
      <c r="P21" s="2083"/>
      <c r="Q21" s="2084" t="s">
        <v>955</v>
      </c>
      <c r="R21" s="2085" t="s">
        <v>665</v>
      </c>
      <c r="S21" s="2085"/>
      <c r="T21" s="2085"/>
      <c r="U21" s="2086"/>
      <c r="V21" s="485"/>
      <c r="W21" s="486" t="s">
        <v>953</v>
      </c>
      <c r="X21" s="487"/>
      <c r="Y21" s="487"/>
      <c r="Z21" s="486"/>
      <c r="AA21" s="487"/>
      <c r="AB21" s="487"/>
      <c r="AC21" s="486"/>
      <c r="AD21" s="487"/>
      <c r="AE21" s="487"/>
      <c r="AF21" s="486"/>
      <c r="AG21" s="487"/>
      <c r="AH21" s="487"/>
      <c r="AI21" s="486"/>
      <c r="AJ21" s="487"/>
      <c r="AK21" s="487"/>
      <c r="AL21" s="486"/>
      <c r="AM21" s="487"/>
      <c r="AN21" s="487"/>
      <c r="AO21" s="486"/>
      <c r="AP21" s="487"/>
      <c r="AQ21" s="487"/>
      <c r="AR21" s="486"/>
      <c r="AS21" s="487"/>
      <c r="AT21" s="487"/>
      <c r="AU21" s="486"/>
      <c r="AV21" s="487"/>
      <c r="AW21" s="487"/>
      <c r="AX21" s="488" t="s">
        <v>953</v>
      </c>
    </row>
    <row r="22" spans="1:50" ht="12" customHeight="1">
      <c r="A22" s="2043" t="s">
        <v>962</v>
      </c>
      <c r="B22" s="2044"/>
      <c r="C22" s="2044"/>
      <c r="D22" s="2048"/>
      <c r="E22" s="2049"/>
      <c r="F22" s="2031"/>
      <c r="G22" s="2032"/>
      <c r="H22" s="2032"/>
      <c r="I22" s="2032"/>
      <c r="J22" s="2032"/>
      <c r="K22" s="2032"/>
      <c r="L22" s="2032"/>
      <c r="M22" s="2032"/>
      <c r="N22" s="2032"/>
      <c r="O22" s="2032"/>
      <c r="P22" s="2083"/>
      <c r="Q22" s="2084"/>
      <c r="R22" s="2085" t="s">
        <v>963</v>
      </c>
      <c r="S22" s="2085"/>
      <c r="T22" s="2085"/>
      <c r="U22" s="2086"/>
      <c r="V22" s="485"/>
      <c r="W22" s="486"/>
      <c r="X22" s="487" t="s">
        <v>953</v>
      </c>
      <c r="Y22" s="487"/>
      <c r="Z22" s="486" t="s">
        <v>953</v>
      </c>
      <c r="AA22" s="487"/>
      <c r="AB22" s="487"/>
      <c r="AC22" s="486"/>
      <c r="AD22" s="487"/>
      <c r="AE22" s="487" t="s">
        <v>953</v>
      </c>
      <c r="AF22" s="486" t="s">
        <v>953</v>
      </c>
      <c r="AG22" s="487" t="s">
        <v>953</v>
      </c>
      <c r="AH22" s="487"/>
      <c r="AI22" s="486"/>
      <c r="AJ22" s="487"/>
      <c r="AK22" s="487"/>
      <c r="AL22" s="486"/>
      <c r="AM22" s="487"/>
      <c r="AN22" s="487"/>
      <c r="AO22" s="486"/>
      <c r="AP22" s="487"/>
      <c r="AQ22" s="487"/>
      <c r="AR22" s="486"/>
      <c r="AS22" s="487"/>
      <c r="AT22" s="487"/>
      <c r="AU22" s="486"/>
      <c r="AV22" s="487"/>
      <c r="AW22" s="487"/>
      <c r="AX22" s="488" t="s">
        <v>953</v>
      </c>
    </row>
    <row r="23" spans="1:50" ht="12" customHeight="1">
      <c r="A23" s="2043" t="s">
        <v>964</v>
      </c>
      <c r="B23" s="2044"/>
      <c r="C23" s="2044"/>
      <c r="D23" s="2048"/>
      <c r="E23" s="2049"/>
      <c r="F23" s="2031"/>
      <c r="G23" s="2032"/>
      <c r="H23" s="2032"/>
      <c r="I23" s="2032"/>
      <c r="J23" s="2032"/>
      <c r="K23" s="2032"/>
      <c r="L23" s="2032"/>
      <c r="M23" s="2032"/>
      <c r="N23" s="2032"/>
      <c r="O23" s="2032"/>
      <c r="P23" s="2083"/>
      <c r="Q23" s="2084"/>
      <c r="R23" s="2085" t="s">
        <v>965</v>
      </c>
      <c r="S23" s="2085"/>
      <c r="T23" s="2085"/>
      <c r="U23" s="2086"/>
      <c r="V23" s="485"/>
      <c r="W23" s="486"/>
      <c r="X23" s="487" t="s">
        <v>953</v>
      </c>
      <c r="Y23" s="487" t="s">
        <v>953</v>
      </c>
      <c r="Z23" s="486"/>
      <c r="AA23" s="487" t="s">
        <v>953</v>
      </c>
      <c r="AB23" s="487" t="s">
        <v>953</v>
      </c>
      <c r="AC23" s="486"/>
      <c r="AD23" s="487"/>
      <c r="AE23" s="487" t="s">
        <v>953</v>
      </c>
      <c r="AF23" s="486"/>
      <c r="AG23" s="487"/>
      <c r="AH23" s="487"/>
      <c r="AI23" s="486"/>
      <c r="AJ23" s="487" t="s">
        <v>953</v>
      </c>
      <c r="AK23" s="487" t="s">
        <v>953</v>
      </c>
      <c r="AL23" s="486" t="s">
        <v>953</v>
      </c>
      <c r="AM23" s="487" t="s">
        <v>953</v>
      </c>
      <c r="AN23" s="487" t="s">
        <v>953</v>
      </c>
      <c r="AO23" s="486"/>
      <c r="AP23" s="487" t="s">
        <v>953</v>
      </c>
      <c r="AQ23" s="487"/>
      <c r="AR23" s="486"/>
      <c r="AS23" s="487"/>
      <c r="AT23" s="487" t="s">
        <v>953</v>
      </c>
      <c r="AU23" s="486"/>
      <c r="AV23" s="487"/>
      <c r="AW23" s="487"/>
      <c r="AX23" s="488"/>
    </row>
    <row r="24" spans="1:50" ht="12" customHeight="1">
      <c r="A24" s="2043" t="s">
        <v>678</v>
      </c>
      <c r="B24" s="2044"/>
      <c r="C24" s="2044"/>
      <c r="D24" s="2048"/>
      <c r="E24" s="2049"/>
      <c r="F24" s="2042" t="s">
        <v>966</v>
      </c>
      <c r="G24" s="2042"/>
      <c r="H24" s="2042"/>
      <c r="I24" s="2042"/>
      <c r="J24" s="2042"/>
      <c r="K24" s="2042"/>
      <c r="L24" s="2042"/>
      <c r="M24" s="2042"/>
      <c r="N24" s="2042"/>
      <c r="O24" s="2042"/>
      <c r="P24" s="2042"/>
      <c r="Q24" s="2042"/>
      <c r="R24" s="2042"/>
      <c r="S24" s="2042"/>
      <c r="T24" s="2042"/>
      <c r="U24" s="2042"/>
      <c r="V24" s="485"/>
      <c r="W24" s="486"/>
      <c r="X24" s="487"/>
      <c r="Y24" s="487"/>
      <c r="Z24" s="486"/>
      <c r="AA24" s="487"/>
      <c r="AB24" s="487"/>
      <c r="AC24" s="486" t="s">
        <v>953</v>
      </c>
      <c r="AD24" s="487"/>
      <c r="AE24" s="487"/>
      <c r="AF24" s="486"/>
      <c r="AG24" s="487"/>
      <c r="AH24" s="487"/>
      <c r="AI24" s="486"/>
      <c r="AJ24" s="487"/>
      <c r="AK24" s="487"/>
      <c r="AL24" s="486"/>
      <c r="AM24" s="487"/>
      <c r="AN24" s="487"/>
      <c r="AO24" s="486"/>
      <c r="AP24" s="487"/>
      <c r="AQ24" s="487"/>
      <c r="AR24" s="486"/>
      <c r="AS24" s="487"/>
      <c r="AT24" s="487"/>
      <c r="AU24" s="486"/>
      <c r="AV24" s="487"/>
      <c r="AW24" s="487"/>
      <c r="AX24" s="488"/>
    </row>
    <row r="25" spans="1:50" ht="12" customHeight="1">
      <c r="A25" s="2043" t="s">
        <v>683</v>
      </c>
      <c r="B25" s="2044"/>
      <c r="C25" s="2044"/>
      <c r="D25" s="2048"/>
      <c r="E25" s="2049"/>
      <c r="F25" s="2042" t="s">
        <v>967</v>
      </c>
      <c r="G25" s="2042"/>
      <c r="H25" s="2042"/>
      <c r="I25" s="2042"/>
      <c r="J25" s="2042"/>
      <c r="K25" s="2042"/>
      <c r="L25" s="2042"/>
      <c r="M25" s="2042"/>
      <c r="N25" s="2042"/>
      <c r="O25" s="2042"/>
      <c r="P25" s="2042"/>
      <c r="Q25" s="2042"/>
      <c r="R25" s="2042"/>
      <c r="S25" s="2042"/>
      <c r="T25" s="2042"/>
      <c r="U25" s="2042"/>
      <c r="V25" s="485"/>
      <c r="W25" s="486"/>
      <c r="X25" s="487"/>
      <c r="Y25" s="487"/>
      <c r="Z25" s="486"/>
      <c r="AA25" s="487"/>
      <c r="AB25" s="487"/>
      <c r="AC25" s="486"/>
      <c r="AD25" s="487" t="s">
        <v>953</v>
      </c>
      <c r="AE25" s="487"/>
      <c r="AF25" s="486"/>
      <c r="AG25" s="487"/>
      <c r="AH25" s="487"/>
      <c r="AI25" s="486"/>
      <c r="AJ25" s="487"/>
      <c r="AK25" s="487"/>
      <c r="AL25" s="486"/>
      <c r="AM25" s="487"/>
      <c r="AN25" s="487"/>
      <c r="AO25" s="486"/>
      <c r="AP25" s="487"/>
      <c r="AQ25" s="487"/>
      <c r="AR25" s="486"/>
      <c r="AS25" s="487"/>
      <c r="AT25" s="487"/>
      <c r="AU25" s="486"/>
      <c r="AV25" s="487"/>
      <c r="AW25" s="487"/>
      <c r="AX25" s="488"/>
    </row>
    <row r="26" spans="1:50" ht="12" customHeight="1">
      <c r="A26" s="2043" t="s">
        <v>968</v>
      </c>
      <c r="B26" s="2044"/>
      <c r="C26" s="2044"/>
      <c r="D26" s="2048"/>
      <c r="E26" s="2049"/>
      <c r="F26" s="2042" t="s">
        <v>969</v>
      </c>
      <c r="G26" s="2042"/>
      <c r="H26" s="2042"/>
      <c r="I26" s="2042"/>
      <c r="J26" s="2042"/>
      <c r="K26" s="2042"/>
      <c r="L26" s="2042"/>
      <c r="M26" s="2042"/>
      <c r="N26" s="2042"/>
      <c r="O26" s="2042"/>
      <c r="P26" s="2042"/>
      <c r="Q26" s="2042"/>
      <c r="R26" s="2042"/>
      <c r="S26" s="2042"/>
      <c r="T26" s="2042"/>
      <c r="U26" s="2042"/>
      <c r="V26" s="485"/>
      <c r="W26" s="486"/>
      <c r="X26" s="487"/>
      <c r="Y26" s="487"/>
      <c r="Z26" s="486"/>
      <c r="AA26" s="487"/>
      <c r="AB26" s="487"/>
      <c r="AC26" s="486"/>
      <c r="AD26" s="487"/>
      <c r="AE26" s="487"/>
      <c r="AF26" s="486"/>
      <c r="AG26" s="487"/>
      <c r="AH26" s="487"/>
      <c r="AI26" s="486"/>
      <c r="AJ26" s="487"/>
      <c r="AK26" s="487"/>
      <c r="AL26" s="486"/>
      <c r="AM26" s="487"/>
      <c r="AN26" s="487"/>
      <c r="AO26" s="486"/>
      <c r="AP26" s="487"/>
      <c r="AQ26" s="487" t="s">
        <v>953</v>
      </c>
      <c r="AR26" s="486"/>
      <c r="AS26" s="487"/>
      <c r="AT26" s="487"/>
      <c r="AU26" s="486"/>
      <c r="AV26" s="487"/>
      <c r="AW26" s="487"/>
      <c r="AX26" s="488"/>
    </row>
    <row r="27" spans="1:50" ht="12" customHeight="1">
      <c r="A27" s="2043" t="s">
        <v>970</v>
      </c>
      <c r="B27" s="2044"/>
      <c r="C27" s="2044"/>
      <c r="D27" s="2101"/>
      <c r="E27" s="2102"/>
      <c r="F27" s="2045" t="s">
        <v>971</v>
      </c>
      <c r="G27" s="2045"/>
      <c r="H27" s="2045"/>
      <c r="I27" s="2045"/>
      <c r="J27" s="2045"/>
      <c r="K27" s="2045"/>
      <c r="L27" s="2045"/>
      <c r="M27" s="2045"/>
      <c r="N27" s="2045"/>
      <c r="O27" s="2045"/>
      <c r="P27" s="2045"/>
      <c r="Q27" s="2045"/>
      <c r="R27" s="2045"/>
      <c r="S27" s="2045"/>
      <c r="T27" s="2045"/>
      <c r="U27" s="2045"/>
      <c r="V27" s="489"/>
      <c r="W27" s="490"/>
      <c r="X27" s="491"/>
      <c r="Y27" s="491"/>
      <c r="Z27" s="490"/>
      <c r="AA27" s="491"/>
      <c r="AB27" s="491"/>
      <c r="AC27" s="490"/>
      <c r="AD27" s="491"/>
      <c r="AE27" s="491"/>
      <c r="AF27" s="490"/>
      <c r="AG27" s="491"/>
      <c r="AH27" s="491"/>
      <c r="AI27" s="490"/>
      <c r="AJ27" s="491"/>
      <c r="AK27" s="491"/>
      <c r="AL27" s="490"/>
      <c r="AM27" s="491"/>
      <c r="AN27" s="491"/>
      <c r="AO27" s="490"/>
      <c r="AP27" s="491"/>
      <c r="AQ27" s="491"/>
      <c r="AR27" s="490" t="s">
        <v>953</v>
      </c>
      <c r="AS27" s="491"/>
      <c r="AT27" s="491"/>
      <c r="AU27" s="490"/>
      <c r="AV27" s="491"/>
      <c r="AW27" s="491"/>
      <c r="AX27" s="492"/>
    </row>
    <row r="28" spans="1:50" ht="12" customHeight="1">
      <c r="A28" s="2043" t="s">
        <v>972</v>
      </c>
      <c r="B28" s="2044"/>
      <c r="C28" s="2044"/>
      <c r="D28" s="2064" t="s">
        <v>973</v>
      </c>
      <c r="E28" s="2065"/>
      <c r="F28" s="2063" t="s">
        <v>974</v>
      </c>
      <c r="G28" s="2063"/>
      <c r="H28" s="2063"/>
      <c r="I28" s="2063"/>
      <c r="J28" s="2063"/>
      <c r="K28" s="2063"/>
      <c r="L28" s="2063"/>
      <c r="M28" s="2063"/>
      <c r="N28" s="2063"/>
      <c r="O28" s="2063"/>
      <c r="P28" s="2063"/>
      <c r="Q28" s="2063"/>
      <c r="R28" s="2063"/>
      <c r="S28" s="2063"/>
      <c r="T28" s="2063"/>
      <c r="U28" s="2063"/>
      <c r="V28" s="481"/>
      <c r="W28" s="482" t="s">
        <v>941</v>
      </c>
      <c r="X28" s="483" t="s">
        <v>941</v>
      </c>
      <c r="Y28" s="483"/>
      <c r="Z28" s="482"/>
      <c r="AA28" s="483"/>
      <c r="AB28" s="483" t="s">
        <v>941</v>
      </c>
      <c r="AC28" s="482"/>
      <c r="AD28" s="483"/>
      <c r="AE28" s="483" t="s">
        <v>941</v>
      </c>
      <c r="AF28" s="482" t="s">
        <v>941</v>
      </c>
      <c r="AG28" s="483"/>
      <c r="AH28" s="483"/>
      <c r="AI28" s="482"/>
      <c r="AJ28" s="483"/>
      <c r="AK28" s="483"/>
      <c r="AL28" s="482"/>
      <c r="AM28" s="483"/>
      <c r="AN28" s="483" t="s">
        <v>941</v>
      </c>
      <c r="AO28" s="482"/>
      <c r="AP28" s="483"/>
      <c r="AQ28" s="483"/>
      <c r="AR28" s="482"/>
      <c r="AS28" s="483"/>
      <c r="AT28" s="483"/>
      <c r="AU28" s="482"/>
      <c r="AV28" s="483"/>
      <c r="AW28" s="483"/>
      <c r="AX28" s="484"/>
    </row>
    <row r="29" spans="1:50" ht="12" customHeight="1">
      <c r="A29" s="2043" t="s">
        <v>975</v>
      </c>
      <c r="B29" s="2044"/>
      <c r="C29" s="2044"/>
      <c r="D29" s="2057"/>
      <c r="E29" s="2058"/>
      <c r="F29" s="2042" t="s">
        <v>976</v>
      </c>
      <c r="G29" s="2042"/>
      <c r="H29" s="2042"/>
      <c r="I29" s="2042"/>
      <c r="J29" s="2042"/>
      <c r="K29" s="2042"/>
      <c r="L29" s="2042"/>
      <c r="M29" s="2042"/>
      <c r="N29" s="2042"/>
      <c r="O29" s="2042"/>
      <c r="P29" s="2042"/>
      <c r="Q29" s="2042"/>
      <c r="R29" s="2042"/>
      <c r="S29" s="2042"/>
      <c r="T29" s="2042"/>
      <c r="U29" s="2042"/>
      <c r="V29" s="485"/>
      <c r="W29" s="486" t="s">
        <v>953</v>
      </c>
      <c r="X29" s="487" t="s">
        <v>953</v>
      </c>
      <c r="Y29" s="487"/>
      <c r="Z29" s="486"/>
      <c r="AA29" s="487"/>
      <c r="AB29" s="487" t="s">
        <v>953</v>
      </c>
      <c r="AC29" s="486"/>
      <c r="AD29" s="487"/>
      <c r="AE29" s="487" t="s">
        <v>953</v>
      </c>
      <c r="AF29" s="486"/>
      <c r="AG29" s="487"/>
      <c r="AH29" s="487"/>
      <c r="AI29" s="486"/>
      <c r="AJ29" s="487"/>
      <c r="AK29" s="487"/>
      <c r="AL29" s="486"/>
      <c r="AM29" s="487"/>
      <c r="AN29" s="487" t="s">
        <v>953</v>
      </c>
      <c r="AO29" s="486"/>
      <c r="AP29" s="487"/>
      <c r="AQ29" s="487"/>
      <c r="AR29" s="486"/>
      <c r="AS29" s="487"/>
      <c r="AT29" s="487"/>
      <c r="AU29" s="486"/>
      <c r="AV29" s="487"/>
      <c r="AW29" s="487"/>
      <c r="AX29" s="488"/>
    </row>
    <row r="30" spans="1:50" ht="12" customHeight="1">
      <c r="A30" s="2043" t="s">
        <v>977</v>
      </c>
      <c r="B30" s="2044"/>
      <c r="C30" s="2044"/>
      <c r="D30" s="2081"/>
      <c r="E30" s="2082"/>
      <c r="F30" s="2045" t="s">
        <v>978</v>
      </c>
      <c r="G30" s="2045"/>
      <c r="H30" s="2045"/>
      <c r="I30" s="2045"/>
      <c r="J30" s="2045"/>
      <c r="K30" s="2045"/>
      <c r="L30" s="2045"/>
      <c r="M30" s="2045"/>
      <c r="N30" s="2045"/>
      <c r="O30" s="2045"/>
      <c r="P30" s="2045"/>
      <c r="Q30" s="2045"/>
      <c r="R30" s="2045"/>
      <c r="S30" s="2045"/>
      <c r="T30" s="2045"/>
      <c r="U30" s="2045"/>
      <c r="V30" s="489"/>
      <c r="W30" s="490"/>
      <c r="X30" s="491" t="s">
        <v>953</v>
      </c>
      <c r="Y30" s="491"/>
      <c r="Z30" s="490"/>
      <c r="AA30" s="491"/>
      <c r="AB30" s="491"/>
      <c r="AC30" s="490"/>
      <c r="AD30" s="491"/>
      <c r="AE30" s="491"/>
      <c r="AF30" s="490"/>
      <c r="AG30" s="491"/>
      <c r="AH30" s="491"/>
      <c r="AI30" s="490"/>
      <c r="AJ30" s="491"/>
      <c r="AK30" s="491"/>
      <c r="AL30" s="490"/>
      <c r="AM30" s="491"/>
      <c r="AN30" s="491"/>
      <c r="AO30" s="490"/>
      <c r="AP30" s="491"/>
      <c r="AQ30" s="491"/>
      <c r="AR30" s="490"/>
      <c r="AS30" s="491"/>
      <c r="AT30" s="491"/>
      <c r="AU30" s="490"/>
      <c r="AV30" s="491"/>
      <c r="AW30" s="491"/>
      <c r="AX30" s="492"/>
    </row>
    <row r="31" spans="1:50" ht="12" customHeight="1">
      <c r="A31" s="2043" t="s">
        <v>979</v>
      </c>
      <c r="B31" s="2044"/>
      <c r="C31" s="2044"/>
      <c r="D31" s="2064" t="s">
        <v>980</v>
      </c>
      <c r="E31" s="2065"/>
      <c r="F31" s="2063" t="s">
        <v>981</v>
      </c>
      <c r="G31" s="2063"/>
      <c r="H31" s="2063"/>
      <c r="I31" s="2063"/>
      <c r="J31" s="2063"/>
      <c r="K31" s="2063"/>
      <c r="L31" s="2063"/>
      <c r="M31" s="2063"/>
      <c r="N31" s="2063"/>
      <c r="O31" s="2063"/>
      <c r="P31" s="2063"/>
      <c r="Q31" s="2063"/>
      <c r="R31" s="2063"/>
      <c r="S31" s="2063"/>
      <c r="T31" s="2063"/>
      <c r="U31" s="2063"/>
      <c r="V31" s="481" t="s">
        <v>941</v>
      </c>
      <c r="W31" s="482"/>
      <c r="X31" s="483"/>
      <c r="Y31" s="483"/>
      <c r="Z31" s="482" t="s">
        <v>941</v>
      </c>
      <c r="AA31" s="483"/>
      <c r="AB31" s="483"/>
      <c r="AC31" s="482" t="s">
        <v>941</v>
      </c>
      <c r="AD31" s="483"/>
      <c r="AE31" s="483"/>
      <c r="AF31" s="482"/>
      <c r="AG31" s="483"/>
      <c r="AH31" s="483" t="s">
        <v>941</v>
      </c>
      <c r="AI31" s="482" t="s">
        <v>941</v>
      </c>
      <c r="AJ31" s="483"/>
      <c r="AK31" s="483"/>
      <c r="AL31" s="482"/>
      <c r="AM31" s="483"/>
      <c r="AN31" s="483"/>
      <c r="AO31" s="482"/>
      <c r="AP31" s="483"/>
      <c r="AQ31" s="483"/>
      <c r="AR31" s="482" t="s">
        <v>941</v>
      </c>
      <c r="AS31" s="483"/>
      <c r="AT31" s="483"/>
      <c r="AU31" s="482"/>
      <c r="AV31" s="483"/>
      <c r="AW31" s="483"/>
      <c r="AX31" s="484" t="s">
        <v>941</v>
      </c>
    </row>
    <row r="32" spans="1:50" ht="12" customHeight="1">
      <c r="A32" s="2043" t="s">
        <v>982</v>
      </c>
      <c r="B32" s="2044"/>
      <c r="C32" s="2044"/>
      <c r="D32" s="2057"/>
      <c r="E32" s="2058"/>
      <c r="F32" s="2042" t="s">
        <v>983</v>
      </c>
      <c r="G32" s="2042"/>
      <c r="H32" s="2042"/>
      <c r="I32" s="2042"/>
      <c r="J32" s="2042"/>
      <c r="K32" s="2042"/>
      <c r="L32" s="2042"/>
      <c r="M32" s="2042"/>
      <c r="N32" s="2042"/>
      <c r="O32" s="2042"/>
      <c r="P32" s="2042"/>
      <c r="Q32" s="2042"/>
      <c r="R32" s="2042"/>
      <c r="S32" s="2042"/>
      <c r="T32" s="2042"/>
      <c r="U32" s="2042"/>
      <c r="V32" s="485" t="s">
        <v>941</v>
      </c>
      <c r="W32" s="486"/>
      <c r="X32" s="487"/>
      <c r="Y32" s="487"/>
      <c r="Z32" s="486" t="s">
        <v>941</v>
      </c>
      <c r="AA32" s="487"/>
      <c r="AB32" s="487"/>
      <c r="AC32" s="486" t="s">
        <v>941</v>
      </c>
      <c r="AD32" s="487"/>
      <c r="AE32" s="487"/>
      <c r="AF32" s="486" t="s">
        <v>941</v>
      </c>
      <c r="AG32" s="487"/>
      <c r="AH32" s="487" t="s">
        <v>941</v>
      </c>
      <c r="AI32" s="486" t="s">
        <v>941</v>
      </c>
      <c r="AJ32" s="487"/>
      <c r="AK32" s="487"/>
      <c r="AL32" s="486"/>
      <c r="AM32" s="487"/>
      <c r="AN32" s="487"/>
      <c r="AO32" s="486"/>
      <c r="AP32" s="487"/>
      <c r="AQ32" s="487"/>
      <c r="AR32" s="486" t="s">
        <v>941</v>
      </c>
      <c r="AS32" s="487"/>
      <c r="AT32" s="487"/>
      <c r="AU32" s="486"/>
      <c r="AV32" s="487"/>
      <c r="AW32" s="487"/>
      <c r="AX32" s="488" t="s">
        <v>941</v>
      </c>
    </row>
    <row r="33" spans="1:50" ht="12" customHeight="1">
      <c r="A33" s="2043" t="s">
        <v>984</v>
      </c>
      <c r="B33" s="2044"/>
      <c r="C33" s="2044"/>
      <c r="D33" s="2057"/>
      <c r="E33" s="2058"/>
      <c r="F33" s="2042" t="s">
        <v>985</v>
      </c>
      <c r="G33" s="2042"/>
      <c r="H33" s="2042"/>
      <c r="I33" s="2042"/>
      <c r="J33" s="2042"/>
      <c r="K33" s="2042"/>
      <c r="L33" s="2042"/>
      <c r="M33" s="2042"/>
      <c r="N33" s="2042"/>
      <c r="O33" s="2042"/>
      <c r="P33" s="2042"/>
      <c r="Q33" s="2042"/>
      <c r="R33" s="2042"/>
      <c r="S33" s="2042"/>
      <c r="T33" s="2042"/>
      <c r="U33" s="2042"/>
      <c r="V33" s="485" t="s">
        <v>941</v>
      </c>
      <c r="W33" s="486"/>
      <c r="X33" s="487"/>
      <c r="Y33" s="487"/>
      <c r="Z33" s="486" t="s">
        <v>941</v>
      </c>
      <c r="AA33" s="487"/>
      <c r="AB33" s="487"/>
      <c r="AC33" s="486"/>
      <c r="AD33" s="487"/>
      <c r="AE33" s="487"/>
      <c r="AF33" s="486"/>
      <c r="AG33" s="487"/>
      <c r="AH33" s="487"/>
      <c r="AI33" s="486"/>
      <c r="AJ33" s="487"/>
      <c r="AK33" s="487"/>
      <c r="AL33" s="486"/>
      <c r="AM33" s="487"/>
      <c r="AN33" s="487"/>
      <c r="AO33" s="486"/>
      <c r="AP33" s="487"/>
      <c r="AQ33" s="487"/>
      <c r="AR33" s="486"/>
      <c r="AS33" s="487"/>
      <c r="AT33" s="487"/>
      <c r="AU33" s="486"/>
      <c r="AV33" s="487"/>
      <c r="AW33" s="487"/>
      <c r="AX33" s="488"/>
    </row>
    <row r="34" spans="1:50" ht="12" customHeight="1">
      <c r="A34" s="2043" t="s">
        <v>986</v>
      </c>
      <c r="B34" s="2044"/>
      <c r="C34" s="2044"/>
      <c r="D34" s="2057"/>
      <c r="E34" s="2058"/>
      <c r="F34" s="2042" t="s">
        <v>987</v>
      </c>
      <c r="G34" s="2042"/>
      <c r="H34" s="2042"/>
      <c r="I34" s="2042"/>
      <c r="J34" s="2042"/>
      <c r="K34" s="2042"/>
      <c r="L34" s="2042"/>
      <c r="M34" s="2042"/>
      <c r="N34" s="2042"/>
      <c r="O34" s="2042"/>
      <c r="P34" s="2042"/>
      <c r="Q34" s="2042"/>
      <c r="R34" s="2042"/>
      <c r="S34" s="2042"/>
      <c r="T34" s="2042"/>
      <c r="U34" s="2042"/>
      <c r="V34" s="485"/>
      <c r="W34" s="486"/>
      <c r="X34" s="487"/>
      <c r="Y34" s="487"/>
      <c r="Z34" s="486"/>
      <c r="AA34" s="487"/>
      <c r="AB34" s="487"/>
      <c r="AC34" s="486" t="s">
        <v>941</v>
      </c>
      <c r="AD34" s="487"/>
      <c r="AE34" s="487"/>
      <c r="AF34" s="486"/>
      <c r="AG34" s="487"/>
      <c r="AH34" s="487"/>
      <c r="AI34" s="486"/>
      <c r="AJ34" s="487"/>
      <c r="AK34" s="487"/>
      <c r="AL34" s="486"/>
      <c r="AM34" s="487"/>
      <c r="AN34" s="487"/>
      <c r="AO34" s="486"/>
      <c r="AP34" s="487"/>
      <c r="AQ34" s="487" t="s">
        <v>941</v>
      </c>
      <c r="AR34" s="486"/>
      <c r="AS34" s="487"/>
      <c r="AT34" s="487"/>
      <c r="AU34" s="486"/>
      <c r="AV34" s="487"/>
      <c r="AW34" s="487"/>
      <c r="AX34" s="488"/>
    </row>
    <row r="35" spans="1:50" ht="12" customHeight="1">
      <c r="A35" s="2043" t="s">
        <v>988</v>
      </c>
      <c r="B35" s="2044"/>
      <c r="C35" s="2044"/>
      <c r="D35" s="2057"/>
      <c r="E35" s="2058"/>
      <c r="F35" s="2042" t="s">
        <v>989</v>
      </c>
      <c r="G35" s="2042"/>
      <c r="H35" s="2042"/>
      <c r="I35" s="2042"/>
      <c r="J35" s="2042"/>
      <c r="K35" s="2042"/>
      <c r="L35" s="2042"/>
      <c r="M35" s="2042"/>
      <c r="N35" s="2042"/>
      <c r="O35" s="2042"/>
      <c r="P35" s="2042"/>
      <c r="Q35" s="2042"/>
      <c r="R35" s="2042"/>
      <c r="S35" s="2042"/>
      <c r="T35" s="2042"/>
      <c r="U35" s="2042"/>
      <c r="V35" s="485"/>
      <c r="W35" s="486"/>
      <c r="X35" s="487"/>
      <c r="Y35" s="487"/>
      <c r="Z35" s="486"/>
      <c r="AA35" s="487"/>
      <c r="AB35" s="487"/>
      <c r="AC35" s="486"/>
      <c r="AD35" s="487"/>
      <c r="AE35" s="487"/>
      <c r="AF35" s="486"/>
      <c r="AG35" s="487"/>
      <c r="AH35" s="487"/>
      <c r="AI35" s="486"/>
      <c r="AJ35" s="487"/>
      <c r="AK35" s="487"/>
      <c r="AL35" s="486"/>
      <c r="AM35" s="487"/>
      <c r="AN35" s="487"/>
      <c r="AO35" s="486" t="s">
        <v>941</v>
      </c>
      <c r="AP35" s="487"/>
      <c r="AQ35" s="487"/>
      <c r="AR35" s="486"/>
      <c r="AS35" s="487"/>
      <c r="AT35" s="487"/>
      <c r="AU35" s="486"/>
      <c r="AV35" s="487"/>
      <c r="AW35" s="487"/>
      <c r="AX35" s="488"/>
    </row>
    <row r="36" spans="1:50" ht="12" customHeight="1">
      <c r="A36" s="2043" t="s">
        <v>990</v>
      </c>
      <c r="B36" s="2044"/>
      <c r="C36" s="2044"/>
      <c r="D36" s="2057"/>
      <c r="E36" s="2058"/>
      <c r="F36" s="2042" t="s">
        <v>991</v>
      </c>
      <c r="G36" s="2042"/>
      <c r="H36" s="2042"/>
      <c r="I36" s="2042"/>
      <c r="J36" s="2042"/>
      <c r="K36" s="2042"/>
      <c r="L36" s="2042"/>
      <c r="M36" s="2042"/>
      <c r="N36" s="2042"/>
      <c r="O36" s="2042"/>
      <c r="P36" s="2042"/>
      <c r="Q36" s="2042"/>
      <c r="R36" s="2042"/>
      <c r="S36" s="2042"/>
      <c r="T36" s="2042"/>
      <c r="U36" s="2042"/>
      <c r="V36" s="485"/>
      <c r="W36" s="486"/>
      <c r="X36" s="487"/>
      <c r="Y36" s="487"/>
      <c r="Z36" s="486"/>
      <c r="AA36" s="487"/>
      <c r="AB36" s="487"/>
      <c r="AC36" s="486"/>
      <c r="AD36" s="487" t="s">
        <v>941</v>
      </c>
      <c r="AE36" s="487"/>
      <c r="AF36" s="486"/>
      <c r="AG36" s="487"/>
      <c r="AH36" s="487"/>
      <c r="AI36" s="486"/>
      <c r="AJ36" s="487"/>
      <c r="AK36" s="487"/>
      <c r="AL36" s="486"/>
      <c r="AM36" s="487"/>
      <c r="AN36" s="487"/>
      <c r="AO36" s="486" t="s">
        <v>941</v>
      </c>
      <c r="AP36" s="487"/>
      <c r="AQ36" s="487"/>
      <c r="AR36" s="486"/>
      <c r="AS36" s="487"/>
      <c r="AT36" s="487"/>
      <c r="AU36" s="486"/>
      <c r="AV36" s="487"/>
      <c r="AW36" s="487"/>
      <c r="AX36" s="488"/>
    </row>
    <row r="37" spans="1:50" ht="12" customHeight="1">
      <c r="A37" s="2043" t="s">
        <v>992</v>
      </c>
      <c r="B37" s="2044"/>
      <c r="C37" s="2044"/>
      <c r="D37" s="2057"/>
      <c r="E37" s="2058"/>
      <c r="F37" s="2042" t="s">
        <v>993</v>
      </c>
      <c r="G37" s="2042"/>
      <c r="H37" s="2042"/>
      <c r="I37" s="2042"/>
      <c r="J37" s="2042"/>
      <c r="K37" s="2042"/>
      <c r="L37" s="2042"/>
      <c r="M37" s="2042"/>
      <c r="N37" s="2042"/>
      <c r="O37" s="2042"/>
      <c r="P37" s="2042"/>
      <c r="Q37" s="2042"/>
      <c r="R37" s="2042"/>
      <c r="S37" s="2042"/>
      <c r="T37" s="2042"/>
      <c r="U37" s="2042"/>
      <c r="V37" s="485"/>
      <c r="W37" s="486"/>
      <c r="X37" s="487"/>
      <c r="Y37" s="487"/>
      <c r="Z37" s="486"/>
      <c r="AA37" s="487"/>
      <c r="AB37" s="487"/>
      <c r="AC37" s="486"/>
      <c r="AD37" s="487" t="s">
        <v>941</v>
      </c>
      <c r="AE37" s="487"/>
      <c r="AF37" s="486"/>
      <c r="AG37" s="487"/>
      <c r="AH37" s="487"/>
      <c r="AI37" s="486"/>
      <c r="AJ37" s="487"/>
      <c r="AK37" s="487"/>
      <c r="AL37" s="486"/>
      <c r="AM37" s="487"/>
      <c r="AN37" s="487"/>
      <c r="AO37" s="486"/>
      <c r="AP37" s="487"/>
      <c r="AQ37" s="487"/>
      <c r="AR37" s="486"/>
      <c r="AS37" s="487"/>
      <c r="AT37" s="487"/>
      <c r="AU37" s="486" t="s">
        <v>941</v>
      </c>
      <c r="AV37" s="487"/>
      <c r="AW37" s="487"/>
      <c r="AX37" s="488"/>
    </row>
    <row r="38" spans="1:50" ht="12" customHeight="1">
      <c r="A38" s="2043" t="s">
        <v>994</v>
      </c>
      <c r="B38" s="2044"/>
      <c r="C38" s="2044"/>
      <c r="D38" s="2057"/>
      <c r="E38" s="2058"/>
      <c r="F38" s="2042" t="s">
        <v>995</v>
      </c>
      <c r="G38" s="2042"/>
      <c r="H38" s="2042"/>
      <c r="I38" s="2042"/>
      <c r="J38" s="2042"/>
      <c r="K38" s="2042"/>
      <c r="L38" s="2042"/>
      <c r="M38" s="2042"/>
      <c r="N38" s="2042"/>
      <c r="O38" s="2042"/>
      <c r="P38" s="2042"/>
      <c r="Q38" s="2042"/>
      <c r="R38" s="2042"/>
      <c r="S38" s="2042"/>
      <c r="T38" s="2042"/>
      <c r="U38" s="2042"/>
      <c r="V38" s="485"/>
      <c r="W38" s="486"/>
      <c r="X38" s="487"/>
      <c r="Y38" s="487"/>
      <c r="Z38" s="486"/>
      <c r="AA38" s="487"/>
      <c r="AB38" s="487"/>
      <c r="AC38" s="486"/>
      <c r="AD38" s="487" t="s">
        <v>941</v>
      </c>
      <c r="AE38" s="487"/>
      <c r="AF38" s="486"/>
      <c r="AG38" s="487"/>
      <c r="AH38" s="487"/>
      <c r="AI38" s="486"/>
      <c r="AJ38" s="487"/>
      <c r="AK38" s="487"/>
      <c r="AL38" s="486"/>
      <c r="AM38" s="487"/>
      <c r="AN38" s="487"/>
      <c r="AO38" s="486"/>
      <c r="AP38" s="487"/>
      <c r="AQ38" s="487"/>
      <c r="AR38" s="486"/>
      <c r="AS38" s="487" t="s">
        <v>941</v>
      </c>
      <c r="AT38" s="487"/>
      <c r="AU38" s="486" t="s">
        <v>941</v>
      </c>
      <c r="AV38" s="487"/>
      <c r="AW38" s="487"/>
      <c r="AX38" s="488"/>
    </row>
    <row r="39" spans="1:50" ht="12" customHeight="1">
      <c r="A39" s="2043" t="s">
        <v>996</v>
      </c>
      <c r="B39" s="2044"/>
      <c r="C39" s="2044"/>
      <c r="D39" s="2057"/>
      <c r="E39" s="2058"/>
      <c r="F39" s="2042" t="s">
        <v>997</v>
      </c>
      <c r="G39" s="2042"/>
      <c r="H39" s="2042"/>
      <c r="I39" s="2042"/>
      <c r="J39" s="2042"/>
      <c r="K39" s="2042"/>
      <c r="L39" s="2042"/>
      <c r="M39" s="2042"/>
      <c r="N39" s="2042"/>
      <c r="O39" s="2042"/>
      <c r="P39" s="2042"/>
      <c r="Q39" s="2042"/>
      <c r="R39" s="2042"/>
      <c r="S39" s="2042"/>
      <c r="T39" s="2042"/>
      <c r="U39" s="2042"/>
      <c r="V39" s="485" t="s">
        <v>941</v>
      </c>
      <c r="W39" s="486"/>
      <c r="X39" s="487"/>
      <c r="Y39" s="487"/>
      <c r="Z39" s="486" t="s">
        <v>941</v>
      </c>
      <c r="AA39" s="487"/>
      <c r="AB39" s="487"/>
      <c r="AC39" s="486"/>
      <c r="AD39" s="487"/>
      <c r="AE39" s="487"/>
      <c r="AF39" s="486"/>
      <c r="AG39" s="487"/>
      <c r="AH39" s="487"/>
      <c r="AI39" s="486" t="s">
        <v>941</v>
      </c>
      <c r="AJ39" s="487"/>
      <c r="AK39" s="487"/>
      <c r="AL39" s="486"/>
      <c r="AM39" s="487"/>
      <c r="AN39" s="487"/>
      <c r="AO39" s="486"/>
      <c r="AP39" s="487"/>
      <c r="AQ39" s="487"/>
      <c r="AR39" s="486"/>
      <c r="AS39" s="487"/>
      <c r="AT39" s="487"/>
      <c r="AU39" s="486"/>
      <c r="AV39" s="487"/>
      <c r="AW39" s="487"/>
      <c r="AX39" s="488"/>
    </row>
    <row r="40" spans="1:50" ht="12" customHeight="1">
      <c r="A40" s="2043" t="s">
        <v>998</v>
      </c>
      <c r="B40" s="2044"/>
      <c r="C40" s="2044"/>
      <c r="D40" s="2057"/>
      <c r="E40" s="2058"/>
      <c r="F40" s="2042" t="s">
        <v>999</v>
      </c>
      <c r="G40" s="2042"/>
      <c r="H40" s="2042"/>
      <c r="I40" s="2042"/>
      <c r="J40" s="2042"/>
      <c r="K40" s="2042"/>
      <c r="L40" s="2042"/>
      <c r="M40" s="2042"/>
      <c r="N40" s="2042"/>
      <c r="O40" s="2042"/>
      <c r="P40" s="2042"/>
      <c r="Q40" s="2042"/>
      <c r="R40" s="2042"/>
      <c r="S40" s="2042"/>
      <c r="T40" s="2042"/>
      <c r="U40" s="2042"/>
      <c r="V40" s="485"/>
      <c r="W40" s="486"/>
      <c r="X40" s="487"/>
      <c r="Y40" s="487"/>
      <c r="Z40" s="486"/>
      <c r="AA40" s="487"/>
      <c r="AB40" s="487"/>
      <c r="AC40" s="486"/>
      <c r="AD40" s="487"/>
      <c r="AE40" s="487"/>
      <c r="AF40" s="486"/>
      <c r="AG40" s="487"/>
      <c r="AH40" s="487"/>
      <c r="AI40" s="486"/>
      <c r="AJ40" s="487"/>
      <c r="AK40" s="487"/>
      <c r="AL40" s="486"/>
      <c r="AM40" s="487"/>
      <c r="AN40" s="487"/>
      <c r="AO40" s="486"/>
      <c r="AP40" s="487"/>
      <c r="AQ40" s="487"/>
      <c r="AR40" s="486" t="s">
        <v>941</v>
      </c>
      <c r="AS40" s="487"/>
      <c r="AT40" s="487"/>
      <c r="AU40" s="486"/>
      <c r="AV40" s="487"/>
      <c r="AW40" s="487"/>
      <c r="AX40" s="488"/>
    </row>
    <row r="41" spans="1:50" ht="12" customHeight="1">
      <c r="A41" s="2028" t="s">
        <v>1000</v>
      </c>
      <c r="B41" s="2029"/>
      <c r="C41" s="2030"/>
      <c r="D41" s="2057"/>
      <c r="E41" s="2058"/>
      <c r="F41" s="2031" t="s">
        <v>1001</v>
      </c>
      <c r="G41" s="2032"/>
      <c r="H41" s="2032"/>
      <c r="I41" s="2032"/>
      <c r="J41" s="2032"/>
      <c r="K41" s="2032"/>
      <c r="L41" s="2032"/>
      <c r="M41" s="2032"/>
      <c r="N41" s="2032"/>
      <c r="O41" s="2032"/>
      <c r="P41" s="2032"/>
      <c r="Q41" s="2032"/>
      <c r="R41" s="2032"/>
      <c r="S41" s="2032"/>
      <c r="T41" s="2032"/>
      <c r="U41" s="2033"/>
      <c r="V41" s="485" t="s">
        <v>941</v>
      </c>
      <c r="W41" s="486"/>
      <c r="X41" s="487"/>
      <c r="Y41" s="487"/>
      <c r="Z41" s="486" t="s">
        <v>941</v>
      </c>
      <c r="AA41" s="487"/>
      <c r="AB41" s="487"/>
      <c r="AC41" s="486"/>
      <c r="AD41" s="487"/>
      <c r="AE41" s="487"/>
      <c r="AF41" s="486"/>
      <c r="AG41" s="487"/>
      <c r="AH41" s="487"/>
      <c r="AI41" s="486"/>
      <c r="AJ41" s="487"/>
      <c r="AK41" s="487"/>
      <c r="AL41" s="486"/>
      <c r="AM41" s="487"/>
      <c r="AN41" s="487"/>
      <c r="AO41" s="486"/>
      <c r="AP41" s="487"/>
      <c r="AQ41" s="487"/>
      <c r="AR41" s="486" t="s">
        <v>941</v>
      </c>
      <c r="AS41" s="487"/>
      <c r="AT41" s="487"/>
      <c r="AU41" s="486"/>
      <c r="AV41" s="487"/>
      <c r="AW41" s="487"/>
      <c r="AX41" s="488"/>
    </row>
    <row r="42" spans="1:50" ht="12" customHeight="1">
      <c r="A42" s="2043" t="s">
        <v>1002</v>
      </c>
      <c r="B42" s="2044"/>
      <c r="C42" s="2044"/>
      <c r="D42" s="2057"/>
      <c r="E42" s="2058"/>
      <c r="F42" s="2042" t="s">
        <v>1003</v>
      </c>
      <c r="G42" s="2042"/>
      <c r="H42" s="2042"/>
      <c r="I42" s="2042"/>
      <c r="J42" s="2042"/>
      <c r="K42" s="2042"/>
      <c r="L42" s="2042"/>
      <c r="M42" s="2042"/>
      <c r="N42" s="2042"/>
      <c r="O42" s="2042"/>
      <c r="P42" s="2042"/>
      <c r="Q42" s="2042"/>
      <c r="R42" s="2042"/>
      <c r="S42" s="2042"/>
      <c r="T42" s="2042"/>
      <c r="U42" s="2042"/>
      <c r="V42" s="485"/>
      <c r="W42" s="486"/>
      <c r="X42" s="487"/>
      <c r="Y42" s="487"/>
      <c r="Z42" s="486"/>
      <c r="AA42" s="487"/>
      <c r="AB42" s="487"/>
      <c r="AC42" s="486"/>
      <c r="AD42" s="487" t="s">
        <v>941</v>
      </c>
      <c r="AE42" s="487"/>
      <c r="AF42" s="486"/>
      <c r="AG42" s="487"/>
      <c r="AH42" s="487"/>
      <c r="AI42" s="486"/>
      <c r="AJ42" s="487"/>
      <c r="AK42" s="487"/>
      <c r="AL42" s="486"/>
      <c r="AM42" s="487"/>
      <c r="AN42" s="487"/>
      <c r="AO42" s="486"/>
      <c r="AP42" s="487"/>
      <c r="AQ42" s="487"/>
      <c r="AR42" s="486"/>
      <c r="AS42" s="487"/>
      <c r="AT42" s="487"/>
      <c r="AU42" s="486"/>
      <c r="AV42" s="487"/>
      <c r="AW42" s="487"/>
      <c r="AX42" s="488"/>
    </row>
    <row r="43" spans="1:50" ht="12" customHeight="1">
      <c r="A43" s="2043" t="s">
        <v>1004</v>
      </c>
      <c r="B43" s="2044"/>
      <c r="C43" s="2044"/>
      <c r="D43" s="2057"/>
      <c r="E43" s="2058"/>
      <c r="F43" s="2042" t="s">
        <v>1005</v>
      </c>
      <c r="G43" s="2042"/>
      <c r="H43" s="2042"/>
      <c r="I43" s="2042"/>
      <c r="J43" s="2042"/>
      <c r="K43" s="2042"/>
      <c r="L43" s="2042"/>
      <c r="M43" s="2042"/>
      <c r="N43" s="2042"/>
      <c r="O43" s="2042"/>
      <c r="P43" s="2042"/>
      <c r="Q43" s="2042"/>
      <c r="R43" s="2042"/>
      <c r="S43" s="2042"/>
      <c r="T43" s="2042"/>
      <c r="U43" s="2042"/>
      <c r="V43" s="485"/>
      <c r="W43" s="486"/>
      <c r="X43" s="487"/>
      <c r="Y43" s="487"/>
      <c r="Z43" s="486"/>
      <c r="AA43" s="487"/>
      <c r="AB43" s="487"/>
      <c r="AC43" s="486"/>
      <c r="AD43" s="487" t="s">
        <v>941</v>
      </c>
      <c r="AE43" s="487"/>
      <c r="AF43" s="486"/>
      <c r="AG43" s="487"/>
      <c r="AH43" s="487"/>
      <c r="AI43" s="486"/>
      <c r="AJ43" s="487"/>
      <c r="AK43" s="487"/>
      <c r="AL43" s="486"/>
      <c r="AM43" s="487"/>
      <c r="AN43" s="487"/>
      <c r="AO43" s="486"/>
      <c r="AP43" s="487"/>
      <c r="AQ43" s="487"/>
      <c r="AR43" s="486"/>
      <c r="AS43" s="487"/>
      <c r="AT43" s="487"/>
      <c r="AU43" s="486" t="s">
        <v>941</v>
      </c>
      <c r="AV43" s="487"/>
      <c r="AW43" s="487"/>
      <c r="AX43" s="488"/>
    </row>
    <row r="44" spans="1:50" ht="12" customHeight="1">
      <c r="A44" s="2043" t="s">
        <v>1006</v>
      </c>
      <c r="B44" s="2044"/>
      <c r="C44" s="2044"/>
      <c r="D44" s="2081"/>
      <c r="E44" s="2082"/>
      <c r="F44" s="2045" t="s">
        <v>1007</v>
      </c>
      <c r="G44" s="2045"/>
      <c r="H44" s="2045"/>
      <c r="I44" s="2045"/>
      <c r="J44" s="2045"/>
      <c r="K44" s="2045"/>
      <c r="L44" s="2045"/>
      <c r="M44" s="2045"/>
      <c r="N44" s="2045"/>
      <c r="O44" s="2045"/>
      <c r="P44" s="2045"/>
      <c r="Q44" s="2045"/>
      <c r="R44" s="2045"/>
      <c r="S44" s="2045"/>
      <c r="T44" s="2045"/>
      <c r="U44" s="2045"/>
      <c r="V44" s="489"/>
      <c r="W44" s="490"/>
      <c r="X44" s="491"/>
      <c r="Y44" s="491"/>
      <c r="Z44" s="490"/>
      <c r="AA44" s="491"/>
      <c r="AB44" s="491"/>
      <c r="AC44" s="490"/>
      <c r="AD44" s="491" t="s">
        <v>941</v>
      </c>
      <c r="AE44" s="491"/>
      <c r="AF44" s="490"/>
      <c r="AG44" s="491"/>
      <c r="AH44" s="491"/>
      <c r="AI44" s="490"/>
      <c r="AJ44" s="491"/>
      <c r="AK44" s="491"/>
      <c r="AL44" s="490"/>
      <c r="AM44" s="491"/>
      <c r="AN44" s="491"/>
      <c r="AO44" s="490"/>
      <c r="AP44" s="491"/>
      <c r="AQ44" s="491"/>
      <c r="AR44" s="490"/>
      <c r="AS44" s="491"/>
      <c r="AT44" s="491"/>
      <c r="AU44" s="490" t="s">
        <v>941</v>
      </c>
      <c r="AV44" s="491"/>
      <c r="AW44" s="491" t="s">
        <v>941</v>
      </c>
      <c r="AX44" s="492"/>
    </row>
    <row r="45" spans="1:50" ht="12" customHeight="1">
      <c r="A45" s="2043" t="s">
        <v>1008</v>
      </c>
      <c r="B45" s="2044"/>
      <c r="C45" s="2044"/>
      <c r="D45" s="2070" t="s">
        <v>1009</v>
      </c>
      <c r="E45" s="2071"/>
      <c r="F45" s="2063" t="s">
        <v>1010</v>
      </c>
      <c r="G45" s="2063"/>
      <c r="H45" s="2063"/>
      <c r="I45" s="2063"/>
      <c r="J45" s="2063"/>
      <c r="K45" s="2063"/>
      <c r="L45" s="2063"/>
      <c r="M45" s="2063"/>
      <c r="N45" s="2063"/>
      <c r="O45" s="2063"/>
      <c r="P45" s="2063"/>
      <c r="Q45" s="2063"/>
      <c r="R45" s="2063"/>
      <c r="S45" s="2063"/>
      <c r="T45" s="2063"/>
      <c r="U45" s="2063"/>
      <c r="V45" s="481"/>
      <c r="W45" s="482"/>
      <c r="X45" s="483"/>
      <c r="Y45" s="483"/>
      <c r="Z45" s="482"/>
      <c r="AA45" s="483"/>
      <c r="AB45" s="483"/>
      <c r="AC45" s="482" t="s">
        <v>953</v>
      </c>
      <c r="AD45" s="483"/>
      <c r="AE45" s="483"/>
      <c r="AF45" s="482"/>
      <c r="AG45" s="483"/>
      <c r="AH45" s="483"/>
      <c r="AI45" s="482"/>
      <c r="AJ45" s="483"/>
      <c r="AK45" s="483"/>
      <c r="AL45" s="482"/>
      <c r="AM45" s="483"/>
      <c r="AN45" s="483"/>
      <c r="AO45" s="482"/>
      <c r="AP45" s="483"/>
      <c r="AQ45" s="483"/>
      <c r="AR45" s="482"/>
      <c r="AS45" s="483"/>
      <c r="AT45" s="483"/>
      <c r="AU45" s="482"/>
      <c r="AV45" s="483"/>
      <c r="AW45" s="483"/>
      <c r="AX45" s="484"/>
    </row>
    <row r="46" spans="1:50" ht="12" customHeight="1">
      <c r="A46" s="2043" t="s">
        <v>1011</v>
      </c>
      <c r="B46" s="2044"/>
      <c r="C46" s="2044"/>
      <c r="D46" s="2072"/>
      <c r="E46" s="2073"/>
      <c r="F46" s="2045" t="s">
        <v>1012</v>
      </c>
      <c r="G46" s="2045"/>
      <c r="H46" s="2045"/>
      <c r="I46" s="2045"/>
      <c r="J46" s="2045"/>
      <c r="K46" s="2045"/>
      <c r="L46" s="2045"/>
      <c r="M46" s="2045"/>
      <c r="N46" s="2045"/>
      <c r="O46" s="2045"/>
      <c r="P46" s="2045"/>
      <c r="Q46" s="2045"/>
      <c r="R46" s="2045"/>
      <c r="S46" s="2045"/>
      <c r="T46" s="2045"/>
      <c r="U46" s="2045"/>
      <c r="V46" s="489"/>
      <c r="W46" s="490"/>
      <c r="X46" s="491"/>
      <c r="Y46" s="491"/>
      <c r="Z46" s="490"/>
      <c r="AA46" s="491"/>
      <c r="AB46" s="491"/>
      <c r="AC46" s="490" t="s">
        <v>932</v>
      </c>
      <c r="AD46" s="491"/>
      <c r="AE46" s="491"/>
      <c r="AF46" s="490"/>
      <c r="AG46" s="491"/>
      <c r="AH46" s="491"/>
      <c r="AI46" s="490"/>
      <c r="AJ46" s="491"/>
      <c r="AK46" s="491"/>
      <c r="AL46" s="490"/>
      <c r="AM46" s="491"/>
      <c r="AN46" s="491"/>
      <c r="AO46" s="490"/>
      <c r="AP46" s="491"/>
      <c r="AQ46" s="491"/>
      <c r="AR46" s="490"/>
      <c r="AS46" s="491"/>
      <c r="AT46" s="491"/>
      <c r="AU46" s="490"/>
      <c r="AV46" s="491"/>
      <c r="AW46" s="491"/>
      <c r="AX46" s="492"/>
    </row>
    <row r="47" spans="1:50" ht="12" customHeight="1">
      <c r="A47" s="2043" t="s">
        <v>1013</v>
      </c>
      <c r="B47" s="2044"/>
      <c r="C47" s="2044"/>
      <c r="D47" s="2074" t="s">
        <v>1014</v>
      </c>
      <c r="E47" s="2075"/>
      <c r="F47" s="2069" t="s">
        <v>1015</v>
      </c>
      <c r="G47" s="2069"/>
      <c r="H47" s="2069"/>
      <c r="I47" s="2069"/>
      <c r="J47" s="2069"/>
      <c r="K47" s="2069"/>
      <c r="L47" s="2069"/>
      <c r="M47" s="2069"/>
      <c r="N47" s="2069"/>
      <c r="O47" s="2069"/>
      <c r="P47" s="2069"/>
      <c r="Q47" s="2069"/>
      <c r="R47" s="2069"/>
      <c r="S47" s="2069"/>
      <c r="T47" s="2069"/>
      <c r="U47" s="2069"/>
      <c r="V47" s="477"/>
      <c r="W47" s="478"/>
      <c r="X47" s="479"/>
      <c r="Y47" s="479"/>
      <c r="Z47" s="478"/>
      <c r="AA47" s="479"/>
      <c r="AB47" s="479"/>
      <c r="AC47" s="478" t="s">
        <v>932</v>
      </c>
      <c r="AD47" s="479"/>
      <c r="AE47" s="479"/>
      <c r="AF47" s="478"/>
      <c r="AG47" s="479"/>
      <c r="AH47" s="479"/>
      <c r="AI47" s="478"/>
      <c r="AJ47" s="479"/>
      <c r="AK47" s="479"/>
      <c r="AL47" s="478"/>
      <c r="AM47" s="479"/>
      <c r="AN47" s="479"/>
      <c r="AO47" s="478"/>
      <c r="AP47" s="479"/>
      <c r="AQ47" s="479"/>
      <c r="AR47" s="478"/>
      <c r="AS47" s="479"/>
      <c r="AT47" s="479"/>
      <c r="AU47" s="478"/>
      <c r="AV47" s="479"/>
      <c r="AW47" s="479"/>
      <c r="AX47" s="480"/>
    </row>
    <row r="48" spans="1:50" ht="12" customHeight="1">
      <c r="A48" s="2043" t="s">
        <v>1016</v>
      </c>
      <c r="B48" s="2044"/>
      <c r="C48" s="2044"/>
      <c r="D48" s="2076" t="s">
        <v>1017</v>
      </c>
      <c r="E48" s="2077"/>
      <c r="F48" s="2080" t="s">
        <v>1018</v>
      </c>
      <c r="G48" s="2080"/>
      <c r="H48" s="2080"/>
      <c r="I48" s="2080"/>
      <c r="J48" s="2080"/>
      <c r="K48" s="2080"/>
      <c r="L48" s="2080"/>
      <c r="M48" s="2080"/>
      <c r="N48" s="2080"/>
      <c r="O48" s="2080"/>
      <c r="P48" s="2080"/>
      <c r="Q48" s="2080"/>
      <c r="R48" s="2080"/>
      <c r="S48" s="2080"/>
      <c r="T48" s="2080"/>
      <c r="U48" s="2080"/>
      <c r="V48" s="493"/>
      <c r="W48" s="494"/>
      <c r="X48" s="495"/>
      <c r="Y48" s="495"/>
      <c r="Z48" s="494"/>
      <c r="AA48" s="495"/>
      <c r="AB48" s="495"/>
      <c r="AC48" s="494"/>
      <c r="AD48" s="495"/>
      <c r="AE48" s="495"/>
      <c r="AF48" s="494"/>
      <c r="AG48" s="495"/>
      <c r="AH48" s="495"/>
      <c r="AI48" s="494"/>
      <c r="AJ48" s="495"/>
      <c r="AK48" s="495"/>
      <c r="AL48" s="494"/>
      <c r="AM48" s="495"/>
      <c r="AN48" s="495"/>
      <c r="AO48" s="494"/>
      <c r="AP48" s="495"/>
      <c r="AQ48" s="495" t="s">
        <v>932</v>
      </c>
      <c r="AR48" s="494"/>
      <c r="AS48" s="495"/>
      <c r="AT48" s="495"/>
      <c r="AU48" s="494"/>
      <c r="AV48" s="495"/>
      <c r="AW48" s="495"/>
      <c r="AX48" s="496"/>
    </row>
    <row r="49" spans="1:50" ht="12" customHeight="1">
      <c r="A49" s="2043" t="s">
        <v>1019</v>
      </c>
      <c r="B49" s="2044"/>
      <c r="C49" s="2044"/>
      <c r="D49" s="2078"/>
      <c r="E49" s="2079"/>
      <c r="F49" s="2045" t="s">
        <v>1020</v>
      </c>
      <c r="G49" s="2045"/>
      <c r="H49" s="2045"/>
      <c r="I49" s="2045"/>
      <c r="J49" s="2045"/>
      <c r="K49" s="2045"/>
      <c r="L49" s="2045"/>
      <c r="M49" s="2045"/>
      <c r="N49" s="2045"/>
      <c r="O49" s="2045"/>
      <c r="P49" s="2045"/>
      <c r="Q49" s="2045"/>
      <c r="R49" s="2045"/>
      <c r="S49" s="2045"/>
      <c r="T49" s="2045"/>
      <c r="U49" s="2045"/>
      <c r="V49" s="489"/>
      <c r="W49" s="490"/>
      <c r="X49" s="491"/>
      <c r="Y49" s="491"/>
      <c r="Z49" s="490"/>
      <c r="AA49" s="491"/>
      <c r="AB49" s="491"/>
      <c r="AC49" s="490"/>
      <c r="AD49" s="491"/>
      <c r="AE49" s="491"/>
      <c r="AF49" s="490"/>
      <c r="AG49" s="491"/>
      <c r="AH49" s="491"/>
      <c r="AI49" s="490"/>
      <c r="AJ49" s="491"/>
      <c r="AK49" s="491"/>
      <c r="AL49" s="490"/>
      <c r="AM49" s="491"/>
      <c r="AN49" s="491"/>
      <c r="AO49" s="490"/>
      <c r="AP49" s="491"/>
      <c r="AQ49" s="491" t="s">
        <v>932</v>
      </c>
      <c r="AR49" s="490"/>
      <c r="AS49" s="491"/>
      <c r="AT49" s="491"/>
      <c r="AU49" s="490"/>
      <c r="AV49" s="491"/>
      <c r="AW49" s="491"/>
      <c r="AX49" s="492"/>
    </row>
    <row r="50" spans="1:50" ht="12" customHeight="1">
      <c r="A50" s="2043" t="s">
        <v>1021</v>
      </c>
      <c r="B50" s="2044"/>
      <c r="C50" s="2044"/>
      <c r="D50" s="2068" t="s">
        <v>1022</v>
      </c>
      <c r="E50" s="2030"/>
      <c r="F50" s="2069" t="s">
        <v>1023</v>
      </c>
      <c r="G50" s="2069"/>
      <c r="H50" s="2069"/>
      <c r="I50" s="2069"/>
      <c r="J50" s="2069"/>
      <c r="K50" s="2069"/>
      <c r="L50" s="2069"/>
      <c r="M50" s="2069"/>
      <c r="N50" s="2069"/>
      <c r="O50" s="2069"/>
      <c r="P50" s="2069"/>
      <c r="Q50" s="2069"/>
      <c r="R50" s="2069"/>
      <c r="S50" s="2069"/>
      <c r="T50" s="2069"/>
      <c r="U50" s="2069"/>
      <c r="V50" s="477"/>
      <c r="W50" s="478"/>
      <c r="X50" s="479"/>
      <c r="Y50" s="479"/>
      <c r="Z50" s="478"/>
      <c r="AA50" s="479"/>
      <c r="AB50" s="479"/>
      <c r="AC50" s="478"/>
      <c r="AD50" s="479" t="s">
        <v>932</v>
      </c>
      <c r="AE50" s="479"/>
      <c r="AF50" s="478"/>
      <c r="AG50" s="479"/>
      <c r="AH50" s="479"/>
      <c r="AI50" s="478"/>
      <c r="AJ50" s="479"/>
      <c r="AK50" s="479"/>
      <c r="AL50" s="478"/>
      <c r="AM50" s="479"/>
      <c r="AN50" s="479"/>
      <c r="AO50" s="478"/>
      <c r="AP50" s="479"/>
      <c r="AQ50" s="479"/>
      <c r="AR50" s="478"/>
      <c r="AS50" s="479"/>
      <c r="AT50" s="479"/>
      <c r="AU50" s="478"/>
      <c r="AV50" s="479"/>
      <c r="AW50" s="479"/>
      <c r="AX50" s="480"/>
    </row>
    <row r="51" spans="1:50" ht="12" customHeight="1">
      <c r="A51" s="2043" t="s">
        <v>1024</v>
      </c>
      <c r="B51" s="2044"/>
      <c r="C51" s="2044"/>
      <c r="D51" s="2059" t="s">
        <v>1025</v>
      </c>
      <c r="E51" s="2060"/>
      <c r="F51" s="2063" t="s">
        <v>1026</v>
      </c>
      <c r="G51" s="2063"/>
      <c r="H51" s="2063"/>
      <c r="I51" s="2063"/>
      <c r="J51" s="2063"/>
      <c r="K51" s="2063"/>
      <c r="L51" s="2063"/>
      <c r="M51" s="2063"/>
      <c r="N51" s="2063"/>
      <c r="O51" s="2063"/>
      <c r="P51" s="2063"/>
      <c r="Q51" s="2063"/>
      <c r="R51" s="2063"/>
      <c r="S51" s="2063"/>
      <c r="T51" s="2063"/>
      <c r="U51" s="2063"/>
      <c r="V51" s="481"/>
      <c r="W51" s="482"/>
      <c r="X51" s="483"/>
      <c r="Y51" s="483"/>
      <c r="Z51" s="482"/>
      <c r="AA51" s="483"/>
      <c r="AB51" s="483"/>
      <c r="AC51" s="482"/>
      <c r="AD51" s="483"/>
      <c r="AE51" s="483"/>
      <c r="AF51" s="482"/>
      <c r="AG51" s="483"/>
      <c r="AH51" s="483"/>
      <c r="AI51" s="482"/>
      <c r="AJ51" s="483"/>
      <c r="AK51" s="483"/>
      <c r="AL51" s="482"/>
      <c r="AM51" s="483"/>
      <c r="AN51" s="483"/>
      <c r="AO51" s="482"/>
      <c r="AP51" s="483"/>
      <c r="AQ51" s="483"/>
      <c r="AR51" s="482"/>
      <c r="AS51" s="483"/>
      <c r="AT51" s="483"/>
      <c r="AU51" s="482"/>
      <c r="AV51" s="483" t="s">
        <v>953</v>
      </c>
      <c r="AW51" s="483"/>
      <c r="AX51" s="484"/>
    </row>
    <row r="52" spans="1:50" ht="12" customHeight="1">
      <c r="A52" s="2043" t="s">
        <v>1027</v>
      </c>
      <c r="B52" s="2044"/>
      <c r="C52" s="2044"/>
      <c r="D52" s="2061"/>
      <c r="E52" s="2062"/>
      <c r="F52" s="2045" t="s">
        <v>1028</v>
      </c>
      <c r="G52" s="2045"/>
      <c r="H52" s="2045"/>
      <c r="I52" s="2045"/>
      <c r="J52" s="2045"/>
      <c r="K52" s="2045"/>
      <c r="L52" s="2045"/>
      <c r="M52" s="2045"/>
      <c r="N52" s="2045"/>
      <c r="O52" s="2045"/>
      <c r="P52" s="2045"/>
      <c r="Q52" s="2045"/>
      <c r="R52" s="2045"/>
      <c r="S52" s="2045"/>
      <c r="T52" s="2045"/>
      <c r="U52" s="2045"/>
      <c r="V52" s="489"/>
      <c r="W52" s="490"/>
      <c r="X52" s="491"/>
      <c r="Y52" s="491"/>
      <c r="Z52" s="490"/>
      <c r="AA52" s="491"/>
      <c r="AB52" s="491"/>
      <c r="AC52" s="490"/>
      <c r="AD52" s="491"/>
      <c r="AE52" s="491"/>
      <c r="AF52" s="490"/>
      <c r="AG52" s="491"/>
      <c r="AH52" s="491"/>
      <c r="AI52" s="490"/>
      <c r="AJ52" s="491"/>
      <c r="AK52" s="491"/>
      <c r="AL52" s="490"/>
      <c r="AM52" s="491"/>
      <c r="AN52" s="491"/>
      <c r="AO52" s="490"/>
      <c r="AP52" s="491"/>
      <c r="AQ52" s="491"/>
      <c r="AR52" s="490"/>
      <c r="AS52" s="491"/>
      <c r="AT52" s="491"/>
      <c r="AU52" s="490"/>
      <c r="AV52" s="491" t="s">
        <v>953</v>
      </c>
      <c r="AW52" s="491"/>
      <c r="AX52" s="492"/>
    </row>
    <row r="53" spans="1:50" ht="12" customHeight="1">
      <c r="A53" s="2043" t="s">
        <v>1029</v>
      </c>
      <c r="B53" s="2044"/>
      <c r="C53" s="2044"/>
      <c r="D53" s="2064" t="s">
        <v>1030</v>
      </c>
      <c r="E53" s="2065"/>
      <c r="F53" s="2063" t="s">
        <v>1031</v>
      </c>
      <c r="G53" s="2063"/>
      <c r="H53" s="2063"/>
      <c r="I53" s="2063"/>
      <c r="J53" s="2063"/>
      <c r="K53" s="2063"/>
      <c r="L53" s="2063"/>
      <c r="M53" s="2063"/>
      <c r="N53" s="2063"/>
      <c r="O53" s="2063"/>
      <c r="P53" s="2063"/>
      <c r="Q53" s="2063"/>
      <c r="R53" s="2063"/>
      <c r="S53" s="2063"/>
      <c r="T53" s="2063"/>
      <c r="U53" s="2063"/>
      <c r="V53" s="481"/>
      <c r="W53" s="482"/>
      <c r="X53" s="483"/>
      <c r="Y53" s="483"/>
      <c r="Z53" s="482" t="s">
        <v>953</v>
      </c>
      <c r="AA53" s="483"/>
      <c r="AB53" s="483"/>
      <c r="AC53" s="482"/>
      <c r="AD53" s="483"/>
      <c r="AE53" s="483"/>
      <c r="AF53" s="482"/>
      <c r="AG53" s="483"/>
      <c r="AH53" s="483"/>
      <c r="AI53" s="482"/>
      <c r="AJ53" s="483"/>
      <c r="AK53" s="483"/>
      <c r="AL53" s="482"/>
      <c r="AM53" s="483"/>
      <c r="AN53" s="483"/>
      <c r="AO53" s="482"/>
      <c r="AP53" s="483"/>
      <c r="AQ53" s="483"/>
      <c r="AR53" s="482"/>
      <c r="AS53" s="483"/>
      <c r="AT53" s="483"/>
      <c r="AU53" s="482"/>
      <c r="AV53" s="483"/>
      <c r="AW53" s="483"/>
      <c r="AX53" s="484" t="s">
        <v>953</v>
      </c>
    </row>
    <row r="54" spans="1:50" ht="12" customHeight="1">
      <c r="A54" s="2043" t="s">
        <v>1032</v>
      </c>
      <c r="B54" s="2044"/>
      <c r="C54" s="2044"/>
      <c r="D54" s="2057"/>
      <c r="E54" s="2058"/>
      <c r="F54" s="2042" t="s">
        <v>1033</v>
      </c>
      <c r="G54" s="2042"/>
      <c r="H54" s="2042"/>
      <c r="I54" s="2042"/>
      <c r="J54" s="2042"/>
      <c r="K54" s="2042"/>
      <c r="L54" s="2042"/>
      <c r="M54" s="2042"/>
      <c r="N54" s="2042"/>
      <c r="O54" s="2042"/>
      <c r="P54" s="2042"/>
      <c r="Q54" s="2042"/>
      <c r="R54" s="2042"/>
      <c r="S54" s="2042"/>
      <c r="T54" s="2042"/>
      <c r="U54" s="2042"/>
      <c r="V54" s="485"/>
      <c r="W54" s="486"/>
      <c r="X54" s="487" t="s">
        <v>953</v>
      </c>
      <c r="Y54" s="487"/>
      <c r="Z54" s="486" t="s">
        <v>953</v>
      </c>
      <c r="AA54" s="487"/>
      <c r="AB54" s="487"/>
      <c r="AC54" s="486"/>
      <c r="AD54" s="487"/>
      <c r="AE54" s="487"/>
      <c r="AF54" s="486"/>
      <c r="AG54" s="487"/>
      <c r="AH54" s="487"/>
      <c r="AI54" s="486"/>
      <c r="AJ54" s="487"/>
      <c r="AK54" s="487"/>
      <c r="AL54" s="486"/>
      <c r="AM54" s="487"/>
      <c r="AN54" s="487"/>
      <c r="AO54" s="486"/>
      <c r="AP54" s="487"/>
      <c r="AQ54" s="487"/>
      <c r="AR54" s="486"/>
      <c r="AS54" s="487"/>
      <c r="AT54" s="487"/>
      <c r="AU54" s="486"/>
      <c r="AV54" s="487"/>
      <c r="AW54" s="487"/>
      <c r="AX54" s="488"/>
    </row>
    <row r="55" spans="1:50" ht="12" customHeight="1">
      <c r="A55" s="2043" t="s">
        <v>1034</v>
      </c>
      <c r="B55" s="2044"/>
      <c r="C55" s="2044"/>
      <c r="D55" s="2057"/>
      <c r="E55" s="2058"/>
      <c r="F55" s="2042" t="s">
        <v>1035</v>
      </c>
      <c r="G55" s="2042"/>
      <c r="H55" s="2042"/>
      <c r="I55" s="2042"/>
      <c r="J55" s="2042"/>
      <c r="K55" s="2042"/>
      <c r="L55" s="2042"/>
      <c r="M55" s="2042"/>
      <c r="N55" s="2042"/>
      <c r="O55" s="2042"/>
      <c r="P55" s="2042"/>
      <c r="Q55" s="2042"/>
      <c r="R55" s="2042"/>
      <c r="S55" s="2042"/>
      <c r="T55" s="2042"/>
      <c r="U55" s="2042"/>
      <c r="V55" s="485"/>
      <c r="W55" s="486"/>
      <c r="X55" s="487"/>
      <c r="Y55" s="487"/>
      <c r="Z55" s="486" t="s">
        <v>953</v>
      </c>
      <c r="AA55" s="487"/>
      <c r="AB55" s="487"/>
      <c r="AC55" s="486"/>
      <c r="AD55" s="487"/>
      <c r="AE55" s="487"/>
      <c r="AF55" s="486"/>
      <c r="AG55" s="487"/>
      <c r="AH55" s="487"/>
      <c r="AI55" s="486"/>
      <c r="AJ55" s="487"/>
      <c r="AK55" s="487"/>
      <c r="AL55" s="486"/>
      <c r="AM55" s="487"/>
      <c r="AN55" s="487"/>
      <c r="AO55" s="486"/>
      <c r="AP55" s="487"/>
      <c r="AQ55" s="487"/>
      <c r="AR55" s="486"/>
      <c r="AS55" s="487"/>
      <c r="AT55" s="487"/>
      <c r="AU55" s="486"/>
      <c r="AV55" s="487"/>
      <c r="AW55" s="487"/>
      <c r="AX55" s="488"/>
    </row>
    <row r="56" spans="1:50" ht="12" customHeight="1">
      <c r="A56" s="2043" t="s">
        <v>1036</v>
      </c>
      <c r="B56" s="2044"/>
      <c r="C56" s="2044"/>
      <c r="D56" s="2057"/>
      <c r="E56" s="2058"/>
      <c r="F56" s="2042" t="s">
        <v>1037</v>
      </c>
      <c r="G56" s="2042"/>
      <c r="H56" s="2042"/>
      <c r="I56" s="2042"/>
      <c r="J56" s="2042"/>
      <c r="K56" s="2042"/>
      <c r="L56" s="2042"/>
      <c r="M56" s="2042"/>
      <c r="N56" s="2042"/>
      <c r="O56" s="2042"/>
      <c r="P56" s="2042"/>
      <c r="Q56" s="2042"/>
      <c r="R56" s="2042"/>
      <c r="S56" s="2042"/>
      <c r="T56" s="2042"/>
      <c r="U56" s="2042"/>
      <c r="V56" s="485"/>
      <c r="W56" s="486"/>
      <c r="X56" s="487"/>
      <c r="Y56" s="487"/>
      <c r="Z56" s="486"/>
      <c r="AA56" s="487"/>
      <c r="AB56" s="487"/>
      <c r="AC56" s="486"/>
      <c r="AD56" s="487"/>
      <c r="AE56" s="487"/>
      <c r="AF56" s="486"/>
      <c r="AG56" s="487"/>
      <c r="AH56" s="487"/>
      <c r="AI56" s="486"/>
      <c r="AJ56" s="487"/>
      <c r="AK56" s="487"/>
      <c r="AL56" s="486" t="s">
        <v>953</v>
      </c>
      <c r="AM56" s="487"/>
      <c r="AN56" s="487"/>
      <c r="AO56" s="486"/>
      <c r="AP56" s="487"/>
      <c r="AQ56" s="487"/>
      <c r="AR56" s="486"/>
      <c r="AS56" s="487"/>
      <c r="AT56" s="487"/>
      <c r="AU56" s="486"/>
      <c r="AV56" s="487"/>
      <c r="AW56" s="487"/>
      <c r="AX56" s="488"/>
    </row>
    <row r="57" spans="1:50" ht="12" customHeight="1">
      <c r="A57" s="2043" t="s">
        <v>1038</v>
      </c>
      <c r="B57" s="2044"/>
      <c r="C57" s="2044"/>
      <c r="D57" s="2057"/>
      <c r="E57" s="2058"/>
      <c r="F57" s="2042" t="s">
        <v>1039</v>
      </c>
      <c r="G57" s="2042"/>
      <c r="H57" s="2042"/>
      <c r="I57" s="2042"/>
      <c r="J57" s="2042"/>
      <c r="K57" s="2042"/>
      <c r="L57" s="2042"/>
      <c r="M57" s="2042"/>
      <c r="N57" s="2042"/>
      <c r="O57" s="2042"/>
      <c r="P57" s="2042"/>
      <c r="Q57" s="2042"/>
      <c r="R57" s="2042"/>
      <c r="S57" s="2042"/>
      <c r="T57" s="2042"/>
      <c r="U57" s="2042"/>
      <c r="V57" s="485"/>
      <c r="W57" s="486"/>
      <c r="X57" s="487"/>
      <c r="Y57" s="487"/>
      <c r="Z57" s="486"/>
      <c r="AA57" s="487"/>
      <c r="AB57" s="487" t="s">
        <v>953</v>
      </c>
      <c r="AC57" s="486"/>
      <c r="AD57" s="487" t="s">
        <v>953</v>
      </c>
      <c r="AE57" s="487"/>
      <c r="AF57" s="486"/>
      <c r="AG57" s="487"/>
      <c r="AH57" s="487"/>
      <c r="AI57" s="486"/>
      <c r="AJ57" s="487" t="s">
        <v>953</v>
      </c>
      <c r="AK57" s="487"/>
      <c r="AL57" s="486"/>
      <c r="AM57" s="487"/>
      <c r="AN57" s="487"/>
      <c r="AO57" s="486"/>
      <c r="AP57" s="487"/>
      <c r="AQ57" s="487"/>
      <c r="AR57" s="486"/>
      <c r="AS57" s="487"/>
      <c r="AT57" s="487"/>
      <c r="AU57" s="486"/>
      <c r="AV57" s="487"/>
      <c r="AW57" s="487"/>
      <c r="AX57" s="488"/>
    </row>
    <row r="58" spans="1:50" ht="12" customHeight="1">
      <c r="A58" s="2043" t="s">
        <v>1040</v>
      </c>
      <c r="B58" s="2044"/>
      <c r="C58" s="2044"/>
      <c r="D58" s="2057"/>
      <c r="E58" s="2058"/>
      <c r="F58" s="2042" t="s">
        <v>1041</v>
      </c>
      <c r="G58" s="2042"/>
      <c r="H58" s="2042"/>
      <c r="I58" s="2042"/>
      <c r="J58" s="2042"/>
      <c r="K58" s="2042"/>
      <c r="L58" s="2042"/>
      <c r="M58" s="2042"/>
      <c r="N58" s="2042"/>
      <c r="O58" s="2042"/>
      <c r="P58" s="2042"/>
      <c r="Q58" s="2042"/>
      <c r="R58" s="2042"/>
      <c r="S58" s="2042"/>
      <c r="T58" s="2042"/>
      <c r="U58" s="2042"/>
      <c r="V58" s="485"/>
      <c r="W58" s="486"/>
      <c r="X58" s="487" t="s">
        <v>953</v>
      </c>
      <c r="Y58" s="487"/>
      <c r="Z58" s="486"/>
      <c r="AA58" s="487"/>
      <c r="AB58" s="487"/>
      <c r="AC58" s="486"/>
      <c r="AD58" s="487"/>
      <c r="AE58" s="487"/>
      <c r="AF58" s="486"/>
      <c r="AG58" s="487"/>
      <c r="AH58" s="487"/>
      <c r="AI58" s="486"/>
      <c r="AJ58" s="487"/>
      <c r="AK58" s="487"/>
      <c r="AL58" s="486"/>
      <c r="AM58" s="487"/>
      <c r="AN58" s="487"/>
      <c r="AO58" s="486"/>
      <c r="AP58" s="487"/>
      <c r="AQ58" s="487"/>
      <c r="AR58" s="486"/>
      <c r="AS58" s="487"/>
      <c r="AT58" s="487"/>
      <c r="AU58" s="486"/>
      <c r="AV58" s="487"/>
      <c r="AW58" s="487"/>
      <c r="AX58" s="488"/>
    </row>
    <row r="59" spans="1:50" ht="12" customHeight="1">
      <c r="A59" s="2043" t="s">
        <v>1042</v>
      </c>
      <c r="B59" s="2044"/>
      <c r="C59" s="2044"/>
      <c r="D59" s="2057"/>
      <c r="E59" s="2058"/>
      <c r="F59" s="2042" t="s">
        <v>1043</v>
      </c>
      <c r="G59" s="2042"/>
      <c r="H59" s="2042"/>
      <c r="I59" s="2042"/>
      <c r="J59" s="2042"/>
      <c r="K59" s="2042"/>
      <c r="L59" s="2042"/>
      <c r="M59" s="2042"/>
      <c r="N59" s="2042"/>
      <c r="O59" s="2042"/>
      <c r="P59" s="2042"/>
      <c r="Q59" s="2042"/>
      <c r="R59" s="2042"/>
      <c r="S59" s="2042"/>
      <c r="T59" s="2042"/>
      <c r="U59" s="2042"/>
      <c r="V59" s="485"/>
      <c r="W59" s="486"/>
      <c r="X59" s="487"/>
      <c r="Y59" s="487" t="s">
        <v>953</v>
      </c>
      <c r="Z59" s="486"/>
      <c r="AA59" s="487"/>
      <c r="AB59" s="487"/>
      <c r="AC59" s="486"/>
      <c r="AD59" s="487"/>
      <c r="AE59" s="487"/>
      <c r="AF59" s="486"/>
      <c r="AG59" s="487"/>
      <c r="AH59" s="487"/>
      <c r="AI59" s="486"/>
      <c r="AJ59" s="487"/>
      <c r="AK59" s="487"/>
      <c r="AL59" s="486"/>
      <c r="AM59" s="487"/>
      <c r="AN59" s="487"/>
      <c r="AO59" s="486"/>
      <c r="AP59" s="487"/>
      <c r="AQ59" s="487"/>
      <c r="AR59" s="486"/>
      <c r="AS59" s="487"/>
      <c r="AT59" s="487"/>
      <c r="AU59" s="486"/>
      <c r="AV59" s="487"/>
      <c r="AW59" s="487"/>
      <c r="AX59" s="488"/>
    </row>
    <row r="60" spans="1:50" ht="12" customHeight="1">
      <c r="A60" s="2043" t="s">
        <v>1044</v>
      </c>
      <c r="B60" s="2044"/>
      <c r="C60" s="2044"/>
      <c r="D60" s="2057"/>
      <c r="E60" s="2058"/>
      <c r="F60" s="2042" t="s">
        <v>1045</v>
      </c>
      <c r="G60" s="2042"/>
      <c r="H60" s="2042"/>
      <c r="I60" s="2042"/>
      <c r="J60" s="2042"/>
      <c r="K60" s="2042"/>
      <c r="L60" s="2042"/>
      <c r="M60" s="2042"/>
      <c r="N60" s="2042"/>
      <c r="O60" s="2042"/>
      <c r="P60" s="2042"/>
      <c r="Q60" s="2042"/>
      <c r="R60" s="2042"/>
      <c r="S60" s="2042"/>
      <c r="T60" s="2042"/>
      <c r="U60" s="2042"/>
      <c r="V60" s="485"/>
      <c r="W60" s="486"/>
      <c r="X60" s="487"/>
      <c r="Y60" s="487"/>
      <c r="Z60" s="486" t="s">
        <v>953</v>
      </c>
      <c r="AA60" s="487"/>
      <c r="AB60" s="487"/>
      <c r="AC60" s="486"/>
      <c r="AD60" s="487"/>
      <c r="AE60" s="487"/>
      <c r="AF60" s="486"/>
      <c r="AG60" s="487"/>
      <c r="AH60" s="487"/>
      <c r="AI60" s="486"/>
      <c r="AJ60" s="487"/>
      <c r="AK60" s="487"/>
      <c r="AL60" s="486"/>
      <c r="AM60" s="487"/>
      <c r="AN60" s="487"/>
      <c r="AO60" s="486"/>
      <c r="AP60" s="487"/>
      <c r="AQ60" s="487"/>
      <c r="AR60" s="486"/>
      <c r="AS60" s="487"/>
      <c r="AT60" s="487"/>
      <c r="AU60" s="486"/>
      <c r="AV60" s="487"/>
      <c r="AW60" s="487"/>
      <c r="AX60" s="488"/>
    </row>
    <row r="61" spans="1:50" ht="12" customHeight="1">
      <c r="A61" s="2043" t="s">
        <v>1046</v>
      </c>
      <c r="B61" s="2044"/>
      <c r="C61" s="2044"/>
      <c r="D61" s="2057"/>
      <c r="E61" s="2058"/>
      <c r="F61" s="2042" t="s">
        <v>1047</v>
      </c>
      <c r="G61" s="2042"/>
      <c r="H61" s="2042"/>
      <c r="I61" s="2042"/>
      <c r="J61" s="2042"/>
      <c r="K61" s="2042"/>
      <c r="L61" s="2042"/>
      <c r="M61" s="2042"/>
      <c r="N61" s="2042"/>
      <c r="O61" s="2042"/>
      <c r="P61" s="2042"/>
      <c r="Q61" s="2042"/>
      <c r="R61" s="2042"/>
      <c r="S61" s="2042"/>
      <c r="T61" s="2042"/>
      <c r="U61" s="2042"/>
      <c r="V61" s="485"/>
      <c r="W61" s="486"/>
      <c r="X61" s="487"/>
      <c r="Y61" s="487"/>
      <c r="Z61" s="486"/>
      <c r="AA61" s="487"/>
      <c r="AB61" s="487"/>
      <c r="AC61" s="486"/>
      <c r="AD61" s="487" t="s">
        <v>953</v>
      </c>
      <c r="AE61" s="487"/>
      <c r="AF61" s="486"/>
      <c r="AG61" s="487"/>
      <c r="AH61" s="487"/>
      <c r="AI61" s="486"/>
      <c r="AJ61" s="487"/>
      <c r="AK61" s="487"/>
      <c r="AL61" s="486"/>
      <c r="AM61" s="487"/>
      <c r="AN61" s="487"/>
      <c r="AO61" s="486"/>
      <c r="AP61" s="487"/>
      <c r="AQ61" s="487"/>
      <c r="AR61" s="486"/>
      <c r="AS61" s="487"/>
      <c r="AT61" s="487"/>
      <c r="AU61" s="486"/>
      <c r="AV61" s="487"/>
      <c r="AW61" s="487"/>
      <c r="AX61" s="488"/>
    </row>
    <row r="62" spans="1:50" ht="12" customHeight="1">
      <c r="A62" s="2043" t="s">
        <v>1048</v>
      </c>
      <c r="B62" s="2044"/>
      <c r="C62" s="2044"/>
      <c r="D62" s="2057"/>
      <c r="E62" s="2058"/>
      <c r="F62" s="2042" t="s">
        <v>1049</v>
      </c>
      <c r="G62" s="2042"/>
      <c r="H62" s="2042"/>
      <c r="I62" s="2042"/>
      <c r="J62" s="2042"/>
      <c r="K62" s="2042"/>
      <c r="L62" s="2042"/>
      <c r="M62" s="2042"/>
      <c r="N62" s="2042"/>
      <c r="O62" s="2042"/>
      <c r="P62" s="2042"/>
      <c r="Q62" s="2042"/>
      <c r="R62" s="2042"/>
      <c r="S62" s="2042"/>
      <c r="T62" s="2042"/>
      <c r="U62" s="2042"/>
      <c r="V62" s="485"/>
      <c r="W62" s="486"/>
      <c r="X62" s="487"/>
      <c r="Y62" s="487"/>
      <c r="Z62" s="486"/>
      <c r="AA62" s="487"/>
      <c r="AB62" s="487"/>
      <c r="AC62" s="486"/>
      <c r="AD62" s="487" t="s">
        <v>953</v>
      </c>
      <c r="AE62" s="487"/>
      <c r="AF62" s="486"/>
      <c r="AG62" s="487"/>
      <c r="AH62" s="487"/>
      <c r="AI62" s="486"/>
      <c r="AJ62" s="487"/>
      <c r="AK62" s="487"/>
      <c r="AL62" s="486"/>
      <c r="AM62" s="487"/>
      <c r="AN62" s="487"/>
      <c r="AO62" s="486"/>
      <c r="AP62" s="487"/>
      <c r="AQ62" s="487"/>
      <c r="AR62" s="486"/>
      <c r="AS62" s="487"/>
      <c r="AT62" s="487"/>
      <c r="AU62" s="486"/>
      <c r="AV62" s="487"/>
      <c r="AW62" s="487"/>
      <c r="AX62" s="488"/>
    </row>
    <row r="63" spans="1:50" ht="12" customHeight="1">
      <c r="A63" s="2043" t="s">
        <v>1050</v>
      </c>
      <c r="B63" s="2044"/>
      <c r="C63" s="2044"/>
      <c r="D63" s="2057"/>
      <c r="E63" s="2058"/>
      <c r="F63" s="2042" t="s">
        <v>1051</v>
      </c>
      <c r="G63" s="2042"/>
      <c r="H63" s="2042"/>
      <c r="I63" s="2042"/>
      <c r="J63" s="2042"/>
      <c r="K63" s="2042"/>
      <c r="L63" s="2042"/>
      <c r="M63" s="2042"/>
      <c r="N63" s="2042"/>
      <c r="O63" s="2042"/>
      <c r="P63" s="2042"/>
      <c r="Q63" s="2042"/>
      <c r="R63" s="2042"/>
      <c r="S63" s="2042"/>
      <c r="T63" s="2042"/>
      <c r="U63" s="2042"/>
      <c r="V63" s="485"/>
      <c r="W63" s="486"/>
      <c r="X63" s="487"/>
      <c r="Y63" s="487"/>
      <c r="Z63" s="486"/>
      <c r="AA63" s="487"/>
      <c r="AB63" s="487"/>
      <c r="AC63" s="486"/>
      <c r="AD63" s="487" t="s">
        <v>953</v>
      </c>
      <c r="AE63" s="487"/>
      <c r="AF63" s="486"/>
      <c r="AG63" s="487"/>
      <c r="AH63" s="487"/>
      <c r="AI63" s="486"/>
      <c r="AJ63" s="487"/>
      <c r="AK63" s="487"/>
      <c r="AL63" s="486"/>
      <c r="AM63" s="487"/>
      <c r="AN63" s="487"/>
      <c r="AO63" s="486"/>
      <c r="AP63" s="487"/>
      <c r="AQ63" s="487"/>
      <c r="AR63" s="486"/>
      <c r="AS63" s="487"/>
      <c r="AT63" s="487"/>
      <c r="AU63" s="486"/>
      <c r="AV63" s="487"/>
      <c r="AW63" s="487"/>
      <c r="AX63" s="488"/>
    </row>
    <row r="64" spans="1:50" ht="12" customHeight="1">
      <c r="A64" s="2043" t="s">
        <v>1052</v>
      </c>
      <c r="B64" s="2044"/>
      <c r="C64" s="2044"/>
      <c r="D64" s="2057"/>
      <c r="E64" s="2058"/>
      <c r="F64" s="2042" t="s">
        <v>1053</v>
      </c>
      <c r="G64" s="2042"/>
      <c r="H64" s="2042"/>
      <c r="I64" s="2042"/>
      <c r="J64" s="2042"/>
      <c r="K64" s="2042"/>
      <c r="L64" s="2042"/>
      <c r="M64" s="2042"/>
      <c r="N64" s="2042"/>
      <c r="O64" s="2042"/>
      <c r="P64" s="2042"/>
      <c r="Q64" s="2042"/>
      <c r="R64" s="2042"/>
      <c r="S64" s="2042"/>
      <c r="T64" s="2042"/>
      <c r="U64" s="2042"/>
      <c r="V64" s="485"/>
      <c r="W64" s="486"/>
      <c r="X64" s="487"/>
      <c r="Y64" s="487"/>
      <c r="Z64" s="486"/>
      <c r="AA64" s="487"/>
      <c r="AB64" s="487"/>
      <c r="AC64" s="486"/>
      <c r="AD64" s="487"/>
      <c r="AE64" s="487" t="s">
        <v>953</v>
      </c>
      <c r="AF64" s="486"/>
      <c r="AG64" s="487"/>
      <c r="AH64" s="487"/>
      <c r="AI64" s="486"/>
      <c r="AJ64" s="487"/>
      <c r="AK64" s="487"/>
      <c r="AL64" s="486"/>
      <c r="AM64" s="487"/>
      <c r="AN64" s="487"/>
      <c r="AO64" s="486"/>
      <c r="AP64" s="487"/>
      <c r="AQ64" s="487"/>
      <c r="AR64" s="486"/>
      <c r="AS64" s="487"/>
      <c r="AT64" s="487"/>
      <c r="AU64" s="486"/>
      <c r="AV64" s="487"/>
      <c r="AW64" s="487"/>
      <c r="AX64" s="488"/>
    </row>
    <row r="65" spans="1:50" ht="12" customHeight="1">
      <c r="A65" s="2043" t="s">
        <v>1054</v>
      </c>
      <c r="B65" s="2044"/>
      <c r="C65" s="2044"/>
      <c r="D65" s="2057"/>
      <c r="E65" s="2058"/>
      <c r="F65" s="2042" t="s">
        <v>1055</v>
      </c>
      <c r="G65" s="2042"/>
      <c r="H65" s="2042"/>
      <c r="I65" s="2042"/>
      <c r="J65" s="2042"/>
      <c r="K65" s="2042"/>
      <c r="L65" s="2042"/>
      <c r="M65" s="2042"/>
      <c r="N65" s="2042"/>
      <c r="O65" s="2042"/>
      <c r="P65" s="2042"/>
      <c r="Q65" s="2042"/>
      <c r="R65" s="2042"/>
      <c r="S65" s="2042"/>
      <c r="T65" s="2042"/>
      <c r="U65" s="2042"/>
      <c r="V65" s="485"/>
      <c r="W65" s="486"/>
      <c r="X65" s="487"/>
      <c r="Y65" s="487"/>
      <c r="Z65" s="486"/>
      <c r="AA65" s="487"/>
      <c r="AB65" s="487"/>
      <c r="AC65" s="486"/>
      <c r="AD65" s="487"/>
      <c r="AE65" s="487" t="s">
        <v>953</v>
      </c>
      <c r="AF65" s="486"/>
      <c r="AG65" s="487"/>
      <c r="AH65" s="487"/>
      <c r="AI65" s="486"/>
      <c r="AJ65" s="487"/>
      <c r="AK65" s="487"/>
      <c r="AL65" s="486"/>
      <c r="AM65" s="487"/>
      <c r="AN65" s="487"/>
      <c r="AO65" s="486"/>
      <c r="AP65" s="487"/>
      <c r="AQ65" s="487"/>
      <c r="AR65" s="486"/>
      <c r="AS65" s="487"/>
      <c r="AT65" s="487"/>
      <c r="AU65" s="486"/>
      <c r="AV65" s="487"/>
      <c r="AW65" s="487"/>
      <c r="AX65" s="488"/>
    </row>
    <row r="66" spans="1:50" ht="12" customHeight="1">
      <c r="A66" s="2043" t="s">
        <v>1056</v>
      </c>
      <c r="B66" s="2044"/>
      <c r="C66" s="2044"/>
      <c r="D66" s="2057"/>
      <c r="E66" s="2058"/>
      <c r="F66" s="2042" t="s">
        <v>1057</v>
      </c>
      <c r="G66" s="2042"/>
      <c r="H66" s="2042"/>
      <c r="I66" s="2042"/>
      <c r="J66" s="2042"/>
      <c r="K66" s="2042"/>
      <c r="L66" s="2042"/>
      <c r="M66" s="2042"/>
      <c r="N66" s="2042"/>
      <c r="O66" s="2042"/>
      <c r="P66" s="2042"/>
      <c r="Q66" s="2042"/>
      <c r="R66" s="2042"/>
      <c r="S66" s="2042"/>
      <c r="T66" s="2042"/>
      <c r="U66" s="2042"/>
      <c r="V66" s="485"/>
      <c r="W66" s="486"/>
      <c r="X66" s="487"/>
      <c r="Y66" s="487"/>
      <c r="Z66" s="486"/>
      <c r="AA66" s="487" t="s">
        <v>953</v>
      </c>
      <c r="AB66" s="487"/>
      <c r="AC66" s="486"/>
      <c r="AD66" s="487"/>
      <c r="AE66" s="487" t="s">
        <v>953</v>
      </c>
      <c r="AF66" s="486"/>
      <c r="AG66" s="487"/>
      <c r="AH66" s="487"/>
      <c r="AI66" s="486"/>
      <c r="AJ66" s="487"/>
      <c r="AK66" s="487"/>
      <c r="AL66" s="486"/>
      <c r="AM66" s="487"/>
      <c r="AN66" s="487"/>
      <c r="AO66" s="486"/>
      <c r="AP66" s="487"/>
      <c r="AQ66" s="487"/>
      <c r="AR66" s="486"/>
      <c r="AS66" s="487"/>
      <c r="AT66" s="487"/>
      <c r="AU66" s="486"/>
      <c r="AV66" s="487"/>
      <c r="AW66" s="487"/>
      <c r="AX66" s="488"/>
    </row>
    <row r="67" spans="1:50" ht="12" customHeight="1">
      <c r="A67" s="2043" t="s">
        <v>1058</v>
      </c>
      <c r="B67" s="2044"/>
      <c r="C67" s="2044"/>
      <c r="D67" s="2057"/>
      <c r="E67" s="2058"/>
      <c r="F67" s="2042" t="s">
        <v>1059</v>
      </c>
      <c r="G67" s="2042"/>
      <c r="H67" s="2042"/>
      <c r="I67" s="2042"/>
      <c r="J67" s="2042"/>
      <c r="K67" s="2042"/>
      <c r="L67" s="2042"/>
      <c r="M67" s="2042"/>
      <c r="N67" s="2042"/>
      <c r="O67" s="2042"/>
      <c r="P67" s="2042"/>
      <c r="Q67" s="2042"/>
      <c r="R67" s="2042"/>
      <c r="S67" s="2042"/>
      <c r="T67" s="2042"/>
      <c r="U67" s="2042"/>
      <c r="V67" s="485"/>
      <c r="W67" s="486"/>
      <c r="X67" s="487"/>
      <c r="Y67" s="487"/>
      <c r="Z67" s="486"/>
      <c r="AA67" s="487" t="s">
        <v>953</v>
      </c>
      <c r="AB67" s="487"/>
      <c r="AC67" s="486"/>
      <c r="AD67" s="487"/>
      <c r="AE67" s="487"/>
      <c r="AF67" s="486"/>
      <c r="AG67" s="487"/>
      <c r="AH67" s="487"/>
      <c r="AI67" s="486"/>
      <c r="AJ67" s="487"/>
      <c r="AK67" s="487"/>
      <c r="AL67" s="486"/>
      <c r="AM67" s="487"/>
      <c r="AN67" s="487"/>
      <c r="AO67" s="486"/>
      <c r="AP67" s="487"/>
      <c r="AQ67" s="487"/>
      <c r="AR67" s="486"/>
      <c r="AS67" s="487"/>
      <c r="AT67" s="487"/>
      <c r="AU67" s="486"/>
      <c r="AV67" s="487"/>
      <c r="AW67" s="487"/>
      <c r="AX67" s="488"/>
    </row>
    <row r="68" spans="1:50" ht="12" customHeight="1">
      <c r="A68" s="2043" t="s">
        <v>1060</v>
      </c>
      <c r="B68" s="2044"/>
      <c r="C68" s="2044"/>
      <c r="D68" s="2057"/>
      <c r="E68" s="2058"/>
      <c r="F68" s="2042" t="s">
        <v>1061</v>
      </c>
      <c r="G68" s="2042"/>
      <c r="H68" s="2042"/>
      <c r="I68" s="2042"/>
      <c r="J68" s="2042"/>
      <c r="K68" s="2042"/>
      <c r="L68" s="2042"/>
      <c r="M68" s="2042"/>
      <c r="N68" s="2042"/>
      <c r="O68" s="2042"/>
      <c r="P68" s="2042"/>
      <c r="Q68" s="2042"/>
      <c r="R68" s="2042"/>
      <c r="S68" s="2042"/>
      <c r="T68" s="2042"/>
      <c r="U68" s="2042"/>
      <c r="V68" s="485"/>
      <c r="W68" s="486"/>
      <c r="X68" s="487"/>
      <c r="Y68" s="487"/>
      <c r="Z68" s="486"/>
      <c r="AA68" s="487"/>
      <c r="AB68" s="487"/>
      <c r="AC68" s="486"/>
      <c r="AD68" s="487"/>
      <c r="AE68" s="487"/>
      <c r="AF68" s="486" t="s">
        <v>953</v>
      </c>
      <c r="AG68" s="487"/>
      <c r="AH68" s="487"/>
      <c r="AI68" s="486"/>
      <c r="AJ68" s="487"/>
      <c r="AK68" s="487"/>
      <c r="AL68" s="486"/>
      <c r="AM68" s="487"/>
      <c r="AN68" s="487"/>
      <c r="AO68" s="486"/>
      <c r="AP68" s="487"/>
      <c r="AQ68" s="487"/>
      <c r="AR68" s="486"/>
      <c r="AS68" s="487"/>
      <c r="AT68" s="487"/>
      <c r="AU68" s="486"/>
      <c r="AV68" s="487"/>
      <c r="AW68" s="487"/>
      <c r="AX68" s="488"/>
    </row>
    <row r="69" spans="1:50" ht="12" customHeight="1">
      <c r="A69" s="2043" t="s">
        <v>1062</v>
      </c>
      <c r="B69" s="2044"/>
      <c r="C69" s="2044"/>
      <c r="D69" s="2057"/>
      <c r="E69" s="2058"/>
      <c r="F69" s="2042" t="s">
        <v>1063</v>
      </c>
      <c r="G69" s="2042"/>
      <c r="H69" s="2042"/>
      <c r="I69" s="2042"/>
      <c r="J69" s="2042"/>
      <c r="K69" s="2042"/>
      <c r="L69" s="2042"/>
      <c r="M69" s="2042"/>
      <c r="N69" s="2042"/>
      <c r="O69" s="2042"/>
      <c r="P69" s="2042"/>
      <c r="Q69" s="2042"/>
      <c r="R69" s="2042"/>
      <c r="S69" s="2042"/>
      <c r="T69" s="2042"/>
      <c r="U69" s="2042"/>
      <c r="V69" s="485"/>
      <c r="W69" s="486"/>
      <c r="X69" s="487"/>
      <c r="Y69" s="487"/>
      <c r="Z69" s="486"/>
      <c r="AA69" s="487"/>
      <c r="AB69" s="487"/>
      <c r="AC69" s="486"/>
      <c r="AD69" s="487"/>
      <c r="AE69" s="487"/>
      <c r="AF69" s="486"/>
      <c r="AG69" s="487" t="s">
        <v>953</v>
      </c>
      <c r="AH69" s="487"/>
      <c r="AI69" s="486"/>
      <c r="AJ69" s="487"/>
      <c r="AK69" s="487"/>
      <c r="AL69" s="486"/>
      <c r="AM69" s="487"/>
      <c r="AN69" s="487"/>
      <c r="AO69" s="486"/>
      <c r="AP69" s="487"/>
      <c r="AQ69" s="487"/>
      <c r="AR69" s="486"/>
      <c r="AS69" s="487"/>
      <c r="AT69" s="487"/>
      <c r="AU69" s="486"/>
      <c r="AV69" s="487"/>
      <c r="AW69" s="487"/>
      <c r="AX69" s="488"/>
    </row>
    <row r="70" spans="1:50" ht="12" customHeight="1">
      <c r="A70" s="2043" t="s">
        <v>1064</v>
      </c>
      <c r="B70" s="2044"/>
      <c r="C70" s="2044"/>
      <c r="D70" s="2057"/>
      <c r="E70" s="2058"/>
      <c r="F70" s="2042" t="s">
        <v>1065</v>
      </c>
      <c r="G70" s="2042"/>
      <c r="H70" s="2042"/>
      <c r="I70" s="2042"/>
      <c r="J70" s="2042"/>
      <c r="K70" s="2042"/>
      <c r="L70" s="2042"/>
      <c r="M70" s="2042"/>
      <c r="N70" s="2042"/>
      <c r="O70" s="2042"/>
      <c r="P70" s="2042"/>
      <c r="Q70" s="2042"/>
      <c r="R70" s="2042"/>
      <c r="S70" s="2042"/>
      <c r="T70" s="2042"/>
      <c r="U70" s="2042"/>
      <c r="V70" s="485"/>
      <c r="W70" s="486"/>
      <c r="X70" s="487"/>
      <c r="Y70" s="487"/>
      <c r="Z70" s="486"/>
      <c r="AA70" s="487"/>
      <c r="AB70" s="487"/>
      <c r="AC70" s="486"/>
      <c r="AD70" s="487"/>
      <c r="AE70" s="487"/>
      <c r="AF70" s="486"/>
      <c r="AG70" s="487"/>
      <c r="AH70" s="487"/>
      <c r="AI70" s="486"/>
      <c r="AJ70" s="487" t="s">
        <v>953</v>
      </c>
      <c r="AK70" s="487"/>
      <c r="AL70" s="486"/>
      <c r="AM70" s="487"/>
      <c r="AN70" s="487"/>
      <c r="AO70" s="486"/>
      <c r="AP70" s="487"/>
      <c r="AQ70" s="487"/>
      <c r="AR70" s="486"/>
      <c r="AS70" s="487"/>
      <c r="AT70" s="487"/>
      <c r="AU70" s="486"/>
      <c r="AV70" s="487"/>
      <c r="AW70" s="487"/>
      <c r="AX70" s="488"/>
    </row>
    <row r="71" spans="1:50" ht="12" customHeight="1">
      <c r="A71" s="2043" t="s">
        <v>1066</v>
      </c>
      <c r="B71" s="2044"/>
      <c r="C71" s="2044"/>
      <c r="D71" s="2057"/>
      <c r="E71" s="2058"/>
      <c r="F71" s="2042" t="s">
        <v>1067</v>
      </c>
      <c r="G71" s="2042"/>
      <c r="H71" s="2042"/>
      <c r="I71" s="2042"/>
      <c r="J71" s="2042"/>
      <c r="K71" s="2042"/>
      <c r="L71" s="2042"/>
      <c r="M71" s="2042"/>
      <c r="N71" s="2042"/>
      <c r="O71" s="2042"/>
      <c r="P71" s="2042"/>
      <c r="Q71" s="2042"/>
      <c r="R71" s="2042"/>
      <c r="S71" s="2042"/>
      <c r="T71" s="2042"/>
      <c r="U71" s="2042"/>
      <c r="V71" s="485"/>
      <c r="W71" s="486"/>
      <c r="X71" s="487"/>
      <c r="Y71" s="487"/>
      <c r="Z71" s="486"/>
      <c r="AA71" s="487"/>
      <c r="AB71" s="487" t="s">
        <v>953</v>
      </c>
      <c r="AC71" s="486"/>
      <c r="AD71" s="487"/>
      <c r="AE71" s="487"/>
      <c r="AF71" s="486"/>
      <c r="AG71" s="487"/>
      <c r="AH71" s="487"/>
      <c r="AI71" s="486"/>
      <c r="AJ71" s="487" t="s">
        <v>953</v>
      </c>
      <c r="AK71" s="487"/>
      <c r="AL71" s="486"/>
      <c r="AM71" s="487"/>
      <c r="AN71" s="487"/>
      <c r="AO71" s="486"/>
      <c r="AP71" s="487"/>
      <c r="AQ71" s="487"/>
      <c r="AR71" s="486"/>
      <c r="AS71" s="487"/>
      <c r="AT71" s="487"/>
      <c r="AU71" s="486"/>
      <c r="AV71" s="487"/>
      <c r="AW71" s="487"/>
      <c r="AX71" s="488"/>
    </row>
    <row r="72" spans="1:50" ht="12" customHeight="1">
      <c r="A72" s="2043" t="s">
        <v>1068</v>
      </c>
      <c r="B72" s="2044"/>
      <c r="C72" s="2044"/>
      <c r="D72" s="2057"/>
      <c r="E72" s="2058"/>
      <c r="F72" s="2042" t="s">
        <v>1069</v>
      </c>
      <c r="G72" s="2042"/>
      <c r="H72" s="2042"/>
      <c r="I72" s="2042"/>
      <c r="J72" s="2042"/>
      <c r="K72" s="2042"/>
      <c r="L72" s="2042"/>
      <c r="M72" s="2042"/>
      <c r="N72" s="2042"/>
      <c r="O72" s="2042"/>
      <c r="P72" s="2042"/>
      <c r="Q72" s="2042"/>
      <c r="R72" s="2042"/>
      <c r="S72" s="2042"/>
      <c r="T72" s="2042"/>
      <c r="U72" s="2042"/>
      <c r="V72" s="485"/>
      <c r="W72" s="486"/>
      <c r="X72" s="487"/>
      <c r="Y72" s="487"/>
      <c r="Z72" s="486"/>
      <c r="AA72" s="487"/>
      <c r="AB72" s="487"/>
      <c r="AC72" s="486"/>
      <c r="AD72" s="487"/>
      <c r="AE72" s="487"/>
      <c r="AF72" s="486"/>
      <c r="AG72" s="487"/>
      <c r="AH72" s="487"/>
      <c r="AI72" s="486"/>
      <c r="AJ72" s="487" t="s">
        <v>953</v>
      </c>
      <c r="AK72" s="487"/>
      <c r="AL72" s="486"/>
      <c r="AM72" s="487"/>
      <c r="AN72" s="487"/>
      <c r="AO72" s="486"/>
      <c r="AP72" s="487"/>
      <c r="AQ72" s="487"/>
      <c r="AR72" s="486"/>
      <c r="AS72" s="487"/>
      <c r="AT72" s="487"/>
      <c r="AU72" s="486"/>
      <c r="AV72" s="487"/>
      <c r="AW72" s="487"/>
      <c r="AX72" s="488"/>
    </row>
    <row r="73" spans="1:50" ht="12" customHeight="1">
      <c r="A73" s="2043" t="s">
        <v>1070</v>
      </c>
      <c r="B73" s="2044"/>
      <c r="C73" s="2044"/>
      <c r="D73" s="2057"/>
      <c r="E73" s="2058"/>
      <c r="F73" s="2042" t="s">
        <v>1071</v>
      </c>
      <c r="G73" s="2042"/>
      <c r="H73" s="2042"/>
      <c r="I73" s="2042"/>
      <c r="J73" s="2042"/>
      <c r="K73" s="2042"/>
      <c r="L73" s="2042"/>
      <c r="M73" s="2042"/>
      <c r="N73" s="2042"/>
      <c r="O73" s="2042"/>
      <c r="P73" s="2042"/>
      <c r="Q73" s="2042"/>
      <c r="R73" s="2042"/>
      <c r="S73" s="2042"/>
      <c r="T73" s="2042"/>
      <c r="U73" s="2042"/>
      <c r="V73" s="485"/>
      <c r="W73" s="486"/>
      <c r="X73" s="487"/>
      <c r="Y73" s="487"/>
      <c r="Z73" s="486"/>
      <c r="AA73" s="487"/>
      <c r="AB73" s="487" t="s">
        <v>953</v>
      </c>
      <c r="AC73" s="486"/>
      <c r="AD73" s="487"/>
      <c r="AE73" s="487"/>
      <c r="AF73" s="486"/>
      <c r="AG73" s="487"/>
      <c r="AH73" s="487"/>
      <c r="AI73" s="486"/>
      <c r="AJ73" s="487"/>
      <c r="AK73" s="487"/>
      <c r="AL73" s="486"/>
      <c r="AM73" s="487"/>
      <c r="AN73" s="487"/>
      <c r="AO73" s="486"/>
      <c r="AP73" s="487"/>
      <c r="AQ73" s="487"/>
      <c r="AR73" s="486"/>
      <c r="AS73" s="487"/>
      <c r="AT73" s="487"/>
      <c r="AU73" s="486"/>
      <c r="AV73" s="487"/>
      <c r="AW73" s="487"/>
      <c r="AX73" s="488"/>
    </row>
    <row r="74" spans="1:50" ht="12" customHeight="1">
      <c r="A74" s="2043" t="s">
        <v>1072</v>
      </c>
      <c r="B74" s="2044"/>
      <c r="C74" s="2044"/>
      <c r="D74" s="2057"/>
      <c r="E74" s="2058"/>
      <c r="F74" s="2042" t="s">
        <v>1073</v>
      </c>
      <c r="G74" s="2042"/>
      <c r="H74" s="2042"/>
      <c r="I74" s="2042"/>
      <c r="J74" s="2042"/>
      <c r="K74" s="2042"/>
      <c r="L74" s="2042"/>
      <c r="M74" s="2042"/>
      <c r="N74" s="2042"/>
      <c r="O74" s="2042"/>
      <c r="P74" s="2042"/>
      <c r="Q74" s="2042"/>
      <c r="R74" s="2042"/>
      <c r="S74" s="2042"/>
      <c r="T74" s="2042"/>
      <c r="U74" s="2042"/>
      <c r="V74" s="485"/>
      <c r="W74" s="486"/>
      <c r="X74" s="487"/>
      <c r="Y74" s="487"/>
      <c r="Z74" s="486"/>
      <c r="AA74" s="487"/>
      <c r="AB74" s="487"/>
      <c r="AC74" s="486"/>
      <c r="AD74" s="487"/>
      <c r="AE74" s="487"/>
      <c r="AF74" s="486"/>
      <c r="AG74" s="487"/>
      <c r="AH74" s="487"/>
      <c r="AI74" s="486"/>
      <c r="AJ74" s="487"/>
      <c r="AK74" s="487" t="s">
        <v>953</v>
      </c>
      <c r="AL74" s="486"/>
      <c r="AM74" s="487"/>
      <c r="AN74" s="487"/>
      <c r="AO74" s="486"/>
      <c r="AP74" s="487"/>
      <c r="AQ74" s="487"/>
      <c r="AR74" s="486"/>
      <c r="AS74" s="487"/>
      <c r="AT74" s="487"/>
      <c r="AU74" s="486"/>
      <c r="AV74" s="487"/>
      <c r="AW74" s="487"/>
      <c r="AX74" s="488"/>
    </row>
    <row r="75" spans="1:50" ht="12" customHeight="1">
      <c r="A75" s="2043" t="s">
        <v>1074</v>
      </c>
      <c r="B75" s="2044"/>
      <c r="C75" s="2044"/>
      <c r="D75" s="2057"/>
      <c r="E75" s="2058"/>
      <c r="F75" s="2042" t="s">
        <v>1075</v>
      </c>
      <c r="G75" s="2042"/>
      <c r="H75" s="2042"/>
      <c r="I75" s="2042"/>
      <c r="J75" s="2042"/>
      <c r="K75" s="2042"/>
      <c r="L75" s="2042"/>
      <c r="M75" s="2042"/>
      <c r="N75" s="2042"/>
      <c r="O75" s="2042"/>
      <c r="P75" s="2042"/>
      <c r="Q75" s="2042"/>
      <c r="R75" s="2042"/>
      <c r="S75" s="2042"/>
      <c r="T75" s="2042"/>
      <c r="U75" s="2042"/>
      <c r="V75" s="485"/>
      <c r="W75" s="486"/>
      <c r="X75" s="487"/>
      <c r="Y75" s="487"/>
      <c r="Z75" s="486"/>
      <c r="AA75" s="487"/>
      <c r="AB75" s="487"/>
      <c r="AC75" s="486"/>
      <c r="AD75" s="487"/>
      <c r="AE75" s="487"/>
      <c r="AF75" s="486"/>
      <c r="AG75" s="487"/>
      <c r="AH75" s="487"/>
      <c r="AI75" s="486"/>
      <c r="AJ75" s="487"/>
      <c r="AK75" s="487"/>
      <c r="AL75" s="486" t="s">
        <v>953</v>
      </c>
      <c r="AM75" s="487"/>
      <c r="AN75" s="487"/>
      <c r="AO75" s="486"/>
      <c r="AP75" s="487"/>
      <c r="AQ75" s="487"/>
      <c r="AR75" s="486"/>
      <c r="AS75" s="487"/>
      <c r="AT75" s="487"/>
      <c r="AU75" s="486"/>
      <c r="AV75" s="487"/>
      <c r="AW75" s="487"/>
      <c r="AX75" s="488"/>
    </row>
    <row r="76" spans="1:50" ht="12" customHeight="1">
      <c r="A76" s="2043" t="s">
        <v>1076</v>
      </c>
      <c r="B76" s="2044"/>
      <c r="C76" s="2044"/>
      <c r="D76" s="2057"/>
      <c r="E76" s="2058"/>
      <c r="F76" s="2042" t="s">
        <v>1077</v>
      </c>
      <c r="G76" s="2042"/>
      <c r="H76" s="2042"/>
      <c r="I76" s="2042"/>
      <c r="J76" s="2042"/>
      <c r="K76" s="2042"/>
      <c r="L76" s="2042"/>
      <c r="M76" s="2042"/>
      <c r="N76" s="2042"/>
      <c r="O76" s="2042"/>
      <c r="P76" s="2042"/>
      <c r="Q76" s="2042"/>
      <c r="R76" s="2042"/>
      <c r="S76" s="2042"/>
      <c r="T76" s="2042"/>
      <c r="U76" s="2042"/>
      <c r="V76" s="485"/>
      <c r="W76" s="486"/>
      <c r="X76" s="487"/>
      <c r="Y76" s="487"/>
      <c r="Z76" s="486"/>
      <c r="AA76" s="487"/>
      <c r="AB76" s="487"/>
      <c r="AC76" s="486"/>
      <c r="AD76" s="487"/>
      <c r="AE76" s="487"/>
      <c r="AF76" s="486"/>
      <c r="AG76" s="487"/>
      <c r="AH76" s="487"/>
      <c r="AI76" s="486"/>
      <c r="AJ76" s="487"/>
      <c r="AK76" s="487"/>
      <c r="AL76" s="486" t="s">
        <v>953</v>
      </c>
      <c r="AM76" s="487"/>
      <c r="AN76" s="487"/>
      <c r="AO76" s="486"/>
      <c r="AP76" s="487"/>
      <c r="AQ76" s="487"/>
      <c r="AR76" s="486"/>
      <c r="AS76" s="487"/>
      <c r="AT76" s="487"/>
      <c r="AU76" s="486"/>
      <c r="AV76" s="487"/>
      <c r="AW76" s="487"/>
      <c r="AX76" s="488"/>
    </row>
    <row r="77" spans="1:50" ht="12" customHeight="1">
      <c r="A77" s="2043" t="s">
        <v>1078</v>
      </c>
      <c r="B77" s="2044"/>
      <c r="C77" s="2044"/>
      <c r="D77" s="2057"/>
      <c r="E77" s="2058"/>
      <c r="F77" s="2042" t="s">
        <v>1079</v>
      </c>
      <c r="G77" s="2042"/>
      <c r="H77" s="2042"/>
      <c r="I77" s="2042"/>
      <c r="J77" s="2042"/>
      <c r="K77" s="2042"/>
      <c r="L77" s="2042"/>
      <c r="M77" s="2042"/>
      <c r="N77" s="2042"/>
      <c r="O77" s="2042"/>
      <c r="P77" s="2042"/>
      <c r="Q77" s="2042"/>
      <c r="R77" s="2042"/>
      <c r="S77" s="2042"/>
      <c r="T77" s="2042"/>
      <c r="U77" s="2042"/>
      <c r="V77" s="485"/>
      <c r="W77" s="486"/>
      <c r="X77" s="487"/>
      <c r="Y77" s="487"/>
      <c r="Z77" s="486"/>
      <c r="AA77" s="487"/>
      <c r="AB77" s="487"/>
      <c r="AC77" s="486"/>
      <c r="AD77" s="487"/>
      <c r="AE77" s="487"/>
      <c r="AF77" s="486"/>
      <c r="AG77" s="487"/>
      <c r="AH77" s="487"/>
      <c r="AI77" s="486"/>
      <c r="AJ77" s="487"/>
      <c r="AK77" s="487"/>
      <c r="AL77" s="486" t="s">
        <v>953</v>
      </c>
      <c r="AM77" s="487"/>
      <c r="AN77" s="487"/>
      <c r="AO77" s="486"/>
      <c r="AP77" s="487"/>
      <c r="AQ77" s="487"/>
      <c r="AR77" s="486"/>
      <c r="AS77" s="487"/>
      <c r="AT77" s="487"/>
      <c r="AU77" s="486"/>
      <c r="AV77" s="487"/>
      <c r="AW77" s="487"/>
      <c r="AX77" s="488"/>
    </row>
    <row r="78" spans="1:50" ht="12" customHeight="1">
      <c r="A78" s="2043" t="s">
        <v>1080</v>
      </c>
      <c r="B78" s="2044"/>
      <c r="C78" s="2044"/>
      <c r="D78" s="2057"/>
      <c r="E78" s="2058"/>
      <c r="F78" s="2042" t="s">
        <v>1081</v>
      </c>
      <c r="G78" s="2042"/>
      <c r="H78" s="2042"/>
      <c r="I78" s="2042"/>
      <c r="J78" s="2042"/>
      <c r="K78" s="2042"/>
      <c r="L78" s="2042"/>
      <c r="M78" s="2042"/>
      <c r="N78" s="2042"/>
      <c r="O78" s="2042"/>
      <c r="P78" s="2042"/>
      <c r="Q78" s="2042"/>
      <c r="R78" s="2042"/>
      <c r="S78" s="2042"/>
      <c r="T78" s="2042"/>
      <c r="U78" s="2042"/>
      <c r="V78" s="485"/>
      <c r="W78" s="486"/>
      <c r="X78" s="487"/>
      <c r="Y78" s="487"/>
      <c r="Z78" s="486"/>
      <c r="AA78" s="487"/>
      <c r="AB78" s="487"/>
      <c r="AC78" s="486"/>
      <c r="AD78" s="487"/>
      <c r="AE78" s="487"/>
      <c r="AF78" s="486"/>
      <c r="AG78" s="487"/>
      <c r="AH78" s="487"/>
      <c r="AI78" s="486"/>
      <c r="AJ78" s="487"/>
      <c r="AK78" s="487"/>
      <c r="AL78" s="486" t="s">
        <v>953</v>
      </c>
      <c r="AM78" s="487"/>
      <c r="AN78" s="487"/>
      <c r="AO78" s="486"/>
      <c r="AP78" s="487"/>
      <c r="AQ78" s="487"/>
      <c r="AR78" s="486"/>
      <c r="AS78" s="487"/>
      <c r="AT78" s="487"/>
      <c r="AU78" s="486"/>
      <c r="AV78" s="487"/>
      <c r="AW78" s="487"/>
      <c r="AX78" s="488"/>
    </row>
    <row r="79" spans="1:50" ht="12" customHeight="1">
      <c r="A79" s="2043" t="s">
        <v>1082</v>
      </c>
      <c r="B79" s="2044"/>
      <c r="C79" s="2044"/>
      <c r="D79" s="2057"/>
      <c r="E79" s="2058"/>
      <c r="F79" s="2042" t="s">
        <v>1083</v>
      </c>
      <c r="G79" s="2042"/>
      <c r="H79" s="2042"/>
      <c r="I79" s="2042"/>
      <c r="J79" s="2042"/>
      <c r="K79" s="2042"/>
      <c r="L79" s="2042"/>
      <c r="M79" s="2042"/>
      <c r="N79" s="2042"/>
      <c r="O79" s="2042"/>
      <c r="P79" s="2042"/>
      <c r="Q79" s="2042"/>
      <c r="R79" s="2042"/>
      <c r="S79" s="2042"/>
      <c r="T79" s="2042"/>
      <c r="U79" s="2042"/>
      <c r="V79" s="485"/>
      <c r="W79" s="486"/>
      <c r="X79" s="487"/>
      <c r="Y79" s="487"/>
      <c r="Z79" s="486"/>
      <c r="AA79" s="487"/>
      <c r="AB79" s="487"/>
      <c r="AC79" s="486"/>
      <c r="AD79" s="487"/>
      <c r="AE79" s="487"/>
      <c r="AF79" s="486"/>
      <c r="AG79" s="487"/>
      <c r="AH79" s="487"/>
      <c r="AI79" s="486"/>
      <c r="AJ79" s="487"/>
      <c r="AK79" s="487"/>
      <c r="AL79" s="486"/>
      <c r="AM79" s="487"/>
      <c r="AN79" s="487" t="s">
        <v>953</v>
      </c>
      <c r="AO79" s="486"/>
      <c r="AP79" s="487"/>
      <c r="AQ79" s="487"/>
      <c r="AR79" s="486"/>
      <c r="AS79" s="487"/>
      <c r="AT79" s="487"/>
      <c r="AU79" s="486"/>
      <c r="AV79" s="487"/>
      <c r="AW79" s="487"/>
      <c r="AX79" s="488"/>
    </row>
    <row r="80" spans="1:50" ht="12" customHeight="1">
      <c r="A80" s="2043" t="s">
        <v>1084</v>
      </c>
      <c r="B80" s="2044"/>
      <c r="C80" s="2044"/>
      <c r="D80" s="2057"/>
      <c r="E80" s="2058"/>
      <c r="F80" s="2042" t="s">
        <v>1085</v>
      </c>
      <c r="G80" s="2042"/>
      <c r="H80" s="2042"/>
      <c r="I80" s="2042"/>
      <c r="J80" s="2042"/>
      <c r="K80" s="2042"/>
      <c r="L80" s="2042"/>
      <c r="M80" s="2042"/>
      <c r="N80" s="2042"/>
      <c r="O80" s="2042"/>
      <c r="P80" s="2042"/>
      <c r="Q80" s="2042"/>
      <c r="R80" s="2042"/>
      <c r="S80" s="2042"/>
      <c r="T80" s="2042"/>
      <c r="U80" s="2042"/>
      <c r="V80" s="485"/>
      <c r="W80" s="486"/>
      <c r="X80" s="487"/>
      <c r="Y80" s="487"/>
      <c r="Z80" s="486"/>
      <c r="AA80" s="487"/>
      <c r="AB80" s="487"/>
      <c r="AC80" s="486"/>
      <c r="AD80" s="487"/>
      <c r="AE80" s="487"/>
      <c r="AF80" s="486"/>
      <c r="AG80" s="487"/>
      <c r="AH80" s="487"/>
      <c r="AI80" s="486"/>
      <c r="AJ80" s="487"/>
      <c r="AK80" s="487"/>
      <c r="AL80" s="486"/>
      <c r="AM80" s="487"/>
      <c r="AN80" s="487" t="s">
        <v>953</v>
      </c>
      <c r="AO80" s="486"/>
      <c r="AP80" s="487"/>
      <c r="AQ80" s="487"/>
      <c r="AR80" s="486"/>
      <c r="AS80" s="487"/>
      <c r="AT80" s="487"/>
      <c r="AU80" s="486"/>
      <c r="AV80" s="487"/>
      <c r="AW80" s="487"/>
      <c r="AX80" s="488"/>
    </row>
    <row r="81" spans="1:50" ht="12" customHeight="1">
      <c r="A81" s="2043" t="s">
        <v>1086</v>
      </c>
      <c r="B81" s="2044"/>
      <c r="C81" s="2044"/>
      <c r="D81" s="2057"/>
      <c r="E81" s="2058"/>
      <c r="F81" s="2042" t="s">
        <v>1087</v>
      </c>
      <c r="G81" s="2042"/>
      <c r="H81" s="2042"/>
      <c r="I81" s="2042"/>
      <c r="J81" s="2042"/>
      <c r="K81" s="2042"/>
      <c r="L81" s="2042"/>
      <c r="M81" s="2042"/>
      <c r="N81" s="2042"/>
      <c r="O81" s="2042"/>
      <c r="P81" s="2042"/>
      <c r="Q81" s="2042"/>
      <c r="R81" s="2042"/>
      <c r="S81" s="2042"/>
      <c r="T81" s="2042"/>
      <c r="U81" s="2042"/>
      <c r="V81" s="485"/>
      <c r="W81" s="486"/>
      <c r="X81" s="487"/>
      <c r="Y81" s="487"/>
      <c r="Z81" s="486"/>
      <c r="AA81" s="487"/>
      <c r="AB81" s="487"/>
      <c r="AC81" s="486"/>
      <c r="AD81" s="487"/>
      <c r="AE81" s="487"/>
      <c r="AF81" s="486"/>
      <c r="AG81" s="487"/>
      <c r="AH81" s="487"/>
      <c r="AI81" s="486"/>
      <c r="AJ81" s="487"/>
      <c r="AK81" s="487"/>
      <c r="AL81" s="486"/>
      <c r="AM81" s="487"/>
      <c r="AN81" s="487"/>
      <c r="AO81" s="486"/>
      <c r="AP81" s="487" t="s">
        <v>953</v>
      </c>
      <c r="AQ81" s="487"/>
      <c r="AR81" s="486"/>
      <c r="AS81" s="487"/>
      <c r="AT81" s="487"/>
      <c r="AU81" s="486"/>
      <c r="AV81" s="487"/>
      <c r="AW81" s="487"/>
      <c r="AX81" s="488"/>
    </row>
    <row r="82" spans="1:50" ht="12" customHeight="1">
      <c r="A82" s="2043" t="s">
        <v>1088</v>
      </c>
      <c r="B82" s="2044"/>
      <c r="C82" s="2044"/>
      <c r="D82" s="2057"/>
      <c r="E82" s="2058"/>
      <c r="F82" s="2042" t="s">
        <v>1089</v>
      </c>
      <c r="G82" s="2042"/>
      <c r="H82" s="2042"/>
      <c r="I82" s="2042"/>
      <c r="J82" s="2042"/>
      <c r="K82" s="2042"/>
      <c r="L82" s="2042"/>
      <c r="M82" s="2042"/>
      <c r="N82" s="2042"/>
      <c r="O82" s="2042"/>
      <c r="P82" s="2042"/>
      <c r="Q82" s="2042"/>
      <c r="R82" s="2042"/>
      <c r="S82" s="2042"/>
      <c r="T82" s="2042"/>
      <c r="U82" s="2042"/>
      <c r="V82" s="485"/>
      <c r="W82" s="486"/>
      <c r="X82" s="487"/>
      <c r="Y82" s="487"/>
      <c r="Z82" s="486"/>
      <c r="AA82" s="487"/>
      <c r="AB82" s="487"/>
      <c r="AC82" s="486"/>
      <c r="AD82" s="487"/>
      <c r="AE82" s="487"/>
      <c r="AF82" s="486"/>
      <c r="AG82" s="487"/>
      <c r="AH82" s="487"/>
      <c r="AI82" s="486"/>
      <c r="AJ82" s="487"/>
      <c r="AK82" s="487"/>
      <c r="AL82" s="486"/>
      <c r="AM82" s="487"/>
      <c r="AN82" s="487"/>
      <c r="AO82" s="486"/>
      <c r="AP82" s="487"/>
      <c r="AQ82" s="487"/>
      <c r="AR82" s="486"/>
      <c r="AS82" s="487"/>
      <c r="AT82" s="487" t="s">
        <v>953</v>
      </c>
      <c r="AU82" s="486"/>
      <c r="AV82" s="487"/>
      <c r="AW82" s="487"/>
      <c r="AX82" s="488"/>
    </row>
    <row r="83" spans="1:50" ht="12" customHeight="1">
      <c r="A83" s="2043" t="s">
        <v>1090</v>
      </c>
      <c r="B83" s="2044"/>
      <c r="C83" s="2044"/>
      <c r="D83" s="2057"/>
      <c r="E83" s="2058"/>
      <c r="F83" s="2042" t="s">
        <v>1091</v>
      </c>
      <c r="G83" s="2042"/>
      <c r="H83" s="2042"/>
      <c r="I83" s="2042"/>
      <c r="J83" s="2042"/>
      <c r="K83" s="2042"/>
      <c r="L83" s="2042"/>
      <c r="M83" s="2042"/>
      <c r="N83" s="2042"/>
      <c r="O83" s="2042"/>
      <c r="P83" s="2042"/>
      <c r="Q83" s="2042"/>
      <c r="R83" s="2042"/>
      <c r="S83" s="2042"/>
      <c r="T83" s="2042"/>
      <c r="U83" s="2042"/>
      <c r="V83" s="485"/>
      <c r="W83" s="486"/>
      <c r="X83" s="487"/>
      <c r="Y83" s="487"/>
      <c r="Z83" s="486"/>
      <c r="AA83" s="487"/>
      <c r="AB83" s="487"/>
      <c r="AC83" s="486"/>
      <c r="AD83" s="487"/>
      <c r="AE83" s="487"/>
      <c r="AF83" s="486"/>
      <c r="AG83" s="487"/>
      <c r="AH83" s="487"/>
      <c r="AI83" s="486"/>
      <c r="AJ83" s="487"/>
      <c r="AK83" s="487"/>
      <c r="AL83" s="486"/>
      <c r="AM83" s="487"/>
      <c r="AN83" s="487"/>
      <c r="AO83" s="486"/>
      <c r="AP83" s="487"/>
      <c r="AQ83" s="487"/>
      <c r="AR83" s="486" t="s">
        <v>953</v>
      </c>
      <c r="AS83" s="487"/>
      <c r="AT83" s="487"/>
      <c r="AU83" s="486"/>
      <c r="AV83" s="487"/>
      <c r="AW83" s="487"/>
      <c r="AX83" s="488"/>
    </row>
    <row r="84" spans="1:50" ht="12" customHeight="1">
      <c r="A84" s="2043" t="s">
        <v>1092</v>
      </c>
      <c r="B84" s="2044"/>
      <c r="C84" s="2044"/>
      <c r="D84" s="2057"/>
      <c r="E84" s="2058"/>
      <c r="F84" s="2042" t="s">
        <v>1093</v>
      </c>
      <c r="G84" s="2042"/>
      <c r="H84" s="2042"/>
      <c r="I84" s="2042"/>
      <c r="J84" s="2042"/>
      <c r="K84" s="2042"/>
      <c r="L84" s="2042"/>
      <c r="M84" s="2042"/>
      <c r="N84" s="2042"/>
      <c r="O84" s="2042"/>
      <c r="P84" s="2042"/>
      <c r="Q84" s="2042"/>
      <c r="R84" s="2042"/>
      <c r="S84" s="2042"/>
      <c r="T84" s="2042"/>
      <c r="U84" s="2042"/>
      <c r="V84" s="485"/>
      <c r="W84" s="486"/>
      <c r="X84" s="487"/>
      <c r="Y84" s="487"/>
      <c r="Z84" s="486"/>
      <c r="AA84" s="487"/>
      <c r="AB84" s="487"/>
      <c r="AC84" s="486"/>
      <c r="AD84" s="487"/>
      <c r="AE84" s="487"/>
      <c r="AF84" s="486"/>
      <c r="AG84" s="487"/>
      <c r="AH84" s="487"/>
      <c r="AI84" s="486"/>
      <c r="AJ84" s="487"/>
      <c r="AK84" s="487"/>
      <c r="AL84" s="486"/>
      <c r="AM84" s="487" t="s">
        <v>953</v>
      </c>
      <c r="AN84" s="487"/>
      <c r="AO84" s="486"/>
      <c r="AP84" s="487"/>
      <c r="AQ84" s="487"/>
      <c r="AR84" s="486"/>
      <c r="AS84" s="487"/>
      <c r="AT84" s="487"/>
      <c r="AU84" s="486"/>
      <c r="AV84" s="487"/>
      <c r="AW84" s="487"/>
      <c r="AX84" s="488"/>
    </row>
    <row r="85" spans="1:50" ht="12" customHeight="1">
      <c r="A85" s="2043" t="s">
        <v>1094</v>
      </c>
      <c r="B85" s="2044"/>
      <c r="C85" s="2044"/>
      <c r="D85" s="2057"/>
      <c r="E85" s="2058"/>
      <c r="F85" s="2042" t="s">
        <v>1095</v>
      </c>
      <c r="G85" s="2042"/>
      <c r="H85" s="2042"/>
      <c r="I85" s="2042"/>
      <c r="J85" s="2042"/>
      <c r="K85" s="2042"/>
      <c r="L85" s="2042"/>
      <c r="M85" s="2042"/>
      <c r="N85" s="2042"/>
      <c r="O85" s="2042"/>
      <c r="P85" s="2042"/>
      <c r="Q85" s="2042"/>
      <c r="R85" s="2042"/>
      <c r="S85" s="2042"/>
      <c r="T85" s="2042"/>
      <c r="U85" s="2042"/>
      <c r="V85" s="485"/>
      <c r="W85" s="486"/>
      <c r="X85" s="487"/>
      <c r="Y85" s="487"/>
      <c r="Z85" s="486"/>
      <c r="AA85" s="487"/>
      <c r="AB85" s="487"/>
      <c r="AC85" s="486"/>
      <c r="AD85" s="487"/>
      <c r="AE85" s="487"/>
      <c r="AF85" s="486"/>
      <c r="AG85" s="487"/>
      <c r="AH85" s="487"/>
      <c r="AI85" s="486"/>
      <c r="AJ85" s="487"/>
      <c r="AK85" s="487"/>
      <c r="AL85" s="486"/>
      <c r="AM85" s="487"/>
      <c r="AN85" s="487"/>
      <c r="AO85" s="486"/>
      <c r="AP85" s="487"/>
      <c r="AQ85" s="487"/>
      <c r="AR85" s="486"/>
      <c r="AS85" s="487" t="s">
        <v>953</v>
      </c>
      <c r="AT85" s="487"/>
      <c r="AU85" s="486"/>
      <c r="AV85" s="487"/>
      <c r="AW85" s="487"/>
      <c r="AX85" s="488"/>
    </row>
    <row r="86" spans="1:50" ht="12" customHeight="1">
      <c r="A86" s="2043" t="s">
        <v>1096</v>
      </c>
      <c r="B86" s="2044"/>
      <c r="C86" s="2044"/>
      <c r="D86" s="2057"/>
      <c r="E86" s="2058"/>
      <c r="F86" s="2042" t="s">
        <v>1097</v>
      </c>
      <c r="G86" s="2042"/>
      <c r="H86" s="2042"/>
      <c r="I86" s="2042"/>
      <c r="J86" s="2042"/>
      <c r="K86" s="2042"/>
      <c r="L86" s="2042"/>
      <c r="M86" s="2042"/>
      <c r="N86" s="2042"/>
      <c r="O86" s="2042"/>
      <c r="P86" s="2042"/>
      <c r="Q86" s="2042"/>
      <c r="R86" s="2042"/>
      <c r="S86" s="2042"/>
      <c r="T86" s="2042"/>
      <c r="U86" s="2042"/>
      <c r="V86" s="485"/>
      <c r="W86" s="486"/>
      <c r="X86" s="487"/>
      <c r="Y86" s="487"/>
      <c r="Z86" s="486" t="s">
        <v>932</v>
      </c>
      <c r="AA86" s="487"/>
      <c r="AB86" s="487"/>
      <c r="AC86" s="486"/>
      <c r="AD86" s="487"/>
      <c r="AE86" s="487"/>
      <c r="AF86" s="486"/>
      <c r="AG86" s="487"/>
      <c r="AH86" s="487"/>
      <c r="AI86" s="486"/>
      <c r="AJ86" s="487"/>
      <c r="AK86" s="487"/>
      <c r="AL86" s="486"/>
      <c r="AM86" s="487"/>
      <c r="AN86" s="487"/>
      <c r="AO86" s="486"/>
      <c r="AP86" s="487"/>
      <c r="AQ86" s="487"/>
      <c r="AR86" s="486"/>
      <c r="AS86" s="487"/>
      <c r="AT86" s="487"/>
      <c r="AU86" s="486"/>
      <c r="AV86" s="487"/>
      <c r="AW86" s="487"/>
      <c r="AX86" s="488" t="s">
        <v>932</v>
      </c>
    </row>
    <row r="87" spans="1:50" ht="12" customHeight="1">
      <c r="A87" s="2043" t="s">
        <v>1098</v>
      </c>
      <c r="B87" s="2044"/>
      <c r="C87" s="2044"/>
      <c r="D87" s="2057"/>
      <c r="E87" s="2058"/>
      <c r="F87" s="2042" t="s">
        <v>1099</v>
      </c>
      <c r="G87" s="2042"/>
      <c r="H87" s="2042"/>
      <c r="I87" s="2042"/>
      <c r="J87" s="2042"/>
      <c r="K87" s="2042"/>
      <c r="L87" s="2042"/>
      <c r="M87" s="2042"/>
      <c r="N87" s="2042"/>
      <c r="O87" s="2042"/>
      <c r="P87" s="2042"/>
      <c r="Q87" s="2042"/>
      <c r="R87" s="2042"/>
      <c r="S87" s="2042"/>
      <c r="T87" s="2042"/>
      <c r="U87" s="2042"/>
      <c r="V87" s="485"/>
      <c r="W87" s="486"/>
      <c r="X87" s="487" t="s">
        <v>932</v>
      </c>
      <c r="Y87" s="487"/>
      <c r="Z87" s="486" t="s">
        <v>932</v>
      </c>
      <c r="AA87" s="487"/>
      <c r="AB87" s="487"/>
      <c r="AC87" s="486"/>
      <c r="AD87" s="487"/>
      <c r="AE87" s="487"/>
      <c r="AF87" s="486"/>
      <c r="AG87" s="487"/>
      <c r="AH87" s="487"/>
      <c r="AI87" s="486"/>
      <c r="AJ87" s="487"/>
      <c r="AK87" s="487"/>
      <c r="AL87" s="486"/>
      <c r="AM87" s="487"/>
      <c r="AN87" s="487"/>
      <c r="AO87" s="486"/>
      <c r="AP87" s="487"/>
      <c r="AQ87" s="487"/>
      <c r="AR87" s="486"/>
      <c r="AS87" s="487"/>
      <c r="AT87" s="487"/>
      <c r="AU87" s="486"/>
      <c r="AV87" s="487"/>
      <c r="AW87" s="487"/>
      <c r="AX87" s="488"/>
    </row>
    <row r="88" spans="1:50" ht="12" customHeight="1">
      <c r="A88" s="2043" t="s">
        <v>1100</v>
      </c>
      <c r="B88" s="2044"/>
      <c r="C88" s="2044"/>
      <c r="D88" s="2057"/>
      <c r="E88" s="2058"/>
      <c r="F88" s="2042" t="s">
        <v>1101</v>
      </c>
      <c r="G88" s="2042"/>
      <c r="H88" s="2042"/>
      <c r="I88" s="2042"/>
      <c r="J88" s="2042"/>
      <c r="K88" s="2042"/>
      <c r="L88" s="2042"/>
      <c r="M88" s="2042"/>
      <c r="N88" s="2042"/>
      <c r="O88" s="2042"/>
      <c r="P88" s="2042"/>
      <c r="Q88" s="2042"/>
      <c r="R88" s="2042"/>
      <c r="S88" s="2042"/>
      <c r="T88" s="2042"/>
      <c r="U88" s="2042"/>
      <c r="V88" s="485"/>
      <c r="W88" s="486"/>
      <c r="X88" s="487"/>
      <c r="Y88" s="487"/>
      <c r="Z88" s="486" t="s">
        <v>932</v>
      </c>
      <c r="AA88" s="487"/>
      <c r="AB88" s="487"/>
      <c r="AC88" s="486"/>
      <c r="AD88" s="487"/>
      <c r="AE88" s="487"/>
      <c r="AF88" s="486"/>
      <c r="AG88" s="487"/>
      <c r="AH88" s="487"/>
      <c r="AI88" s="486"/>
      <c r="AJ88" s="487"/>
      <c r="AK88" s="487"/>
      <c r="AL88" s="486"/>
      <c r="AM88" s="487"/>
      <c r="AN88" s="487"/>
      <c r="AO88" s="486"/>
      <c r="AP88" s="487"/>
      <c r="AQ88" s="487"/>
      <c r="AR88" s="486"/>
      <c r="AS88" s="487"/>
      <c r="AT88" s="487"/>
      <c r="AU88" s="486"/>
      <c r="AV88" s="487"/>
      <c r="AW88" s="487"/>
      <c r="AX88" s="488"/>
    </row>
    <row r="89" spans="1:50" ht="12" customHeight="1">
      <c r="A89" s="2043" t="s">
        <v>1102</v>
      </c>
      <c r="B89" s="2044"/>
      <c r="C89" s="2044"/>
      <c r="D89" s="2057"/>
      <c r="E89" s="2058"/>
      <c r="F89" s="2042" t="s">
        <v>1103</v>
      </c>
      <c r="G89" s="2042"/>
      <c r="H89" s="2042"/>
      <c r="I89" s="2042"/>
      <c r="J89" s="2042"/>
      <c r="K89" s="2042"/>
      <c r="L89" s="2042"/>
      <c r="M89" s="2042"/>
      <c r="N89" s="2042"/>
      <c r="O89" s="2042"/>
      <c r="P89" s="2042"/>
      <c r="Q89" s="2042"/>
      <c r="R89" s="2042"/>
      <c r="S89" s="2042"/>
      <c r="T89" s="2042"/>
      <c r="U89" s="2042"/>
      <c r="V89" s="485"/>
      <c r="W89" s="486"/>
      <c r="X89" s="487"/>
      <c r="Y89" s="487"/>
      <c r="Z89" s="486"/>
      <c r="AA89" s="487"/>
      <c r="AB89" s="487" t="s">
        <v>932</v>
      </c>
      <c r="AC89" s="486"/>
      <c r="AD89" s="487" t="s">
        <v>932</v>
      </c>
      <c r="AE89" s="487"/>
      <c r="AF89" s="486"/>
      <c r="AG89" s="487"/>
      <c r="AH89" s="487"/>
      <c r="AI89" s="486"/>
      <c r="AJ89" s="487" t="s">
        <v>932</v>
      </c>
      <c r="AK89" s="487"/>
      <c r="AL89" s="486"/>
      <c r="AM89" s="487"/>
      <c r="AN89" s="487"/>
      <c r="AO89" s="486"/>
      <c r="AP89" s="487"/>
      <c r="AQ89" s="487"/>
      <c r="AR89" s="486"/>
      <c r="AS89" s="487"/>
      <c r="AT89" s="487"/>
      <c r="AU89" s="486"/>
      <c r="AV89" s="487"/>
      <c r="AW89" s="487"/>
      <c r="AX89" s="488"/>
    </row>
    <row r="90" spans="1:50" ht="12" customHeight="1">
      <c r="A90" s="2043" t="s">
        <v>1104</v>
      </c>
      <c r="B90" s="2044"/>
      <c r="C90" s="2044"/>
      <c r="D90" s="2057"/>
      <c r="E90" s="2058"/>
      <c r="F90" s="2042" t="s">
        <v>1105</v>
      </c>
      <c r="G90" s="2042"/>
      <c r="H90" s="2042"/>
      <c r="I90" s="2042"/>
      <c r="J90" s="2042"/>
      <c r="K90" s="2042"/>
      <c r="L90" s="2042"/>
      <c r="M90" s="2042"/>
      <c r="N90" s="2042"/>
      <c r="O90" s="2042"/>
      <c r="P90" s="2042"/>
      <c r="Q90" s="2042"/>
      <c r="R90" s="2042"/>
      <c r="S90" s="2042"/>
      <c r="T90" s="2042"/>
      <c r="U90" s="2042"/>
      <c r="V90" s="485"/>
      <c r="W90" s="486"/>
      <c r="X90" s="487" t="s">
        <v>932</v>
      </c>
      <c r="Y90" s="487"/>
      <c r="Z90" s="486"/>
      <c r="AA90" s="487"/>
      <c r="AB90" s="487"/>
      <c r="AC90" s="486"/>
      <c r="AD90" s="487"/>
      <c r="AE90" s="487"/>
      <c r="AF90" s="486"/>
      <c r="AG90" s="487"/>
      <c r="AH90" s="487"/>
      <c r="AI90" s="486"/>
      <c r="AJ90" s="487"/>
      <c r="AK90" s="487"/>
      <c r="AL90" s="486"/>
      <c r="AM90" s="487"/>
      <c r="AN90" s="487"/>
      <c r="AO90" s="486"/>
      <c r="AP90" s="487"/>
      <c r="AQ90" s="487"/>
      <c r="AR90" s="486"/>
      <c r="AS90" s="487"/>
      <c r="AT90" s="487"/>
      <c r="AU90" s="486"/>
      <c r="AV90" s="487"/>
      <c r="AW90" s="487"/>
      <c r="AX90" s="488"/>
    </row>
    <row r="91" spans="1:50" ht="12" customHeight="1">
      <c r="A91" s="2043" t="s">
        <v>1106</v>
      </c>
      <c r="B91" s="2044"/>
      <c r="C91" s="2044"/>
      <c r="D91" s="2057"/>
      <c r="E91" s="2058"/>
      <c r="F91" s="2042" t="s">
        <v>1107</v>
      </c>
      <c r="G91" s="2042"/>
      <c r="H91" s="2042"/>
      <c r="I91" s="2042"/>
      <c r="J91" s="2042"/>
      <c r="K91" s="2042"/>
      <c r="L91" s="2042"/>
      <c r="M91" s="2042"/>
      <c r="N91" s="2042"/>
      <c r="O91" s="2042"/>
      <c r="P91" s="2042"/>
      <c r="Q91" s="2042"/>
      <c r="R91" s="2042"/>
      <c r="S91" s="2042"/>
      <c r="T91" s="2042"/>
      <c r="U91" s="2042"/>
      <c r="V91" s="485"/>
      <c r="W91" s="486"/>
      <c r="X91" s="487"/>
      <c r="Y91" s="487" t="s">
        <v>932</v>
      </c>
      <c r="Z91" s="486"/>
      <c r="AA91" s="487"/>
      <c r="AB91" s="487"/>
      <c r="AC91" s="486"/>
      <c r="AD91" s="487"/>
      <c r="AE91" s="487"/>
      <c r="AF91" s="486"/>
      <c r="AG91" s="487"/>
      <c r="AH91" s="487"/>
      <c r="AI91" s="486"/>
      <c r="AJ91" s="487"/>
      <c r="AK91" s="487"/>
      <c r="AL91" s="486"/>
      <c r="AM91" s="487"/>
      <c r="AN91" s="487"/>
      <c r="AO91" s="486"/>
      <c r="AP91" s="487"/>
      <c r="AQ91" s="487"/>
      <c r="AR91" s="486"/>
      <c r="AS91" s="487"/>
      <c r="AT91" s="487"/>
      <c r="AU91" s="486"/>
      <c r="AV91" s="487"/>
      <c r="AW91" s="487"/>
      <c r="AX91" s="488"/>
    </row>
    <row r="92" spans="1:50" ht="12" customHeight="1">
      <c r="A92" s="2043" t="s">
        <v>1108</v>
      </c>
      <c r="B92" s="2044"/>
      <c r="C92" s="2044"/>
      <c r="D92" s="2057"/>
      <c r="E92" s="2058"/>
      <c r="F92" s="2042" t="s">
        <v>1109</v>
      </c>
      <c r="G92" s="2042"/>
      <c r="H92" s="2042"/>
      <c r="I92" s="2042"/>
      <c r="J92" s="2042"/>
      <c r="K92" s="2042"/>
      <c r="L92" s="2042"/>
      <c r="M92" s="2042"/>
      <c r="N92" s="2042"/>
      <c r="O92" s="2042"/>
      <c r="P92" s="2042"/>
      <c r="Q92" s="2042"/>
      <c r="R92" s="2042"/>
      <c r="S92" s="2042"/>
      <c r="T92" s="2042"/>
      <c r="U92" s="2042"/>
      <c r="V92" s="485"/>
      <c r="W92" s="486"/>
      <c r="X92" s="487"/>
      <c r="Y92" s="487"/>
      <c r="Z92" s="486" t="s">
        <v>932</v>
      </c>
      <c r="AA92" s="487"/>
      <c r="AB92" s="487"/>
      <c r="AC92" s="486"/>
      <c r="AD92" s="487"/>
      <c r="AE92" s="487"/>
      <c r="AF92" s="486"/>
      <c r="AG92" s="487"/>
      <c r="AH92" s="487"/>
      <c r="AI92" s="486"/>
      <c r="AJ92" s="487"/>
      <c r="AK92" s="487"/>
      <c r="AL92" s="486"/>
      <c r="AM92" s="487"/>
      <c r="AN92" s="487"/>
      <c r="AO92" s="486"/>
      <c r="AP92" s="487"/>
      <c r="AQ92" s="487"/>
      <c r="AR92" s="486"/>
      <c r="AS92" s="487"/>
      <c r="AT92" s="487"/>
      <c r="AU92" s="486"/>
      <c r="AV92" s="487"/>
      <c r="AW92" s="487"/>
      <c r="AX92" s="488"/>
    </row>
    <row r="93" spans="1:50" ht="12" customHeight="1">
      <c r="A93" s="2043" t="s">
        <v>1110</v>
      </c>
      <c r="B93" s="2044"/>
      <c r="C93" s="2044"/>
      <c r="D93" s="2057"/>
      <c r="E93" s="2058"/>
      <c r="F93" s="2042" t="s">
        <v>1111</v>
      </c>
      <c r="G93" s="2042"/>
      <c r="H93" s="2042"/>
      <c r="I93" s="2042"/>
      <c r="J93" s="2042"/>
      <c r="K93" s="2042"/>
      <c r="L93" s="2042"/>
      <c r="M93" s="2042"/>
      <c r="N93" s="2042"/>
      <c r="O93" s="2042"/>
      <c r="P93" s="2042"/>
      <c r="Q93" s="2042"/>
      <c r="R93" s="2042"/>
      <c r="S93" s="2042"/>
      <c r="T93" s="2042"/>
      <c r="U93" s="2042"/>
      <c r="V93" s="485"/>
      <c r="W93" s="486"/>
      <c r="X93" s="487"/>
      <c r="Y93" s="487"/>
      <c r="Z93" s="486"/>
      <c r="AA93" s="487"/>
      <c r="AB93" s="487"/>
      <c r="AC93" s="486"/>
      <c r="AD93" s="487" t="s">
        <v>932</v>
      </c>
      <c r="AE93" s="487"/>
      <c r="AF93" s="486"/>
      <c r="AG93" s="487"/>
      <c r="AH93" s="487"/>
      <c r="AI93" s="486"/>
      <c r="AJ93" s="487"/>
      <c r="AK93" s="487"/>
      <c r="AL93" s="486"/>
      <c r="AM93" s="487"/>
      <c r="AN93" s="487"/>
      <c r="AO93" s="486"/>
      <c r="AP93" s="487"/>
      <c r="AQ93" s="487"/>
      <c r="AR93" s="486"/>
      <c r="AS93" s="487"/>
      <c r="AT93" s="487"/>
      <c r="AU93" s="486"/>
      <c r="AV93" s="487"/>
      <c r="AW93" s="487"/>
      <c r="AX93" s="488"/>
    </row>
    <row r="94" spans="1:50" ht="12" customHeight="1">
      <c r="A94" s="2043" t="s">
        <v>1112</v>
      </c>
      <c r="B94" s="2044"/>
      <c r="C94" s="2044"/>
      <c r="D94" s="2057"/>
      <c r="E94" s="2058"/>
      <c r="F94" s="2042" t="s">
        <v>1113</v>
      </c>
      <c r="G94" s="2042"/>
      <c r="H94" s="2042"/>
      <c r="I94" s="2042"/>
      <c r="J94" s="2042"/>
      <c r="K94" s="2042"/>
      <c r="L94" s="2042"/>
      <c r="M94" s="2042"/>
      <c r="N94" s="2042"/>
      <c r="O94" s="2042"/>
      <c r="P94" s="2042"/>
      <c r="Q94" s="2042"/>
      <c r="R94" s="2042"/>
      <c r="S94" s="2042"/>
      <c r="T94" s="2042"/>
      <c r="U94" s="2042"/>
      <c r="V94" s="485"/>
      <c r="W94" s="486"/>
      <c r="X94" s="487"/>
      <c r="Y94" s="487"/>
      <c r="Z94" s="486"/>
      <c r="AA94" s="487"/>
      <c r="AB94" s="487"/>
      <c r="AC94" s="486"/>
      <c r="AD94" s="487" t="s">
        <v>932</v>
      </c>
      <c r="AE94" s="487"/>
      <c r="AF94" s="486"/>
      <c r="AG94" s="487"/>
      <c r="AH94" s="487"/>
      <c r="AI94" s="486"/>
      <c r="AJ94" s="487"/>
      <c r="AK94" s="487"/>
      <c r="AL94" s="486"/>
      <c r="AM94" s="487"/>
      <c r="AN94" s="487"/>
      <c r="AO94" s="486"/>
      <c r="AP94" s="487"/>
      <c r="AQ94" s="487"/>
      <c r="AR94" s="486"/>
      <c r="AS94" s="487"/>
      <c r="AT94" s="487"/>
      <c r="AU94" s="486"/>
      <c r="AV94" s="487"/>
      <c r="AW94" s="487"/>
      <c r="AX94" s="488"/>
    </row>
    <row r="95" spans="1:50" ht="12" customHeight="1">
      <c r="A95" s="2043" t="s">
        <v>1114</v>
      </c>
      <c r="B95" s="2044"/>
      <c r="C95" s="2044"/>
      <c r="D95" s="2057"/>
      <c r="E95" s="2058"/>
      <c r="F95" s="2042" t="s">
        <v>1115</v>
      </c>
      <c r="G95" s="2042"/>
      <c r="H95" s="2042"/>
      <c r="I95" s="2042"/>
      <c r="J95" s="2042"/>
      <c r="K95" s="2042"/>
      <c r="L95" s="2042"/>
      <c r="M95" s="2042"/>
      <c r="N95" s="2042"/>
      <c r="O95" s="2042"/>
      <c r="P95" s="2042"/>
      <c r="Q95" s="2042"/>
      <c r="R95" s="2042"/>
      <c r="S95" s="2042"/>
      <c r="T95" s="2042"/>
      <c r="U95" s="2042"/>
      <c r="V95" s="485"/>
      <c r="W95" s="486"/>
      <c r="X95" s="487"/>
      <c r="Y95" s="487"/>
      <c r="Z95" s="486"/>
      <c r="AA95" s="487"/>
      <c r="AB95" s="487"/>
      <c r="AC95" s="486"/>
      <c r="AD95" s="487" t="s">
        <v>932</v>
      </c>
      <c r="AE95" s="487"/>
      <c r="AF95" s="486"/>
      <c r="AG95" s="487"/>
      <c r="AH95" s="487"/>
      <c r="AI95" s="486"/>
      <c r="AJ95" s="487"/>
      <c r="AK95" s="487"/>
      <c r="AL95" s="486"/>
      <c r="AM95" s="487"/>
      <c r="AN95" s="487"/>
      <c r="AO95" s="486"/>
      <c r="AP95" s="487"/>
      <c r="AQ95" s="487"/>
      <c r="AR95" s="486"/>
      <c r="AS95" s="487"/>
      <c r="AT95" s="487"/>
      <c r="AU95" s="486"/>
      <c r="AV95" s="487"/>
      <c r="AW95" s="487"/>
      <c r="AX95" s="488"/>
    </row>
    <row r="96" spans="1:50" ht="12" customHeight="1">
      <c r="A96" s="2043" t="s">
        <v>1116</v>
      </c>
      <c r="B96" s="2044"/>
      <c r="C96" s="2044"/>
      <c r="D96" s="2057"/>
      <c r="E96" s="2058"/>
      <c r="F96" s="2042" t="s">
        <v>1117</v>
      </c>
      <c r="G96" s="2042"/>
      <c r="H96" s="2042"/>
      <c r="I96" s="2042"/>
      <c r="J96" s="2042"/>
      <c r="K96" s="2042"/>
      <c r="L96" s="2042"/>
      <c r="M96" s="2042"/>
      <c r="N96" s="2042"/>
      <c r="O96" s="2042"/>
      <c r="P96" s="2042"/>
      <c r="Q96" s="2042"/>
      <c r="R96" s="2042"/>
      <c r="S96" s="2042"/>
      <c r="T96" s="2042"/>
      <c r="U96" s="2042"/>
      <c r="V96" s="485"/>
      <c r="W96" s="486"/>
      <c r="X96" s="487"/>
      <c r="Y96" s="487"/>
      <c r="Z96" s="486"/>
      <c r="AA96" s="487"/>
      <c r="AB96" s="487"/>
      <c r="AC96" s="486"/>
      <c r="AD96" s="487"/>
      <c r="AE96" s="487" t="s">
        <v>932</v>
      </c>
      <c r="AF96" s="486"/>
      <c r="AG96" s="487"/>
      <c r="AH96" s="487"/>
      <c r="AI96" s="486"/>
      <c r="AJ96" s="487"/>
      <c r="AK96" s="487"/>
      <c r="AL96" s="486"/>
      <c r="AM96" s="487"/>
      <c r="AN96" s="487"/>
      <c r="AO96" s="486"/>
      <c r="AP96" s="487"/>
      <c r="AQ96" s="487"/>
      <c r="AR96" s="486"/>
      <c r="AS96" s="487"/>
      <c r="AT96" s="487"/>
      <c r="AU96" s="486"/>
      <c r="AV96" s="487"/>
      <c r="AW96" s="487"/>
      <c r="AX96" s="488"/>
    </row>
    <row r="97" spans="1:50" ht="12" customHeight="1">
      <c r="A97" s="2043" t="s">
        <v>1118</v>
      </c>
      <c r="B97" s="2044"/>
      <c r="C97" s="2044"/>
      <c r="D97" s="2057"/>
      <c r="E97" s="2058"/>
      <c r="F97" s="2042" t="s">
        <v>1119</v>
      </c>
      <c r="G97" s="2042"/>
      <c r="H97" s="2042"/>
      <c r="I97" s="2042"/>
      <c r="J97" s="2042"/>
      <c r="K97" s="2042"/>
      <c r="L97" s="2042"/>
      <c r="M97" s="2042"/>
      <c r="N97" s="2042"/>
      <c r="O97" s="2042"/>
      <c r="P97" s="2042"/>
      <c r="Q97" s="2042"/>
      <c r="R97" s="2042"/>
      <c r="S97" s="2042"/>
      <c r="T97" s="2042"/>
      <c r="U97" s="2042"/>
      <c r="V97" s="485"/>
      <c r="W97" s="486"/>
      <c r="X97" s="487"/>
      <c r="Y97" s="487"/>
      <c r="Z97" s="486"/>
      <c r="AA97" s="487"/>
      <c r="AB97" s="487"/>
      <c r="AC97" s="486"/>
      <c r="AD97" s="487"/>
      <c r="AE97" s="487" t="s">
        <v>932</v>
      </c>
      <c r="AF97" s="486"/>
      <c r="AG97" s="487"/>
      <c r="AH97" s="487"/>
      <c r="AI97" s="486"/>
      <c r="AJ97" s="487"/>
      <c r="AK97" s="487"/>
      <c r="AL97" s="486"/>
      <c r="AM97" s="487"/>
      <c r="AN97" s="487"/>
      <c r="AO97" s="486"/>
      <c r="AP97" s="487"/>
      <c r="AQ97" s="487"/>
      <c r="AR97" s="486"/>
      <c r="AS97" s="487"/>
      <c r="AT97" s="487"/>
      <c r="AU97" s="486"/>
      <c r="AV97" s="487"/>
      <c r="AW97" s="487"/>
      <c r="AX97" s="488"/>
    </row>
    <row r="98" spans="1:50" ht="12" customHeight="1">
      <c r="A98" s="2043" t="s">
        <v>1120</v>
      </c>
      <c r="B98" s="2044"/>
      <c r="C98" s="2044"/>
      <c r="D98" s="2057"/>
      <c r="E98" s="2058"/>
      <c r="F98" s="2042" t="s">
        <v>1121</v>
      </c>
      <c r="G98" s="2042"/>
      <c r="H98" s="2042"/>
      <c r="I98" s="2042"/>
      <c r="J98" s="2042"/>
      <c r="K98" s="2042"/>
      <c r="L98" s="2042"/>
      <c r="M98" s="2042"/>
      <c r="N98" s="2042"/>
      <c r="O98" s="2042"/>
      <c r="P98" s="2042"/>
      <c r="Q98" s="2042"/>
      <c r="R98" s="2042"/>
      <c r="S98" s="2042"/>
      <c r="T98" s="2042"/>
      <c r="U98" s="2042"/>
      <c r="V98" s="485"/>
      <c r="W98" s="486"/>
      <c r="X98" s="487"/>
      <c r="Y98" s="487"/>
      <c r="Z98" s="486"/>
      <c r="AA98" s="487" t="s">
        <v>932</v>
      </c>
      <c r="AB98" s="487"/>
      <c r="AC98" s="486"/>
      <c r="AD98" s="487"/>
      <c r="AE98" s="487" t="s">
        <v>932</v>
      </c>
      <c r="AF98" s="486"/>
      <c r="AG98" s="487"/>
      <c r="AH98" s="487"/>
      <c r="AI98" s="486"/>
      <c r="AJ98" s="487"/>
      <c r="AK98" s="487"/>
      <c r="AL98" s="486"/>
      <c r="AM98" s="487"/>
      <c r="AN98" s="487"/>
      <c r="AO98" s="486"/>
      <c r="AP98" s="487"/>
      <c r="AQ98" s="487"/>
      <c r="AR98" s="486"/>
      <c r="AS98" s="487"/>
      <c r="AT98" s="487"/>
      <c r="AU98" s="486"/>
      <c r="AV98" s="487"/>
      <c r="AW98" s="487"/>
      <c r="AX98" s="488"/>
    </row>
    <row r="99" spans="1:50" ht="12" customHeight="1">
      <c r="A99" s="2043" t="s">
        <v>1122</v>
      </c>
      <c r="B99" s="2044"/>
      <c r="C99" s="2044"/>
      <c r="D99" s="2057"/>
      <c r="E99" s="2058"/>
      <c r="F99" s="2042" t="s">
        <v>1123</v>
      </c>
      <c r="G99" s="2042"/>
      <c r="H99" s="2042"/>
      <c r="I99" s="2042"/>
      <c r="J99" s="2042"/>
      <c r="K99" s="2042"/>
      <c r="L99" s="2042"/>
      <c r="M99" s="2042"/>
      <c r="N99" s="2042"/>
      <c r="O99" s="2042"/>
      <c r="P99" s="2042"/>
      <c r="Q99" s="2042"/>
      <c r="R99" s="2042"/>
      <c r="S99" s="2042"/>
      <c r="T99" s="2042"/>
      <c r="U99" s="2042"/>
      <c r="V99" s="485"/>
      <c r="W99" s="486"/>
      <c r="X99" s="487"/>
      <c r="Y99" s="487"/>
      <c r="Z99" s="486"/>
      <c r="AA99" s="487" t="s">
        <v>932</v>
      </c>
      <c r="AB99" s="487"/>
      <c r="AC99" s="486"/>
      <c r="AD99" s="487"/>
      <c r="AE99" s="487"/>
      <c r="AF99" s="486"/>
      <c r="AG99" s="487"/>
      <c r="AH99" s="487"/>
      <c r="AI99" s="486"/>
      <c r="AJ99" s="487"/>
      <c r="AK99" s="487"/>
      <c r="AL99" s="486"/>
      <c r="AM99" s="487"/>
      <c r="AN99" s="487"/>
      <c r="AO99" s="486"/>
      <c r="AP99" s="487"/>
      <c r="AQ99" s="487"/>
      <c r="AR99" s="486"/>
      <c r="AS99" s="487"/>
      <c r="AT99" s="487"/>
      <c r="AU99" s="486"/>
      <c r="AV99" s="487"/>
      <c r="AW99" s="487"/>
      <c r="AX99" s="488"/>
    </row>
    <row r="100" spans="1:50" ht="12" customHeight="1">
      <c r="A100" s="2043" t="s">
        <v>1124</v>
      </c>
      <c r="B100" s="2044"/>
      <c r="C100" s="2044"/>
      <c r="D100" s="2066"/>
      <c r="E100" s="2067"/>
      <c r="F100" s="2042" t="s">
        <v>1125</v>
      </c>
      <c r="G100" s="2042"/>
      <c r="H100" s="2042"/>
      <c r="I100" s="2042"/>
      <c r="J100" s="2042"/>
      <c r="K100" s="2042"/>
      <c r="L100" s="2042"/>
      <c r="M100" s="2042"/>
      <c r="N100" s="2042"/>
      <c r="O100" s="2042"/>
      <c r="P100" s="2042"/>
      <c r="Q100" s="2042"/>
      <c r="R100" s="2042"/>
      <c r="S100" s="2042"/>
      <c r="T100" s="2042"/>
      <c r="U100" s="2042"/>
      <c r="V100" s="485"/>
      <c r="W100" s="486"/>
      <c r="X100" s="487"/>
      <c r="Y100" s="487"/>
      <c r="Z100" s="486"/>
      <c r="AA100" s="487"/>
      <c r="AB100" s="487"/>
      <c r="AC100" s="486"/>
      <c r="AD100" s="487"/>
      <c r="AE100" s="487"/>
      <c r="AF100" s="486" t="s">
        <v>932</v>
      </c>
      <c r="AG100" s="487"/>
      <c r="AH100" s="487"/>
      <c r="AI100" s="486"/>
      <c r="AJ100" s="487"/>
      <c r="AK100" s="487"/>
      <c r="AL100" s="486"/>
      <c r="AM100" s="487"/>
      <c r="AN100" s="487"/>
      <c r="AO100" s="486"/>
      <c r="AP100" s="487"/>
      <c r="AQ100" s="487"/>
      <c r="AR100" s="486"/>
      <c r="AS100" s="487"/>
      <c r="AT100" s="487"/>
      <c r="AU100" s="486"/>
      <c r="AV100" s="487"/>
      <c r="AW100" s="487"/>
      <c r="AX100" s="488"/>
    </row>
    <row r="101" spans="1:50" ht="12" customHeight="1">
      <c r="A101" s="2043" t="s">
        <v>1126</v>
      </c>
      <c r="B101" s="2044"/>
      <c r="C101" s="2044"/>
      <c r="D101" s="2055" t="s">
        <v>1127</v>
      </c>
      <c r="E101" s="2056"/>
      <c r="F101" s="2042" t="s">
        <v>1128</v>
      </c>
      <c r="G101" s="2042"/>
      <c r="H101" s="2042"/>
      <c r="I101" s="2042"/>
      <c r="J101" s="2042"/>
      <c r="K101" s="2042"/>
      <c r="L101" s="2042"/>
      <c r="M101" s="2042"/>
      <c r="N101" s="2042"/>
      <c r="O101" s="2042"/>
      <c r="P101" s="2042"/>
      <c r="Q101" s="2042"/>
      <c r="R101" s="2042"/>
      <c r="S101" s="2042"/>
      <c r="T101" s="2042"/>
      <c r="U101" s="2042"/>
      <c r="V101" s="485"/>
      <c r="W101" s="486"/>
      <c r="X101" s="487"/>
      <c r="Y101" s="487"/>
      <c r="Z101" s="486"/>
      <c r="AA101" s="487"/>
      <c r="AB101" s="487"/>
      <c r="AC101" s="486"/>
      <c r="AD101" s="487"/>
      <c r="AE101" s="487"/>
      <c r="AF101" s="486"/>
      <c r="AG101" s="487" t="s">
        <v>932</v>
      </c>
      <c r="AH101" s="487"/>
      <c r="AI101" s="486"/>
      <c r="AJ101" s="487"/>
      <c r="AK101" s="487"/>
      <c r="AL101" s="486"/>
      <c r="AM101" s="487"/>
      <c r="AN101" s="487"/>
      <c r="AO101" s="486"/>
      <c r="AP101" s="487"/>
      <c r="AQ101" s="487"/>
      <c r="AR101" s="486"/>
      <c r="AS101" s="487"/>
      <c r="AT101" s="487"/>
      <c r="AU101" s="486"/>
      <c r="AV101" s="487"/>
      <c r="AW101" s="487"/>
      <c r="AX101" s="488"/>
    </row>
    <row r="102" spans="1:50" ht="12" customHeight="1">
      <c r="A102" s="2043" t="s">
        <v>1129</v>
      </c>
      <c r="B102" s="2044"/>
      <c r="C102" s="2044"/>
      <c r="D102" s="2057"/>
      <c r="E102" s="2058"/>
      <c r="F102" s="2042" t="s">
        <v>1130</v>
      </c>
      <c r="G102" s="2042"/>
      <c r="H102" s="2042"/>
      <c r="I102" s="2042"/>
      <c r="J102" s="2042"/>
      <c r="K102" s="2042"/>
      <c r="L102" s="2042"/>
      <c r="M102" s="2042"/>
      <c r="N102" s="2042"/>
      <c r="O102" s="2042"/>
      <c r="P102" s="2042"/>
      <c r="Q102" s="2042"/>
      <c r="R102" s="2042"/>
      <c r="S102" s="2042"/>
      <c r="T102" s="2042"/>
      <c r="U102" s="2042"/>
      <c r="V102" s="485"/>
      <c r="W102" s="486"/>
      <c r="X102" s="487"/>
      <c r="Y102" s="487"/>
      <c r="Z102" s="486"/>
      <c r="AA102" s="487"/>
      <c r="AB102" s="487"/>
      <c r="AC102" s="486"/>
      <c r="AD102" s="487"/>
      <c r="AE102" s="487"/>
      <c r="AF102" s="486"/>
      <c r="AG102" s="487"/>
      <c r="AH102" s="487"/>
      <c r="AI102" s="486"/>
      <c r="AJ102" s="487" t="s">
        <v>932</v>
      </c>
      <c r="AK102" s="487"/>
      <c r="AL102" s="486"/>
      <c r="AM102" s="487"/>
      <c r="AN102" s="487"/>
      <c r="AO102" s="486"/>
      <c r="AP102" s="487"/>
      <c r="AQ102" s="487"/>
      <c r="AR102" s="486"/>
      <c r="AS102" s="487"/>
      <c r="AT102" s="487"/>
      <c r="AU102" s="486"/>
      <c r="AV102" s="487"/>
      <c r="AW102" s="487"/>
      <c r="AX102" s="488"/>
    </row>
    <row r="103" spans="1:50" ht="12" customHeight="1">
      <c r="A103" s="2043" t="s">
        <v>1131</v>
      </c>
      <c r="B103" s="2044"/>
      <c r="C103" s="2044"/>
      <c r="D103" s="2057"/>
      <c r="E103" s="2058"/>
      <c r="F103" s="2042" t="s">
        <v>1132</v>
      </c>
      <c r="G103" s="2042"/>
      <c r="H103" s="2042"/>
      <c r="I103" s="2042"/>
      <c r="J103" s="2042"/>
      <c r="K103" s="2042"/>
      <c r="L103" s="2042"/>
      <c r="M103" s="2042"/>
      <c r="N103" s="2042"/>
      <c r="O103" s="2042"/>
      <c r="P103" s="2042"/>
      <c r="Q103" s="2042"/>
      <c r="R103" s="2042"/>
      <c r="S103" s="2042"/>
      <c r="T103" s="2042"/>
      <c r="U103" s="2042"/>
      <c r="V103" s="485"/>
      <c r="W103" s="486"/>
      <c r="X103" s="487"/>
      <c r="Y103" s="487"/>
      <c r="Z103" s="486"/>
      <c r="AA103" s="487"/>
      <c r="AB103" s="487" t="s">
        <v>932</v>
      </c>
      <c r="AC103" s="486"/>
      <c r="AD103" s="487"/>
      <c r="AE103" s="487"/>
      <c r="AF103" s="486"/>
      <c r="AG103" s="487"/>
      <c r="AH103" s="487"/>
      <c r="AI103" s="486"/>
      <c r="AJ103" s="487" t="s">
        <v>932</v>
      </c>
      <c r="AK103" s="487"/>
      <c r="AL103" s="486"/>
      <c r="AM103" s="487"/>
      <c r="AN103" s="487"/>
      <c r="AO103" s="486"/>
      <c r="AP103" s="487"/>
      <c r="AQ103" s="487"/>
      <c r="AR103" s="486"/>
      <c r="AS103" s="487"/>
      <c r="AT103" s="487"/>
      <c r="AU103" s="486"/>
      <c r="AV103" s="487"/>
      <c r="AW103" s="487"/>
      <c r="AX103" s="488"/>
    </row>
    <row r="104" spans="1:50" ht="12" customHeight="1">
      <c r="A104" s="2043" t="s">
        <v>1133</v>
      </c>
      <c r="B104" s="2044"/>
      <c r="C104" s="2044"/>
      <c r="D104" s="2057"/>
      <c r="E104" s="2058"/>
      <c r="F104" s="2042" t="s">
        <v>1134</v>
      </c>
      <c r="G104" s="2042"/>
      <c r="H104" s="2042"/>
      <c r="I104" s="2042"/>
      <c r="J104" s="2042"/>
      <c r="K104" s="2042"/>
      <c r="L104" s="2042"/>
      <c r="M104" s="2042"/>
      <c r="N104" s="2042"/>
      <c r="O104" s="2042"/>
      <c r="P104" s="2042"/>
      <c r="Q104" s="2042"/>
      <c r="R104" s="2042"/>
      <c r="S104" s="2042"/>
      <c r="T104" s="2042"/>
      <c r="U104" s="2042"/>
      <c r="V104" s="485"/>
      <c r="W104" s="486"/>
      <c r="X104" s="487"/>
      <c r="Y104" s="487"/>
      <c r="Z104" s="486"/>
      <c r="AA104" s="487"/>
      <c r="AB104" s="487"/>
      <c r="AC104" s="486"/>
      <c r="AD104" s="487"/>
      <c r="AE104" s="487"/>
      <c r="AF104" s="486"/>
      <c r="AG104" s="487"/>
      <c r="AH104" s="487"/>
      <c r="AI104" s="486"/>
      <c r="AJ104" s="487" t="s">
        <v>932</v>
      </c>
      <c r="AK104" s="487"/>
      <c r="AL104" s="486"/>
      <c r="AM104" s="487"/>
      <c r="AN104" s="487"/>
      <c r="AO104" s="486"/>
      <c r="AP104" s="487"/>
      <c r="AQ104" s="487"/>
      <c r="AR104" s="486"/>
      <c r="AS104" s="487"/>
      <c r="AT104" s="487"/>
      <c r="AU104" s="486"/>
      <c r="AV104" s="487"/>
      <c r="AW104" s="487"/>
      <c r="AX104" s="488"/>
    </row>
    <row r="105" spans="1:50" ht="12" customHeight="1">
      <c r="A105" s="2043" t="s">
        <v>1135</v>
      </c>
      <c r="B105" s="2044"/>
      <c r="C105" s="2044"/>
      <c r="D105" s="2057"/>
      <c r="E105" s="2058"/>
      <c r="F105" s="2042" t="s">
        <v>1136</v>
      </c>
      <c r="G105" s="2042"/>
      <c r="H105" s="2042"/>
      <c r="I105" s="2042"/>
      <c r="J105" s="2042"/>
      <c r="K105" s="2042"/>
      <c r="L105" s="2042"/>
      <c r="M105" s="2042"/>
      <c r="N105" s="2042"/>
      <c r="O105" s="2042"/>
      <c r="P105" s="2042"/>
      <c r="Q105" s="2042"/>
      <c r="R105" s="2042"/>
      <c r="S105" s="2042"/>
      <c r="T105" s="2042"/>
      <c r="U105" s="2042"/>
      <c r="V105" s="485"/>
      <c r="W105" s="486"/>
      <c r="X105" s="487"/>
      <c r="Y105" s="487"/>
      <c r="Z105" s="486"/>
      <c r="AA105" s="487"/>
      <c r="AB105" s="487" t="s">
        <v>932</v>
      </c>
      <c r="AC105" s="486"/>
      <c r="AD105" s="487"/>
      <c r="AE105" s="487"/>
      <c r="AF105" s="486"/>
      <c r="AG105" s="487"/>
      <c r="AH105" s="487"/>
      <c r="AI105" s="486"/>
      <c r="AJ105" s="487"/>
      <c r="AK105" s="487"/>
      <c r="AL105" s="486"/>
      <c r="AM105" s="487"/>
      <c r="AN105" s="487"/>
      <c r="AO105" s="486"/>
      <c r="AP105" s="487"/>
      <c r="AQ105" s="487"/>
      <c r="AR105" s="486"/>
      <c r="AS105" s="487"/>
      <c r="AT105" s="487"/>
      <c r="AU105" s="486"/>
      <c r="AV105" s="487"/>
      <c r="AW105" s="487"/>
      <c r="AX105" s="488"/>
    </row>
    <row r="106" spans="1:50" ht="12" customHeight="1">
      <c r="A106" s="2043" t="s">
        <v>1137</v>
      </c>
      <c r="B106" s="2044"/>
      <c r="C106" s="2044"/>
      <c r="D106" s="2057"/>
      <c r="E106" s="2058"/>
      <c r="F106" s="2042" t="s">
        <v>1138</v>
      </c>
      <c r="G106" s="2042"/>
      <c r="H106" s="2042"/>
      <c r="I106" s="2042"/>
      <c r="J106" s="2042"/>
      <c r="K106" s="2042"/>
      <c r="L106" s="2042"/>
      <c r="M106" s="2042"/>
      <c r="N106" s="2042"/>
      <c r="O106" s="2042"/>
      <c r="P106" s="2042"/>
      <c r="Q106" s="2042"/>
      <c r="R106" s="2042"/>
      <c r="S106" s="2042"/>
      <c r="T106" s="2042"/>
      <c r="U106" s="2042"/>
      <c r="V106" s="485"/>
      <c r="W106" s="486"/>
      <c r="X106" s="487"/>
      <c r="Y106" s="487"/>
      <c r="Z106" s="486"/>
      <c r="AA106" s="487"/>
      <c r="AB106" s="487"/>
      <c r="AC106" s="486"/>
      <c r="AD106" s="487"/>
      <c r="AE106" s="487"/>
      <c r="AF106" s="486"/>
      <c r="AG106" s="487"/>
      <c r="AH106" s="487"/>
      <c r="AI106" s="486"/>
      <c r="AJ106" s="487"/>
      <c r="AK106" s="487" t="s">
        <v>932</v>
      </c>
      <c r="AL106" s="486"/>
      <c r="AM106" s="487"/>
      <c r="AN106" s="487"/>
      <c r="AO106" s="486"/>
      <c r="AP106" s="487"/>
      <c r="AQ106" s="487"/>
      <c r="AR106" s="486"/>
      <c r="AS106" s="487"/>
      <c r="AT106" s="487"/>
      <c r="AU106" s="486"/>
      <c r="AV106" s="487"/>
      <c r="AW106" s="487"/>
      <c r="AX106" s="488"/>
    </row>
    <row r="107" spans="1:50" ht="12" customHeight="1">
      <c r="A107" s="2043" t="s">
        <v>1139</v>
      </c>
      <c r="B107" s="2044"/>
      <c r="C107" s="2044"/>
      <c r="D107" s="2057"/>
      <c r="E107" s="2058"/>
      <c r="F107" s="2042" t="s">
        <v>1140</v>
      </c>
      <c r="G107" s="2042"/>
      <c r="H107" s="2042"/>
      <c r="I107" s="2042"/>
      <c r="J107" s="2042"/>
      <c r="K107" s="2042"/>
      <c r="L107" s="2042"/>
      <c r="M107" s="2042"/>
      <c r="N107" s="2042"/>
      <c r="O107" s="2042"/>
      <c r="P107" s="2042"/>
      <c r="Q107" s="2042"/>
      <c r="R107" s="2042"/>
      <c r="S107" s="2042"/>
      <c r="T107" s="2042"/>
      <c r="U107" s="2042"/>
      <c r="V107" s="485"/>
      <c r="W107" s="486"/>
      <c r="X107" s="487"/>
      <c r="Y107" s="487"/>
      <c r="Z107" s="486"/>
      <c r="AA107" s="487"/>
      <c r="AB107" s="487"/>
      <c r="AC107" s="486"/>
      <c r="AD107" s="487"/>
      <c r="AE107" s="487"/>
      <c r="AF107" s="486"/>
      <c r="AG107" s="487"/>
      <c r="AH107" s="487"/>
      <c r="AI107" s="486"/>
      <c r="AJ107" s="487"/>
      <c r="AK107" s="487"/>
      <c r="AL107" s="486" t="s">
        <v>932</v>
      </c>
      <c r="AM107" s="487"/>
      <c r="AN107" s="487"/>
      <c r="AO107" s="486"/>
      <c r="AP107" s="487"/>
      <c r="AQ107" s="487"/>
      <c r="AR107" s="486"/>
      <c r="AS107" s="487"/>
      <c r="AT107" s="487"/>
      <c r="AU107" s="486"/>
      <c r="AV107" s="487"/>
      <c r="AW107" s="487"/>
      <c r="AX107" s="488"/>
    </row>
    <row r="108" spans="1:50" ht="12" customHeight="1">
      <c r="A108" s="2043" t="s">
        <v>1141</v>
      </c>
      <c r="B108" s="2044"/>
      <c r="C108" s="2044"/>
      <c r="D108" s="2057"/>
      <c r="E108" s="2058"/>
      <c r="F108" s="2042" t="s">
        <v>1142</v>
      </c>
      <c r="G108" s="2042"/>
      <c r="H108" s="2042"/>
      <c r="I108" s="2042"/>
      <c r="J108" s="2042"/>
      <c r="K108" s="2042"/>
      <c r="L108" s="2042"/>
      <c r="M108" s="2042"/>
      <c r="N108" s="2042"/>
      <c r="O108" s="2042"/>
      <c r="P108" s="2042"/>
      <c r="Q108" s="2042"/>
      <c r="R108" s="2042"/>
      <c r="S108" s="2042"/>
      <c r="T108" s="2042"/>
      <c r="U108" s="2042"/>
      <c r="V108" s="485"/>
      <c r="W108" s="486"/>
      <c r="X108" s="487"/>
      <c r="Y108" s="487"/>
      <c r="Z108" s="486"/>
      <c r="AA108" s="487"/>
      <c r="AB108" s="487"/>
      <c r="AC108" s="486"/>
      <c r="AD108" s="487"/>
      <c r="AE108" s="487"/>
      <c r="AF108" s="486"/>
      <c r="AG108" s="487"/>
      <c r="AH108" s="487"/>
      <c r="AI108" s="486"/>
      <c r="AJ108" s="487"/>
      <c r="AK108" s="487"/>
      <c r="AL108" s="486" t="s">
        <v>932</v>
      </c>
      <c r="AM108" s="487"/>
      <c r="AN108" s="487"/>
      <c r="AO108" s="486"/>
      <c r="AP108" s="487"/>
      <c r="AQ108" s="487"/>
      <c r="AR108" s="486"/>
      <c r="AS108" s="487"/>
      <c r="AT108" s="487"/>
      <c r="AU108" s="486"/>
      <c r="AV108" s="487"/>
      <c r="AW108" s="487"/>
      <c r="AX108" s="488"/>
    </row>
    <row r="109" spans="1:50" ht="12" customHeight="1">
      <c r="A109" s="2043" t="s">
        <v>1143</v>
      </c>
      <c r="B109" s="2044"/>
      <c r="C109" s="2044"/>
      <c r="D109" s="2057"/>
      <c r="E109" s="2058"/>
      <c r="F109" s="2042" t="s">
        <v>1144</v>
      </c>
      <c r="G109" s="2042"/>
      <c r="H109" s="2042"/>
      <c r="I109" s="2042"/>
      <c r="J109" s="2042"/>
      <c r="K109" s="2042"/>
      <c r="L109" s="2042"/>
      <c r="M109" s="2042"/>
      <c r="N109" s="2042"/>
      <c r="O109" s="2042"/>
      <c r="P109" s="2042"/>
      <c r="Q109" s="2042"/>
      <c r="R109" s="2042"/>
      <c r="S109" s="2042"/>
      <c r="T109" s="2042"/>
      <c r="U109" s="2042"/>
      <c r="V109" s="485"/>
      <c r="W109" s="486"/>
      <c r="X109" s="487"/>
      <c r="Y109" s="487"/>
      <c r="Z109" s="486"/>
      <c r="AA109" s="487"/>
      <c r="AB109" s="487"/>
      <c r="AC109" s="486"/>
      <c r="AD109" s="487"/>
      <c r="AE109" s="487"/>
      <c r="AF109" s="486"/>
      <c r="AG109" s="487"/>
      <c r="AH109" s="487"/>
      <c r="AI109" s="486"/>
      <c r="AJ109" s="487"/>
      <c r="AK109" s="487"/>
      <c r="AL109" s="486" t="s">
        <v>932</v>
      </c>
      <c r="AM109" s="487"/>
      <c r="AN109" s="487"/>
      <c r="AO109" s="486"/>
      <c r="AP109" s="487"/>
      <c r="AQ109" s="487"/>
      <c r="AR109" s="486"/>
      <c r="AS109" s="487"/>
      <c r="AT109" s="487"/>
      <c r="AU109" s="486"/>
      <c r="AV109" s="487"/>
      <c r="AW109" s="487"/>
      <c r="AX109" s="488"/>
    </row>
    <row r="110" spans="1:50" ht="12" customHeight="1">
      <c r="A110" s="2043" t="s">
        <v>1145</v>
      </c>
      <c r="B110" s="2044"/>
      <c r="C110" s="2044"/>
      <c r="D110" s="2057"/>
      <c r="E110" s="2058"/>
      <c r="F110" s="2042" t="s">
        <v>1146</v>
      </c>
      <c r="G110" s="2042"/>
      <c r="H110" s="2042"/>
      <c r="I110" s="2042"/>
      <c r="J110" s="2042"/>
      <c r="K110" s="2042"/>
      <c r="L110" s="2042"/>
      <c r="M110" s="2042"/>
      <c r="N110" s="2042"/>
      <c r="O110" s="2042"/>
      <c r="P110" s="2042"/>
      <c r="Q110" s="2042"/>
      <c r="R110" s="2042"/>
      <c r="S110" s="2042"/>
      <c r="T110" s="2042"/>
      <c r="U110" s="2042"/>
      <c r="V110" s="485"/>
      <c r="W110" s="486"/>
      <c r="X110" s="487"/>
      <c r="Y110" s="487"/>
      <c r="Z110" s="486"/>
      <c r="AA110" s="487"/>
      <c r="AB110" s="487"/>
      <c r="AC110" s="486"/>
      <c r="AD110" s="487"/>
      <c r="AE110" s="487"/>
      <c r="AF110" s="486"/>
      <c r="AG110" s="487"/>
      <c r="AH110" s="487"/>
      <c r="AI110" s="486"/>
      <c r="AJ110" s="487"/>
      <c r="AK110" s="487"/>
      <c r="AL110" s="486" t="s">
        <v>932</v>
      </c>
      <c r="AM110" s="487"/>
      <c r="AN110" s="487"/>
      <c r="AO110" s="486"/>
      <c r="AP110" s="487"/>
      <c r="AQ110" s="487"/>
      <c r="AR110" s="486"/>
      <c r="AS110" s="487"/>
      <c r="AT110" s="487"/>
      <c r="AU110" s="486"/>
      <c r="AV110" s="487"/>
      <c r="AW110" s="487"/>
      <c r="AX110" s="488"/>
    </row>
    <row r="111" spans="1:50" ht="12" customHeight="1">
      <c r="A111" s="2043" t="s">
        <v>1147</v>
      </c>
      <c r="B111" s="2044"/>
      <c r="C111" s="2044"/>
      <c r="D111" s="2057"/>
      <c r="E111" s="2058"/>
      <c r="F111" s="2042" t="s">
        <v>1148</v>
      </c>
      <c r="G111" s="2042"/>
      <c r="H111" s="2042"/>
      <c r="I111" s="2042"/>
      <c r="J111" s="2042"/>
      <c r="K111" s="2042"/>
      <c r="L111" s="2042"/>
      <c r="M111" s="2042"/>
      <c r="N111" s="2042"/>
      <c r="O111" s="2042"/>
      <c r="P111" s="2042"/>
      <c r="Q111" s="2042"/>
      <c r="R111" s="2042"/>
      <c r="S111" s="2042"/>
      <c r="T111" s="2042"/>
      <c r="U111" s="2042"/>
      <c r="V111" s="485"/>
      <c r="W111" s="486"/>
      <c r="X111" s="487"/>
      <c r="Y111" s="487"/>
      <c r="Z111" s="486"/>
      <c r="AA111" s="487"/>
      <c r="AB111" s="487"/>
      <c r="AC111" s="486"/>
      <c r="AD111" s="487"/>
      <c r="AE111" s="487"/>
      <c r="AF111" s="486"/>
      <c r="AG111" s="487"/>
      <c r="AH111" s="487"/>
      <c r="AI111" s="486"/>
      <c r="AJ111" s="487"/>
      <c r="AK111" s="487"/>
      <c r="AL111" s="486"/>
      <c r="AM111" s="487"/>
      <c r="AN111" s="487" t="s">
        <v>932</v>
      </c>
      <c r="AO111" s="486"/>
      <c r="AP111" s="487"/>
      <c r="AQ111" s="487"/>
      <c r="AR111" s="486"/>
      <c r="AS111" s="487"/>
      <c r="AT111" s="487"/>
      <c r="AU111" s="486"/>
      <c r="AV111" s="487"/>
      <c r="AW111" s="487"/>
      <c r="AX111" s="488"/>
    </row>
    <row r="112" spans="1:50" ht="12" customHeight="1">
      <c r="A112" s="2043" t="s">
        <v>1149</v>
      </c>
      <c r="B112" s="2044"/>
      <c r="C112" s="2044"/>
      <c r="D112" s="2057"/>
      <c r="E112" s="2058"/>
      <c r="F112" s="2042" t="s">
        <v>1150</v>
      </c>
      <c r="G112" s="2042"/>
      <c r="H112" s="2042"/>
      <c r="I112" s="2042"/>
      <c r="J112" s="2042"/>
      <c r="K112" s="2042"/>
      <c r="L112" s="2042"/>
      <c r="M112" s="2042"/>
      <c r="N112" s="2042"/>
      <c r="O112" s="2042"/>
      <c r="P112" s="2042"/>
      <c r="Q112" s="2042"/>
      <c r="R112" s="2042"/>
      <c r="S112" s="2042"/>
      <c r="T112" s="2042"/>
      <c r="U112" s="2042"/>
      <c r="V112" s="485"/>
      <c r="W112" s="486"/>
      <c r="X112" s="487"/>
      <c r="Y112" s="487"/>
      <c r="Z112" s="486"/>
      <c r="AA112" s="487"/>
      <c r="AB112" s="487"/>
      <c r="AC112" s="486"/>
      <c r="AD112" s="487"/>
      <c r="AE112" s="487"/>
      <c r="AF112" s="486"/>
      <c r="AG112" s="487"/>
      <c r="AH112" s="487"/>
      <c r="AI112" s="486"/>
      <c r="AJ112" s="487"/>
      <c r="AK112" s="487"/>
      <c r="AL112" s="486"/>
      <c r="AM112" s="487"/>
      <c r="AN112" s="487" t="s">
        <v>932</v>
      </c>
      <c r="AO112" s="486"/>
      <c r="AP112" s="487"/>
      <c r="AQ112" s="487"/>
      <c r="AR112" s="486"/>
      <c r="AS112" s="487"/>
      <c r="AT112" s="487"/>
      <c r="AU112" s="486"/>
      <c r="AV112" s="487"/>
      <c r="AW112" s="487"/>
      <c r="AX112" s="488"/>
    </row>
    <row r="113" spans="1:50" ht="12" customHeight="1">
      <c r="A113" s="2043" t="s">
        <v>1151</v>
      </c>
      <c r="B113" s="2044"/>
      <c r="C113" s="2044"/>
      <c r="D113" s="2057"/>
      <c r="E113" s="2058"/>
      <c r="F113" s="2042" t="s">
        <v>1152</v>
      </c>
      <c r="G113" s="2042"/>
      <c r="H113" s="2042"/>
      <c r="I113" s="2042"/>
      <c r="J113" s="2042"/>
      <c r="K113" s="2042"/>
      <c r="L113" s="2042"/>
      <c r="M113" s="2042"/>
      <c r="N113" s="2042"/>
      <c r="O113" s="2042"/>
      <c r="P113" s="2042"/>
      <c r="Q113" s="2042"/>
      <c r="R113" s="2042"/>
      <c r="S113" s="2042"/>
      <c r="T113" s="2042"/>
      <c r="U113" s="2042"/>
      <c r="V113" s="485"/>
      <c r="W113" s="486"/>
      <c r="X113" s="487"/>
      <c r="Y113" s="487"/>
      <c r="Z113" s="486"/>
      <c r="AA113" s="487"/>
      <c r="AB113" s="487"/>
      <c r="AC113" s="486"/>
      <c r="AD113" s="487"/>
      <c r="AE113" s="487"/>
      <c r="AF113" s="486"/>
      <c r="AG113" s="487"/>
      <c r="AH113" s="487"/>
      <c r="AI113" s="486"/>
      <c r="AJ113" s="487"/>
      <c r="AK113" s="487"/>
      <c r="AL113" s="486"/>
      <c r="AM113" s="487"/>
      <c r="AN113" s="487"/>
      <c r="AO113" s="486"/>
      <c r="AP113" s="487" t="s">
        <v>932</v>
      </c>
      <c r="AQ113" s="487"/>
      <c r="AR113" s="486"/>
      <c r="AS113" s="487"/>
      <c r="AT113" s="487"/>
      <c r="AU113" s="486"/>
      <c r="AV113" s="487"/>
      <c r="AW113" s="487"/>
      <c r="AX113" s="488"/>
    </row>
    <row r="114" spans="1:50" ht="12" customHeight="1">
      <c r="A114" s="2043" t="s">
        <v>1153</v>
      </c>
      <c r="B114" s="2044"/>
      <c r="C114" s="2044"/>
      <c r="D114" s="2057"/>
      <c r="E114" s="2058"/>
      <c r="F114" s="2042" t="s">
        <v>1154</v>
      </c>
      <c r="G114" s="2042"/>
      <c r="H114" s="2042"/>
      <c r="I114" s="2042"/>
      <c r="J114" s="2042"/>
      <c r="K114" s="2042"/>
      <c r="L114" s="2042"/>
      <c r="M114" s="2042"/>
      <c r="N114" s="2042"/>
      <c r="O114" s="2042"/>
      <c r="P114" s="2042"/>
      <c r="Q114" s="2042"/>
      <c r="R114" s="2042"/>
      <c r="S114" s="2042"/>
      <c r="T114" s="2042"/>
      <c r="U114" s="2042"/>
      <c r="V114" s="485"/>
      <c r="W114" s="486"/>
      <c r="X114" s="487"/>
      <c r="Y114" s="487"/>
      <c r="Z114" s="486"/>
      <c r="AA114" s="487"/>
      <c r="AB114" s="487"/>
      <c r="AC114" s="486"/>
      <c r="AD114" s="487"/>
      <c r="AE114" s="487"/>
      <c r="AF114" s="486"/>
      <c r="AG114" s="487"/>
      <c r="AH114" s="487"/>
      <c r="AI114" s="486"/>
      <c r="AJ114" s="487"/>
      <c r="AK114" s="487"/>
      <c r="AL114" s="486"/>
      <c r="AM114" s="487"/>
      <c r="AN114" s="487"/>
      <c r="AO114" s="486"/>
      <c r="AP114" s="487"/>
      <c r="AQ114" s="487"/>
      <c r="AR114" s="486"/>
      <c r="AS114" s="487"/>
      <c r="AT114" s="487" t="s">
        <v>932</v>
      </c>
      <c r="AU114" s="486"/>
      <c r="AV114" s="487"/>
      <c r="AW114" s="487"/>
      <c r="AX114" s="488"/>
    </row>
    <row r="115" spans="1:50" ht="12" customHeight="1">
      <c r="A115" s="2043" t="s">
        <v>1155</v>
      </c>
      <c r="B115" s="2044"/>
      <c r="C115" s="2044"/>
      <c r="D115" s="2057"/>
      <c r="E115" s="2058"/>
      <c r="F115" s="2042" t="s">
        <v>1156</v>
      </c>
      <c r="G115" s="2042"/>
      <c r="H115" s="2042"/>
      <c r="I115" s="2042"/>
      <c r="J115" s="2042"/>
      <c r="K115" s="2042"/>
      <c r="L115" s="2042"/>
      <c r="M115" s="2042"/>
      <c r="N115" s="2042"/>
      <c r="O115" s="2042"/>
      <c r="P115" s="2042"/>
      <c r="Q115" s="2042"/>
      <c r="R115" s="2042"/>
      <c r="S115" s="2042"/>
      <c r="T115" s="2042"/>
      <c r="U115" s="2042"/>
      <c r="V115" s="485"/>
      <c r="W115" s="486"/>
      <c r="X115" s="487"/>
      <c r="Y115" s="487"/>
      <c r="Z115" s="486"/>
      <c r="AA115" s="487"/>
      <c r="AB115" s="487"/>
      <c r="AC115" s="486"/>
      <c r="AD115" s="487"/>
      <c r="AE115" s="487"/>
      <c r="AF115" s="486"/>
      <c r="AG115" s="487"/>
      <c r="AH115" s="487"/>
      <c r="AI115" s="486"/>
      <c r="AJ115" s="487"/>
      <c r="AK115" s="487"/>
      <c r="AL115" s="486"/>
      <c r="AM115" s="487"/>
      <c r="AN115" s="487"/>
      <c r="AO115" s="486"/>
      <c r="AP115" s="487"/>
      <c r="AQ115" s="487"/>
      <c r="AR115" s="486" t="s">
        <v>932</v>
      </c>
      <c r="AS115" s="487"/>
      <c r="AT115" s="487"/>
      <c r="AU115" s="486"/>
      <c r="AV115" s="487"/>
      <c r="AW115" s="487"/>
      <c r="AX115" s="488"/>
    </row>
    <row r="116" spans="1:50" ht="12" customHeight="1">
      <c r="A116" s="2043" t="s">
        <v>1157</v>
      </c>
      <c r="B116" s="2044"/>
      <c r="C116" s="2044"/>
      <c r="D116" s="2057"/>
      <c r="E116" s="2058"/>
      <c r="F116" s="2042" t="s">
        <v>1158</v>
      </c>
      <c r="G116" s="2042"/>
      <c r="H116" s="2042"/>
      <c r="I116" s="2042"/>
      <c r="J116" s="2042"/>
      <c r="K116" s="2042"/>
      <c r="L116" s="2042"/>
      <c r="M116" s="2042"/>
      <c r="N116" s="2042"/>
      <c r="O116" s="2042"/>
      <c r="P116" s="2042"/>
      <c r="Q116" s="2042"/>
      <c r="R116" s="2042"/>
      <c r="S116" s="2042"/>
      <c r="T116" s="2042"/>
      <c r="U116" s="2042"/>
      <c r="V116" s="485"/>
      <c r="W116" s="486"/>
      <c r="X116" s="487"/>
      <c r="Y116" s="487"/>
      <c r="Z116" s="486"/>
      <c r="AA116" s="487"/>
      <c r="AB116" s="487"/>
      <c r="AC116" s="486"/>
      <c r="AD116" s="487"/>
      <c r="AE116" s="487"/>
      <c r="AF116" s="486"/>
      <c r="AG116" s="487"/>
      <c r="AH116" s="487"/>
      <c r="AI116" s="486"/>
      <c r="AJ116" s="487"/>
      <c r="AK116" s="487"/>
      <c r="AL116" s="486"/>
      <c r="AM116" s="487" t="s">
        <v>932</v>
      </c>
      <c r="AN116" s="487"/>
      <c r="AO116" s="486"/>
      <c r="AP116" s="487"/>
      <c r="AQ116" s="487"/>
      <c r="AR116" s="486"/>
      <c r="AS116" s="487"/>
      <c r="AT116" s="487"/>
      <c r="AU116" s="486"/>
      <c r="AV116" s="487"/>
      <c r="AW116" s="487"/>
      <c r="AX116" s="488"/>
    </row>
    <row r="117" spans="1:50" ht="12" customHeight="1">
      <c r="A117" s="2043" t="s">
        <v>1159</v>
      </c>
      <c r="B117" s="2044"/>
      <c r="C117" s="2044"/>
      <c r="D117" s="2057"/>
      <c r="E117" s="2058"/>
      <c r="F117" s="2045" t="s">
        <v>1160</v>
      </c>
      <c r="G117" s="2045"/>
      <c r="H117" s="2045"/>
      <c r="I117" s="2045"/>
      <c r="J117" s="2045"/>
      <c r="K117" s="2045"/>
      <c r="L117" s="2045"/>
      <c r="M117" s="2045"/>
      <c r="N117" s="2045"/>
      <c r="O117" s="2045"/>
      <c r="P117" s="2045"/>
      <c r="Q117" s="2045"/>
      <c r="R117" s="2045"/>
      <c r="S117" s="2045"/>
      <c r="T117" s="2045"/>
      <c r="U117" s="2045"/>
      <c r="V117" s="489"/>
      <c r="W117" s="490"/>
      <c r="X117" s="491"/>
      <c r="Y117" s="491"/>
      <c r="Z117" s="490"/>
      <c r="AA117" s="491"/>
      <c r="AB117" s="491"/>
      <c r="AC117" s="490"/>
      <c r="AD117" s="491"/>
      <c r="AE117" s="491"/>
      <c r="AF117" s="490"/>
      <c r="AG117" s="491"/>
      <c r="AH117" s="491"/>
      <c r="AI117" s="490"/>
      <c r="AJ117" s="491"/>
      <c r="AK117" s="491"/>
      <c r="AL117" s="490"/>
      <c r="AM117" s="491"/>
      <c r="AN117" s="491"/>
      <c r="AO117" s="490"/>
      <c r="AP117" s="491"/>
      <c r="AQ117" s="491"/>
      <c r="AR117" s="490"/>
      <c r="AS117" s="491" t="s">
        <v>932</v>
      </c>
      <c r="AT117" s="491"/>
      <c r="AU117" s="490"/>
      <c r="AV117" s="491"/>
      <c r="AW117" s="491"/>
      <c r="AX117" s="492"/>
    </row>
    <row r="118" spans="1:50" ht="12" customHeight="1">
      <c r="A118" s="2043" t="s">
        <v>1161</v>
      </c>
      <c r="B118" s="2044"/>
      <c r="C118" s="2044"/>
      <c r="D118" s="2046" t="s">
        <v>38</v>
      </c>
      <c r="E118" s="2047"/>
      <c r="F118" s="2052" t="s">
        <v>1162</v>
      </c>
      <c r="G118" s="2053"/>
      <c r="H118" s="2053"/>
      <c r="I118" s="2053"/>
      <c r="J118" s="2053"/>
      <c r="K118" s="2053"/>
      <c r="L118" s="2053"/>
      <c r="M118" s="2053"/>
      <c r="N118" s="2053"/>
      <c r="O118" s="2053"/>
      <c r="P118" s="2053"/>
      <c r="Q118" s="2053"/>
      <c r="R118" s="2053"/>
      <c r="S118" s="2053"/>
      <c r="T118" s="2053"/>
      <c r="U118" s="2054"/>
      <c r="V118" s="481"/>
      <c r="W118" s="482"/>
      <c r="X118" s="483"/>
      <c r="Y118" s="483"/>
      <c r="Z118" s="482" t="s">
        <v>953</v>
      </c>
      <c r="AA118" s="483"/>
      <c r="AB118" s="483"/>
      <c r="AC118" s="482"/>
      <c r="AD118" s="483"/>
      <c r="AE118" s="483"/>
      <c r="AF118" s="482"/>
      <c r="AG118" s="483"/>
      <c r="AH118" s="483"/>
      <c r="AI118" s="482"/>
      <c r="AJ118" s="483"/>
      <c r="AK118" s="483"/>
      <c r="AL118" s="482"/>
      <c r="AM118" s="483"/>
      <c r="AN118" s="483"/>
      <c r="AO118" s="482"/>
      <c r="AP118" s="483"/>
      <c r="AQ118" s="483"/>
      <c r="AR118" s="482"/>
      <c r="AS118" s="483"/>
      <c r="AT118" s="483"/>
      <c r="AU118" s="482"/>
      <c r="AV118" s="483"/>
      <c r="AW118" s="483"/>
      <c r="AX118" s="484"/>
    </row>
    <row r="119" spans="1:50" ht="12" customHeight="1">
      <c r="A119" s="2028" t="s">
        <v>1163</v>
      </c>
      <c r="B119" s="2029"/>
      <c r="C119" s="2030"/>
      <c r="D119" s="2048"/>
      <c r="E119" s="2049"/>
      <c r="F119" s="2031" t="s">
        <v>337</v>
      </c>
      <c r="G119" s="2032"/>
      <c r="H119" s="2032"/>
      <c r="I119" s="2032"/>
      <c r="J119" s="2032"/>
      <c r="K119" s="2032"/>
      <c r="L119" s="2032"/>
      <c r="M119" s="2032"/>
      <c r="N119" s="2032"/>
      <c r="O119" s="2032"/>
      <c r="P119" s="2032"/>
      <c r="Q119" s="2032"/>
      <c r="R119" s="2032"/>
      <c r="S119" s="2032"/>
      <c r="T119" s="2032"/>
      <c r="U119" s="2033"/>
      <c r="V119" s="485"/>
      <c r="W119" s="486"/>
      <c r="X119" s="487"/>
      <c r="Y119" s="487"/>
      <c r="Z119" s="486"/>
      <c r="AA119" s="487"/>
      <c r="AB119" s="487"/>
      <c r="AC119" s="486"/>
      <c r="AD119" s="487"/>
      <c r="AE119" s="487"/>
      <c r="AF119" s="486"/>
      <c r="AG119" s="487"/>
      <c r="AH119" s="487"/>
      <c r="AI119" s="486"/>
      <c r="AJ119" s="487"/>
      <c r="AK119" s="487"/>
      <c r="AL119" s="486"/>
      <c r="AM119" s="487"/>
      <c r="AN119" s="487"/>
      <c r="AO119" s="486"/>
      <c r="AP119" s="487"/>
      <c r="AQ119" s="487"/>
      <c r="AR119" s="486"/>
      <c r="AS119" s="487"/>
      <c r="AT119" s="487"/>
      <c r="AU119" s="486"/>
      <c r="AV119" s="487"/>
      <c r="AW119" s="487"/>
      <c r="AX119" s="488" t="s">
        <v>953</v>
      </c>
    </row>
    <row r="120" spans="1:50" ht="12" customHeight="1">
      <c r="A120" s="2043" t="s">
        <v>1164</v>
      </c>
      <c r="B120" s="2044"/>
      <c r="C120" s="2044"/>
      <c r="D120" s="2048"/>
      <c r="E120" s="2049"/>
      <c r="F120" s="2031" t="s">
        <v>1550</v>
      </c>
      <c r="G120" s="2032"/>
      <c r="H120" s="2032"/>
      <c r="I120" s="2032"/>
      <c r="J120" s="2032"/>
      <c r="K120" s="2032"/>
      <c r="L120" s="2032"/>
      <c r="M120" s="2032"/>
      <c r="N120" s="2032"/>
      <c r="O120" s="2032"/>
      <c r="P120" s="2032"/>
      <c r="Q120" s="2032"/>
      <c r="R120" s="2032"/>
      <c r="S120" s="2032"/>
      <c r="T120" s="2032"/>
      <c r="U120" s="2033"/>
      <c r="V120" s="485"/>
      <c r="W120" s="486"/>
      <c r="X120" s="487"/>
      <c r="Y120" s="487"/>
      <c r="Z120" s="486" t="s">
        <v>932</v>
      </c>
      <c r="AA120" s="487"/>
      <c r="AB120" s="487"/>
      <c r="AC120" s="486"/>
      <c r="AD120" s="487"/>
      <c r="AE120" s="487"/>
      <c r="AF120" s="486"/>
      <c r="AG120" s="487"/>
      <c r="AH120" s="487"/>
      <c r="AI120" s="486"/>
      <c r="AJ120" s="487"/>
      <c r="AK120" s="487"/>
      <c r="AL120" s="486"/>
      <c r="AM120" s="487"/>
      <c r="AN120" s="487"/>
      <c r="AO120" s="486"/>
      <c r="AP120" s="487"/>
      <c r="AQ120" s="487"/>
      <c r="AR120" s="486"/>
      <c r="AS120" s="487" t="s">
        <v>932</v>
      </c>
      <c r="AT120" s="487"/>
      <c r="AU120" s="486"/>
      <c r="AV120" s="487"/>
      <c r="AW120" s="487"/>
      <c r="AX120" s="488"/>
    </row>
    <row r="121" spans="1:50" ht="12" customHeight="1">
      <c r="A121" s="2043" t="s">
        <v>1165</v>
      </c>
      <c r="B121" s="2044"/>
      <c r="C121" s="2044"/>
      <c r="D121" s="2048"/>
      <c r="E121" s="2049"/>
      <c r="F121" s="2042" t="s">
        <v>1166</v>
      </c>
      <c r="G121" s="2042"/>
      <c r="H121" s="2042"/>
      <c r="I121" s="2042"/>
      <c r="J121" s="2042"/>
      <c r="K121" s="2042"/>
      <c r="L121" s="2042"/>
      <c r="M121" s="2042"/>
      <c r="N121" s="2042"/>
      <c r="O121" s="2042"/>
      <c r="P121" s="2042"/>
      <c r="Q121" s="2042"/>
      <c r="R121" s="2042"/>
      <c r="S121" s="2042"/>
      <c r="T121" s="2042"/>
      <c r="U121" s="2042"/>
      <c r="V121" s="485"/>
      <c r="W121" s="486"/>
      <c r="X121" s="487"/>
      <c r="Y121" s="487"/>
      <c r="Z121" s="486"/>
      <c r="AA121" s="487"/>
      <c r="AB121" s="487"/>
      <c r="AC121" s="486" t="s">
        <v>932</v>
      </c>
      <c r="AD121" s="487" t="s">
        <v>932</v>
      </c>
      <c r="AE121" s="487"/>
      <c r="AF121" s="486"/>
      <c r="AG121" s="487"/>
      <c r="AH121" s="487"/>
      <c r="AI121" s="486"/>
      <c r="AJ121" s="487"/>
      <c r="AK121" s="487"/>
      <c r="AL121" s="486"/>
      <c r="AM121" s="487"/>
      <c r="AN121" s="487"/>
      <c r="AO121" s="486"/>
      <c r="AP121" s="487"/>
      <c r="AQ121" s="487"/>
      <c r="AR121" s="486"/>
      <c r="AS121" s="487"/>
      <c r="AT121" s="487"/>
      <c r="AU121" s="486"/>
      <c r="AV121" s="487"/>
      <c r="AW121" s="487"/>
      <c r="AX121" s="488"/>
    </row>
    <row r="122" spans="1:50" ht="12" customHeight="1">
      <c r="A122" s="2028" t="s">
        <v>1167</v>
      </c>
      <c r="B122" s="2029"/>
      <c r="C122" s="2030"/>
      <c r="D122" s="2048"/>
      <c r="E122" s="2049"/>
      <c r="F122" s="2031" t="s">
        <v>1549</v>
      </c>
      <c r="G122" s="2032"/>
      <c r="H122" s="2032"/>
      <c r="I122" s="2032"/>
      <c r="J122" s="2032"/>
      <c r="K122" s="2032"/>
      <c r="L122" s="2032"/>
      <c r="M122" s="2032"/>
      <c r="N122" s="2032"/>
      <c r="O122" s="2032"/>
      <c r="P122" s="2032"/>
      <c r="Q122" s="2032"/>
      <c r="R122" s="2032"/>
      <c r="S122" s="2032"/>
      <c r="T122" s="2032"/>
      <c r="U122" s="2033"/>
      <c r="V122" s="497"/>
      <c r="W122" s="498"/>
      <c r="X122" s="499"/>
      <c r="Y122" s="499"/>
      <c r="Z122" s="498"/>
      <c r="AA122" s="499"/>
      <c r="AB122" s="499"/>
      <c r="AC122" s="498" t="s">
        <v>932</v>
      </c>
      <c r="AD122" s="499" t="s">
        <v>932</v>
      </c>
      <c r="AE122" s="499"/>
      <c r="AF122" s="498"/>
      <c r="AG122" s="499"/>
      <c r="AH122" s="499"/>
      <c r="AI122" s="498"/>
      <c r="AJ122" s="499"/>
      <c r="AK122" s="499"/>
      <c r="AL122" s="498"/>
      <c r="AM122" s="499"/>
      <c r="AN122" s="499"/>
      <c r="AO122" s="498"/>
      <c r="AP122" s="499"/>
      <c r="AQ122" s="499"/>
      <c r="AR122" s="498"/>
      <c r="AS122" s="499"/>
      <c r="AT122" s="499"/>
      <c r="AU122" s="498"/>
      <c r="AV122" s="499"/>
      <c r="AW122" s="499"/>
      <c r="AX122" s="500"/>
    </row>
    <row r="123" spans="1:50" ht="12" customHeight="1">
      <c r="A123" s="2028" t="s">
        <v>1168</v>
      </c>
      <c r="B123" s="2029"/>
      <c r="C123" s="2030"/>
      <c r="D123" s="2048"/>
      <c r="E123" s="2049"/>
      <c r="F123" s="2031" t="s">
        <v>1169</v>
      </c>
      <c r="G123" s="2032"/>
      <c r="H123" s="2032"/>
      <c r="I123" s="2032"/>
      <c r="J123" s="2032"/>
      <c r="K123" s="2032"/>
      <c r="L123" s="2032"/>
      <c r="M123" s="2032"/>
      <c r="N123" s="2032"/>
      <c r="O123" s="2032"/>
      <c r="P123" s="2032"/>
      <c r="Q123" s="2032"/>
      <c r="R123" s="2032"/>
      <c r="S123" s="2032"/>
      <c r="T123" s="2032"/>
      <c r="U123" s="2033"/>
      <c r="V123" s="1583" t="s">
        <v>1170</v>
      </c>
      <c r="W123" s="2034"/>
      <c r="X123" s="2034"/>
      <c r="Y123" s="2034"/>
      <c r="Z123" s="2034"/>
      <c r="AA123" s="2034"/>
      <c r="AB123" s="2034"/>
      <c r="AC123" s="2034"/>
      <c r="AD123" s="2034"/>
      <c r="AE123" s="2034"/>
      <c r="AF123" s="2034"/>
      <c r="AG123" s="2034"/>
      <c r="AH123" s="2034"/>
      <c r="AI123" s="2034"/>
      <c r="AJ123" s="2034"/>
      <c r="AK123" s="2034"/>
      <c r="AL123" s="2034"/>
      <c r="AM123" s="2034"/>
      <c r="AN123" s="2034"/>
      <c r="AO123" s="2034"/>
      <c r="AP123" s="2034"/>
      <c r="AQ123" s="2034"/>
      <c r="AR123" s="2034"/>
      <c r="AS123" s="2034"/>
      <c r="AT123" s="2034"/>
      <c r="AU123" s="2034"/>
      <c r="AV123" s="2034"/>
      <c r="AW123" s="2034"/>
      <c r="AX123" s="2035"/>
    </row>
    <row r="124" spans="1:50" ht="12" customHeight="1">
      <c r="A124" s="2028" t="s">
        <v>1171</v>
      </c>
      <c r="B124" s="2029"/>
      <c r="C124" s="2030"/>
      <c r="D124" s="2048"/>
      <c r="E124" s="2049"/>
      <c r="F124" s="2031" t="s">
        <v>1172</v>
      </c>
      <c r="G124" s="2032"/>
      <c r="H124" s="2032"/>
      <c r="I124" s="2032"/>
      <c r="J124" s="2032"/>
      <c r="K124" s="2032"/>
      <c r="L124" s="2032"/>
      <c r="M124" s="2032"/>
      <c r="N124" s="2032"/>
      <c r="O124" s="2032"/>
      <c r="P124" s="2032"/>
      <c r="Q124" s="2032"/>
      <c r="R124" s="2032"/>
      <c r="S124" s="2032"/>
      <c r="T124" s="2032"/>
      <c r="U124" s="2033"/>
      <c r="V124" s="1583" t="s">
        <v>1170</v>
      </c>
      <c r="W124" s="2034"/>
      <c r="X124" s="2034"/>
      <c r="Y124" s="2034"/>
      <c r="Z124" s="2034"/>
      <c r="AA124" s="2034"/>
      <c r="AB124" s="2034"/>
      <c r="AC124" s="2034"/>
      <c r="AD124" s="2034"/>
      <c r="AE124" s="2034"/>
      <c r="AF124" s="2034"/>
      <c r="AG124" s="2034"/>
      <c r="AH124" s="2034"/>
      <c r="AI124" s="2034"/>
      <c r="AJ124" s="2034"/>
      <c r="AK124" s="2034"/>
      <c r="AL124" s="2034"/>
      <c r="AM124" s="2034"/>
      <c r="AN124" s="2034"/>
      <c r="AO124" s="2034"/>
      <c r="AP124" s="2034"/>
      <c r="AQ124" s="2034"/>
      <c r="AR124" s="2034"/>
      <c r="AS124" s="2034"/>
      <c r="AT124" s="2034"/>
      <c r="AU124" s="2034"/>
      <c r="AV124" s="2034"/>
      <c r="AW124" s="2034"/>
      <c r="AX124" s="2035"/>
    </row>
    <row r="125" spans="1:50" ht="12" customHeight="1" thickBot="1">
      <c r="A125" s="2036" t="s">
        <v>1173</v>
      </c>
      <c r="B125" s="2037"/>
      <c r="C125" s="2038"/>
      <c r="D125" s="2050"/>
      <c r="E125" s="2051"/>
      <c r="F125" s="1441" t="s">
        <v>1174</v>
      </c>
      <c r="G125" s="1442"/>
      <c r="H125" s="1442"/>
      <c r="I125" s="1442"/>
      <c r="J125" s="1442"/>
      <c r="K125" s="1442"/>
      <c r="L125" s="1442"/>
      <c r="M125" s="1442"/>
      <c r="N125" s="1442"/>
      <c r="O125" s="1442"/>
      <c r="P125" s="1442"/>
      <c r="Q125" s="1442"/>
      <c r="R125" s="1442"/>
      <c r="S125" s="1442"/>
      <c r="T125" s="1442"/>
      <c r="U125" s="1443"/>
      <c r="V125" s="2039" t="s">
        <v>932</v>
      </c>
      <c r="W125" s="2040"/>
      <c r="X125" s="2040"/>
      <c r="Y125" s="2040"/>
      <c r="Z125" s="2040"/>
      <c r="AA125" s="2040"/>
      <c r="AB125" s="2040"/>
      <c r="AC125" s="2040"/>
      <c r="AD125" s="2040"/>
      <c r="AE125" s="2040"/>
      <c r="AF125" s="2040"/>
      <c r="AG125" s="2040"/>
      <c r="AH125" s="2040"/>
      <c r="AI125" s="2040"/>
      <c r="AJ125" s="2040"/>
      <c r="AK125" s="2040"/>
      <c r="AL125" s="2040"/>
      <c r="AM125" s="2040"/>
      <c r="AN125" s="2040"/>
      <c r="AO125" s="2040"/>
      <c r="AP125" s="2040"/>
      <c r="AQ125" s="2040"/>
      <c r="AR125" s="2040"/>
      <c r="AS125" s="2040"/>
      <c r="AT125" s="2040"/>
      <c r="AU125" s="2040"/>
      <c r="AV125" s="2040"/>
      <c r="AW125" s="2040"/>
      <c r="AX125" s="2041"/>
    </row>
    <row r="126" spans="1:50" ht="13.5" customHeight="1">
      <c r="A126" s="2026" t="s">
        <v>1175</v>
      </c>
      <c r="B126" s="2026"/>
      <c r="C126" s="2026"/>
      <c r="D126" s="2026"/>
      <c r="E126" s="2026"/>
      <c r="F126" s="2026"/>
      <c r="G126" s="2026"/>
      <c r="H126" s="2026"/>
      <c r="I126" s="2026"/>
      <c r="J126" s="2026"/>
      <c r="K126" s="2026"/>
      <c r="L126" s="2026"/>
      <c r="M126" s="2026"/>
      <c r="N126" s="2026"/>
      <c r="O126" s="2026"/>
      <c r="P126" s="2026"/>
      <c r="Q126" s="2026"/>
      <c r="R126" s="2026"/>
      <c r="S126" s="2026"/>
      <c r="T126" s="2026"/>
      <c r="U126" s="2026"/>
      <c r="V126" s="2026"/>
      <c r="W126" s="2026"/>
      <c r="X126" s="2026"/>
      <c r="Y126" s="2026"/>
      <c r="Z126" s="2026"/>
      <c r="AA126" s="2026"/>
      <c r="AB126" s="2026"/>
      <c r="AC126" s="2026"/>
      <c r="AD126" s="2026"/>
      <c r="AE126" s="2026"/>
      <c r="AF126" s="2026"/>
      <c r="AG126" s="2026"/>
      <c r="AH126" s="2026"/>
      <c r="AI126" s="2026"/>
      <c r="AJ126" s="2026"/>
      <c r="AK126" s="2026"/>
      <c r="AL126" s="2026"/>
      <c r="AM126" s="2026"/>
      <c r="AN126" s="2026"/>
      <c r="AO126" s="2026"/>
      <c r="AP126" s="2026"/>
      <c r="AQ126" s="2026"/>
      <c r="AR126" s="2026"/>
      <c r="AS126" s="2026"/>
      <c r="AT126" s="2026"/>
      <c r="AU126" s="2026"/>
      <c r="AV126" s="2026"/>
      <c r="AW126" s="2026"/>
      <c r="AX126" s="2026"/>
    </row>
    <row r="127" spans="1:50">
      <c r="A127" s="2027"/>
      <c r="B127" s="2027"/>
      <c r="C127" s="2027"/>
      <c r="D127" s="2027"/>
      <c r="E127" s="2027"/>
      <c r="F127" s="2027"/>
      <c r="G127" s="2027"/>
      <c r="H127" s="2027"/>
      <c r="I127" s="2027"/>
      <c r="J127" s="2027"/>
      <c r="K127" s="2027"/>
      <c r="L127" s="2027"/>
      <c r="M127" s="2027"/>
      <c r="N127" s="2027"/>
      <c r="O127" s="2027"/>
      <c r="P127" s="2027"/>
      <c r="Q127" s="2027"/>
      <c r="R127" s="2027"/>
      <c r="S127" s="2027"/>
      <c r="T127" s="2027"/>
      <c r="U127" s="2027"/>
      <c r="V127" s="2027"/>
      <c r="W127" s="2027"/>
      <c r="X127" s="2027"/>
      <c r="Y127" s="2027"/>
      <c r="Z127" s="2027"/>
      <c r="AA127" s="2027"/>
      <c r="AB127" s="2027"/>
      <c r="AC127" s="2027"/>
      <c r="AD127" s="2027"/>
      <c r="AE127" s="2027"/>
      <c r="AF127" s="2027"/>
      <c r="AG127" s="2027"/>
      <c r="AH127" s="2027"/>
      <c r="AI127" s="2027"/>
      <c r="AJ127" s="2027"/>
      <c r="AK127" s="2027"/>
      <c r="AL127" s="2027"/>
      <c r="AM127" s="2027"/>
      <c r="AN127" s="2027"/>
      <c r="AO127" s="2027"/>
      <c r="AP127" s="2027"/>
      <c r="AQ127" s="2027"/>
      <c r="AR127" s="2027"/>
      <c r="AS127" s="2027"/>
      <c r="AT127" s="2027"/>
      <c r="AU127" s="2027"/>
      <c r="AV127" s="2027"/>
      <c r="AW127" s="2027"/>
      <c r="AX127" s="2027"/>
    </row>
    <row r="128" spans="1:50" ht="17.149999999999999" customHeight="1">
      <c r="A128" s="2027"/>
      <c r="B128" s="2027"/>
      <c r="C128" s="2027"/>
      <c r="D128" s="2027"/>
      <c r="E128" s="2027"/>
      <c r="F128" s="2027"/>
      <c r="G128" s="2027"/>
      <c r="H128" s="2027"/>
      <c r="I128" s="2027"/>
      <c r="J128" s="2027"/>
      <c r="K128" s="2027"/>
      <c r="L128" s="2027"/>
      <c r="M128" s="2027"/>
      <c r="N128" s="2027"/>
      <c r="O128" s="2027"/>
      <c r="P128" s="2027"/>
      <c r="Q128" s="2027"/>
      <c r="R128" s="2027"/>
      <c r="S128" s="2027"/>
      <c r="T128" s="2027"/>
      <c r="U128" s="2027"/>
      <c r="V128" s="2027"/>
      <c r="W128" s="2027"/>
      <c r="X128" s="2027"/>
      <c r="Y128" s="2027"/>
      <c r="Z128" s="2027"/>
      <c r="AA128" s="2027"/>
      <c r="AB128" s="2027"/>
      <c r="AC128" s="2027"/>
      <c r="AD128" s="2027"/>
      <c r="AE128" s="2027"/>
      <c r="AF128" s="2027"/>
      <c r="AG128" s="2027"/>
      <c r="AH128" s="2027"/>
      <c r="AI128" s="2027"/>
      <c r="AJ128" s="2027"/>
      <c r="AK128" s="2027"/>
      <c r="AL128" s="2027"/>
      <c r="AM128" s="2027"/>
      <c r="AN128" s="2027"/>
      <c r="AO128" s="2027"/>
      <c r="AP128" s="2027"/>
      <c r="AQ128" s="2027"/>
      <c r="AR128" s="2027"/>
      <c r="AS128" s="2027"/>
      <c r="AT128" s="2027"/>
      <c r="AU128" s="2027"/>
      <c r="AV128" s="2027"/>
      <c r="AW128" s="2027"/>
      <c r="AX128" s="2027"/>
    </row>
    <row r="129" spans="1:50" ht="17.149999999999999" customHeight="1">
      <c r="A129" s="2027"/>
      <c r="B129" s="2027"/>
      <c r="C129" s="2027"/>
      <c r="D129" s="2027"/>
      <c r="E129" s="2027"/>
      <c r="F129" s="2027"/>
      <c r="G129" s="2027"/>
      <c r="H129" s="2027"/>
      <c r="I129" s="2027"/>
      <c r="J129" s="2027"/>
      <c r="K129" s="2027"/>
      <c r="L129" s="2027"/>
      <c r="M129" s="2027"/>
      <c r="N129" s="2027"/>
      <c r="O129" s="2027"/>
      <c r="P129" s="2027"/>
      <c r="Q129" s="2027"/>
      <c r="R129" s="2027"/>
      <c r="S129" s="2027"/>
      <c r="T129" s="2027"/>
      <c r="U129" s="2027"/>
      <c r="V129" s="2027"/>
      <c r="W129" s="2027"/>
      <c r="X129" s="2027"/>
      <c r="Y129" s="2027"/>
      <c r="Z129" s="2027"/>
      <c r="AA129" s="2027"/>
      <c r="AB129" s="2027"/>
      <c r="AC129" s="2027"/>
      <c r="AD129" s="2027"/>
      <c r="AE129" s="2027"/>
      <c r="AF129" s="2027"/>
      <c r="AG129" s="2027"/>
      <c r="AH129" s="2027"/>
      <c r="AI129" s="2027"/>
      <c r="AJ129" s="2027"/>
      <c r="AK129" s="2027"/>
      <c r="AL129" s="2027"/>
      <c r="AM129" s="2027"/>
      <c r="AN129" s="2027"/>
      <c r="AO129" s="2027"/>
      <c r="AP129" s="2027"/>
      <c r="AQ129" s="2027"/>
      <c r="AR129" s="2027"/>
      <c r="AS129" s="2027"/>
      <c r="AT129" s="2027"/>
      <c r="AU129" s="2027"/>
      <c r="AV129" s="2027"/>
      <c r="AW129" s="2027"/>
      <c r="AX129" s="2027"/>
    </row>
    <row r="130" spans="1:50">
      <c r="A130" s="2027"/>
      <c r="B130" s="2027"/>
      <c r="C130" s="2027"/>
      <c r="D130" s="2027"/>
      <c r="E130" s="2027"/>
      <c r="F130" s="2027"/>
      <c r="G130" s="2027"/>
      <c r="H130" s="2027"/>
      <c r="I130" s="2027"/>
      <c r="J130" s="2027"/>
      <c r="K130" s="2027"/>
      <c r="L130" s="2027"/>
      <c r="M130" s="2027"/>
      <c r="N130" s="2027"/>
      <c r="O130" s="2027"/>
      <c r="P130" s="2027"/>
      <c r="Q130" s="2027"/>
      <c r="R130" s="2027"/>
      <c r="S130" s="2027"/>
      <c r="T130" s="2027"/>
      <c r="U130" s="2027"/>
      <c r="V130" s="2027"/>
      <c r="W130" s="2027"/>
      <c r="X130" s="2027"/>
      <c r="Y130" s="2027"/>
      <c r="Z130" s="2027"/>
      <c r="AA130" s="2027"/>
      <c r="AB130" s="2027"/>
      <c r="AC130" s="2027"/>
      <c r="AD130" s="2027"/>
      <c r="AE130" s="2027"/>
      <c r="AF130" s="2027"/>
      <c r="AG130" s="2027"/>
      <c r="AH130" s="2027"/>
      <c r="AI130" s="2027"/>
      <c r="AJ130" s="2027"/>
      <c r="AK130" s="2027"/>
      <c r="AL130" s="2027"/>
      <c r="AM130" s="2027"/>
      <c r="AN130" s="2027"/>
      <c r="AO130" s="2027"/>
      <c r="AP130" s="2027"/>
      <c r="AQ130" s="2027"/>
      <c r="AR130" s="2027"/>
      <c r="AS130" s="2027"/>
      <c r="AT130" s="2027"/>
      <c r="AU130" s="2027"/>
      <c r="AV130" s="2027"/>
      <c r="AW130" s="2027"/>
      <c r="AX130" s="2027"/>
    </row>
    <row r="131" spans="1:50">
      <c r="A131" s="2027"/>
      <c r="B131" s="2027"/>
      <c r="C131" s="2027"/>
      <c r="D131" s="2027"/>
      <c r="E131" s="2027"/>
      <c r="F131" s="2027"/>
      <c r="G131" s="2027"/>
      <c r="H131" s="2027"/>
      <c r="I131" s="2027"/>
      <c r="J131" s="2027"/>
      <c r="K131" s="2027"/>
      <c r="L131" s="2027"/>
      <c r="M131" s="2027"/>
      <c r="N131" s="2027"/>
      <c r="O131" s="2027"/>
      <c r="P131" s="2027"/>
      <c r="Q131" s="2027"/>
      <c r="R131" s="2027"/>
      <c r="S131" s="2027"/>
      <c r="T131" s="2027"/>
      <c r="U131" s="2027"/>
      <c r="V131" s="2027"/>
      <c r="W131" s="2027"/>
      <c r="X131" s="2027"/>
      <c r="Y131" s="2027"/>
      <c r="Z131" s="2027"/>
      <c r="AA131" s="2027"/>
      <c r="AB131" s="2027"/>
      <c r="AC131" s="2027"/>
      <c r="AD131" s="2027"/>
      <c r="AE131" s="2027"/>
      <c r="AF131" s="2027"/>
      <c r="AG131" s="2027"/>
      <c r="AH131" s="2027"/>
      <c r="AI131" s="2027"/>
      <c r="AJ131" s="2027"/>
      <c r="AK131" s="2027"/>
      <c r="AL131" s="2027"/>
      <c r="AM131" s="2027"/>
      <c r="AN131" s="2027"/>
      <c r="AO131" s="2027"/>
      <c r="AP131" s="2027"/>
      <c r="AQ131" s="2027"/>
      <c r="AR131" s="2027"/>
      <c r="AS131" s="2027"/>
      <c r="AT131" s="2027"/>
      <c r="AU131" s="2027"/>
      <c r="AV131" s="2027"/>
      <c r="AW131" s="2027"/>
      <c r="AX131" s="2027"/>
    </row>
    <row r="132" spans="1:50">
      <c r="A132" s="2025"/>
      <c r="B132" s="2025"/>
      <c r="C132" s="2025"/>
      <c r="D132" s="297"/>
      <c r="E132" s="297"/>
    </row>
    <row r="133" spans="1:50">
      <c r="A133" s="2025"/>
      <c r="B133" s="2025"/>
      <c r="C133" s="2025"/>
      <c r="D133" s="297"/>
      <c r="E133" s="297"/>
    </row>
    <row r="134" spans="1:50">
      <c r="A134" s="2025"/>
      <c r="B134" s="2025"/>
      <c r="C134" s="2025"/>
      <c r="D134" s="297"/>
      <c r="E134" s="297"/>
    </row>
    <row r="135" spans="1:50">
      <c r="A135" s="2025"/>
      <c r="B135" s="2025"/>
      <c r="C135" s="2025"/>
      <c r="D135" s="297"/>
      <c r="E135" s="297"/>
    </row>
    <row r="136" spans="1:50">
      <c r="A136" s="2025"/>
      <c r="B136" s="2025"/>
      <c r="C136" s="2025"/>
      <c r="D136" s="297"/>
      <c r="E136" s="297"/>
    </row>
    <row r="137" spans="1:50">
      <c r="A137" s="2025"/>
      <c r="B137" s="2025"/>
      <c r="C137" s="2025"/>
      <c r="D137" s="297"/>
      <c r="E137" s="297"/>
    </row>
  </sheetData>
  <sheetProtection selectLockedCells="1"/>
  <mergeCells count="275">
    <mergeCell ref="V5:AX5"/>
    <mergeCell ref="A6:C6"/>
    <mergeCell ref="F6:U6"/>
    <mergeCell ref="V6:AX6"/>
    <mergeCell ref="A7:C7"/>
    <mergeCell ref="F7:U7"/>
    <mergeCell ref="V7:AX7"/>
    <mergeCell ref="A3:C4"/>
    <mergeCell ref="D3:E4"/>
    <mergeCell ref="F3:U4"/>
    <mergeCell ref="A5:C5"/>
    <mergeCell ref="D5:E27"/>
    <mergeCell ref="F5:U5"/>
    <mergeCell ref="A8:C8"/>
    <mergeCell ref="F8:U8"/>
    <mergeCell ref="A11:C11"/>
    <mergeCell ref="F11:U11"/>
    <mergeCell ref="A12:C12"/>
    <mergeCell ref="F12:U12"/>
    <mergeCell ref="A13:C13"/>
    <mergeCell ref="F13:U13"/>
    <mergeCell ref="A14:C14"/>
    <mergeCell ref="F14:U14"/>
    <mergeCell ref="V8:AX8"/>
    <mergeCell ref="A9:C9"/>
    <mergeCell ref="F9:U9"/>
    <mergeCell ref="V9:AX9"/>
    <mergeCell ref="A10:C10"/>
    <mergeCell ref="F10:U10"/>
    <mergeCell ref="A18:C18"/>
    <mergeCell ref="F18:P20"/>
    <mergeCell ref="Q18:Q20"/>
    <mergeCell ref="R18:U18"/>
    <mergeCell ref="A19:C19"/>
    <mergeCell ref="R19:U19"/>
    <mergeCell ref="A20:C20"/>
    <mergeCell ref="R20:U20"/>
    <mergeCell ref="A15:C15"/>
    <mergeCell ref="F15:U15"/>
    <mergeCell ref="A16:C16"/>
    <mergeCell ref="F16:U16"/>
    <mergeCell ref="A17:C17"/>
    <mergeCell ref="F17:U17"/>
    <mergeCell ref="A24:C24"/>
    <mergeCell ref="F24:U24"/>
    <mergeCell ref="A25:C25"/>
    <mergeCell ref="F25:U25"/>
    <mergeCell ref="A26:C26"/>
    <mergeCell ref="F26:U26"/>
    <mergeCell ref="A21:C21"/>
    <mergeCell ref="F21:P23"/>
    <mergeCell ref="Q21:Q23"/>
    <mergeCell ref="R21:U21"/>
    <mergeCell ref="A22:C22"/>
    <mergeCell ref="R22:U22"/>
    <mergeCell ref="A23:C23"/>
    <mergeCell ref="R23:U23"/>
    <mergeCell ref="A27:C27"/>
    <mergeCell ref="F27:U27"/>
    <mergeCell ref="A28:C28"/>
    <mergeCell ref="D28:E30"/>
    <mergeCell ref="F28:U28"/>
    <mergeCell ref="A29:C29"/>
    <mergeCell ref="F29:U29"/>
    <mergeCell ref="A30:C30"/>
    <mergeCell ref="F30:U30"/>
    <mergeCell ref="F35:U35"/>
    <mergeCell ref="A36:C36"/>
    <mergeCell ref="F36:U36"/>
    <mergeCell ref="A37:C37"/>
    <mergeCell ref="F37:U37"/>
    <mergeCell ref="A38:C38"/>
    <mergeCell ref="F38:U38"/>
    <mergeCell ref="A31:C31"/>
    <mergeCell ref="D31:E44"/>
    <mergeCell ref="F31:U31"/>
    <mergeCell ref="A32:C32"/>
    <mergeCell ref="F32:U32"/>
    <mergeCell ref="A33:C33"/>
    <mergeCell ref="F33:U33"/>
    <mergeCell ref="A34:C34"/>
    <mergeCell ref="F34:U34"/>
    <mergeCell ref="A35:C35"/>
    <mergeCell ref="A42:C42"/>
    <mergeCell ref="F42:U42"/>
    <mergeCell ref="A43:C43"/>
    <mergeCell ref="F43:U43"/>
    <mergeCell ref="A44:C44"/>
    <mergeCell ref="F44:U44"/>
    <mergeCell ref="A39:C39"/>
    <mergeCell ref="F39:U39"/>
    <mergeCell ref="A40:C40"/>
    <mergeCell ref="F40:U40"/>
    <mergeCell ref="A41:C41"/>
    <mergeCell ref="F41:U41"/>
    <mergeCell ref="A48:C48"/>
    <mergeCell ref="D48:E49"/>
    <mergeCell ref="F48:U48"/>
    <mergeCell ref="A49:C49"/>
    <mergeCell ref="F49:U49"/>
    <mergeCell ref="A50:C50"/>
    <mergeCell ref="D50:E50"/>
    <mergeCell ref="F50:U50"/>
    <mergeCell ref="A45:C45"/>
    <mergeCell ref="D45:E46"/>
    <mergeCell ref="F45:U45"/>
    <mergeCell ref="A46:C46"/>
    <mergeCell ref="F46:U46"/>
    <mergeCell ref="A47:C47"/>
    <mergeCell ref="D47:E47"/>
    <mergeCell ref="F47:U47"/>
    <mergeCell ref="A55:C55"/>
    <mergeCell ref="F55:U55"/>
    <mergeCell ref="A56:C56"/>
    <mergeCell ref="F56:U56"/>
    <mergeCell ref="A57:C57"/>
    <mergeCell ref="F57:U57"/>
    <mergeCell ref="A51:C51"/>
    <mergeCell ref="D51:E52"/>
    <mergeCell ref="F51:U51"/>
    <mergeCell ref="A52:C52"/>
    <mergeCell ref="F52:U52"/>
    <mergeCell ref="A53:C53"/>
    <mergeCell ref="D53:E100"/>
    <mergeCell ref="F53:U53"/>
    <mergeCell ref="A54:C54"/>
    <mergeCell ref="F54:U54"/>
    <mergeCell ref="A61:C61"/>
    <mergeCell ref="F61:U61"/>
    <mergeCell ref="A62:C62"/>
    <mergeCell ref="F62:U62"/>
    <mergeCell ref="A63:C63"/>
    <mergeCell ref="F63:U63"/>
    <mergeCell ref="A58:C58"/>
    <mergeCell ref="F58:U58"/>
    <mergeCell ref="A59:C59"/>
    <mergeCell ref="F59:U59"/>
    <mergeCell ref="A60:C60"/>
    <mergeCell ref="F60:U60"/>
    <mergeCell ref="A67:C67"/>
    <mergeCell ref="F67:U67"/>
    <mergeCell ref="A68:C68"/>
    <mergeCell ref="F68:U68"/>
    <mergeCell ref="A69:C69"/>
    <mergeCell ref="F69:U69"/>
    <mergeCell ref="A64:C64"/>
    <mergeCell ref="F64:U64"/>
    <mergeCell ref="A65:C65"/>
    <mergeCell ref="F65:U65"/>
    <mergeCell ref="A66:C66"/>
    <mergeCell ref="F66:U66"/>
    <mergeCell ref="A73:C73"/>
    <mergeCell ref="F73:U73"/>
    <mergeCell ref="A74:C74"/>
    <mergeCell ref="F74:U74"/>
    <mergeCell ref="A75:C75"/>
    <mergeCell ref="F75:U75"/>
    <mergeCell ref="A70:C70"/>
    <mergeCell ref="F70:U70"/>
    <mergeCell ref="A71:C71"/>
    <mergeCell ref="F71:U71"/>
    <mergeCell ref="A72:C72"/>
    <mergeCell ref="F72:U72"/>
    <mergeCell ref="A79:C79"/>
    <mergeCell ref="F79:U79"/>
    <mergeCell ref="A80:C80"/>
    <mergeCell ref="F80:U80"/>
    <mergeCell ref="A81:C81"/>
    <mergeCell ref="F81:U81"/>
    <mergeCell ref="A76:C76"/>
    <mergeCell ref="F76:U76"/>
    <mergeCell ref="A77:C77"/>
    <mergeCell ref="F77:U77"/>
    <mergeCell ref="A78:C78"/>
    <mergeCell ref="F78:U78"/>
    <mergeCell ref="A85:C85"/>
    <mergeCell ref="F85:U85"/>
    <mergeCell ref="A86:C86"/>
    <mergeCell ref="F86:U86"/>
    <mergeCell ref="A87:C87"/>
    <mergeCell ref="F87:U87"/>
    <mergeCell ref="A82:C82"/>
    <mergeCell ref="F82:U82"/>
    <mergeCell ref="A83:C83"/>
    <mergeCell ref="F83:U83"/>
    <mergeCell ref="A84:C84"/>
    <mergeCell ref="F84:U84"/>
    <mergeCell ref="A91:C91"/>
    <mergeCell ref="F91:U91"/>
    <mergeCell ref="A92:C92"/>
    <mergeCell ref="F92:U92"/>
    <mergeCell ref="A93:C93"/>
    <mergeCell ref="F93:U93"/>
    <mergeCell ref="A88:C88"/>
    <mergeCell ref="F88:U88"/>
    <mergeCell ref="A89:C89"/>
    <mergeCell ref="F89:U89"/>
    <mergeCell ref="A90:C90"/>
    <mergeCell ref="F90:U90"/>
    <mergeCell ref="A97:C97"/>
    <mergeCell ref="F97:U97"/>
    <mergeCell ref="A98:C98"/>
    <mergeCell ref="F98:U98"/>
    <mergeCell ref="A99:C99"/>
    <mergeCell ref="F99:U99"/>
    <mergeCell ref="A94:C94"/>
    <mergeCell ref="F94:U94"/>
    <mergeCell ref="A95:C95"/>
    <mergeCell ref="F95:U95"/>
    <mergeCell ref="A96:C96"/>
    <mergeCell ref="F96:U96"/>
    <mergeCell ref="A100:C100"/>
    <mergeCell ref="F100:U100"/>
    <mergeCell ref="A101:C101"/>
    <mergeCell ref="D101:E117"/>
    <mergeCell ref="F101:U101"/>
    <mergeCell ref="A102:C102"/>
    <mergeCell ref="F102:U102"/>
    <mergeCell ref="A103:C103"/>
    <mergeCell ref="F103:U103"/>
    <mergeCell ref="A104:C104"/>
    <mergeCell ref="A108:C108"/>
    <mergeCell ref="F108:U108"/>
    <mergeCell ref="A109:C109"/>
    <mergeCell ref="F109:U109"/>
    <mergeCell ref="A110:C110"/>
    <mergeCell ref="F110:U110"/>
    <mergeCell ref="F104:U104"/>
    <mergeCell ref="A105:C105"/>
    <mergeCell ref="F105:U105"/>
    <mergeCell ref="A106:C106"/>
    <mergeCell ref="F106:U106"/>
    <mergeCell ref="A107:C107"/>
    <mergeCell ref="F107:U107"/>
    <mergeCell ref="A114:C114"/>
    <mergeCell ref="F114:U114"/>
    <mergeCell ref="A115:C115"/>
    <mergeCell ref="F115:U115"/>
    <mergeCell ref="A116:C116"/>
    <mergeCell ref="F116:U116"/>
    <mergeCell ref="A111:C111"/>
    <mergeCell ref="F111:U111"/>
    <mergeCell ref="A112:C112"/>
    <mergeCell ref="F112:U112"/>
    <mergeCell ref="A113:C113"/>
    <mergeCell ref="F113:U113"/>
    <mergeCell ref="F121:U121"/>
    <mergeCell ref="A122:C122"/>
    <mergeCell ref="F122:U122"/>
    <mergeCell ref="A123:C123"/>
    <mergeCell ref="F123:U123"/>
    <mergeCell ref="V123:AX123"/>
    <mergeCell ref="A117:C117"/>
    <mergeCell ref="F117:U117"/>
    <mergeCell ref="A118:C118"/>
    <mergeCell ref="D118:E125"/>
    <mergeCell ref="F118:U118"/>
    <mergeCell ref="A119:C119"/>
    <mergeCell ref="F119:U119"/>
    <mergeCell ref="A120:C120"/>
    <mergeCell ref="F120:U120"/>
    <mergeCell ref="A121:C121"/>
    <mergeCell ref="A137:C137"/>
    <mergeCell ref="A126:AX131"/>
    <mergeCell ref="A132:C132"/>
    <mergeCell ref="A133:C133"/>
    <mergeCell ref="A134:C134"/>
    <mergeCell ref="A135:C135"/>
    <mergeCell ref="A136:C136"/>
    <mergeCell ref="A124:C124"/>
    <mergeCell ref="F124:U124"/>
    <mergeCell ref="V124:AX124"/>
    <mergeCell ref="A125:C125"/>
    <mergeCell ref="F125:U125"/>
    <mergeCell ref="V125:AX125"/>
  </mergeCells>
  <phoneticPr fontId="2"/>
  <printOptions horizontalCentered="1"/>
  <pageMargins left="0.70866141732283472" right="0.19685039370078741" top="0.19685039370078741" bottom="0.19685039370078741" header="0.19685039370078741" footer="7.874015748031496E-2"/>
  <pageSetup paperSize="9" scale="95" orientation="landscape" r:id="rId1"/>
  <headerFooter alignWithMargins="0"/>
  <rowBreaks count="2" manualBreakCount="2">
    <brk id="52" max="49" man="1"/>
    <brk id="100" max="4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AC259"/>
  <sheetViews>
    <sheetView topLeftCell="S1" zoomScale="85" zoomScaleNormal="85" workbookViewId="0">
      <selection activeCell="U22" sqref="U22"/>
    </sheetView>
  </sheetViews>
  <sheetFormatPr defaultColWidth="2.4609375" defaultRowHeight="13.3"/>
  <cols>
    <col min="2" max="6" width="6.765625" customWidth="1"/>
    <col min="7" max="7" width="10.23046875" customWidth="1"/>
    <col min="8" max="8" width="11.4609375" customWidth="1"/>
    <col min="9" max="12" width="6.765625" customWidth="1"/>
    <col min="13" max="13" width="10" customWidth="1"/>
    <col min="14" max="38" width="14.4609375" customWidth="1"/>
    <col min="39" max="39" width="1.15234375" customWidth="1"/>
    <col min="40" max="40" width="1.3828125" customWidth="1"/>
    <col min="41" max="41" width="1.765625" customWidth="1"/>
    <col min="42" max="42" width="1.4609375" customWidth="1"/>
    <col min="43" max="43" width="0.84375" customWidth="1"/>
    <col min="44" max="44" width="1" customWidth="1"/>
    <col min="45" max="45" width="0.61328125" customWidth="1"/>
    <col min="46" max="46" width="1.15234375" customWidth="1"/>
    <col min="47" max="47" width="1.4609375" customWidth="1"/>
    <col min="48" max="48" width="1.23046875" customWidth="1"/>
    <col min="49" max="49" width="1" customWidth="1"/>
    <col min="50" max="50" width="1.3828125" customWidth="1"/>
    <col min="51" max="51" width="1.61328125" customWidth="1"/>
    <col min="52" max="52" width="1.15234375" customWidth="1"/>
    <col min="53" max="53" width="1.3828125" customWidth="1"/>
    <col min="54" max="54" width="1.61328125" customWidth="1"/>
    <col min="55" max="55" width="1.84375" customWidth="1"/>
  </cols>
  <sheetData>
    <row r="1" spans="1:29">
      <c r="B1" s="53" t="s">
        <v>190</v>
      </c>
      <c r="C1" s="53" t="s">
        <v>191</v>
      </c>
      <c r="D1" s="53" t="s">
        <v>130</v>
      </c>
      <c r="E1" s="53" t="s">
        <v>192</v>
      </c>
      <c r="F1" s="53" t="s">
        <v>38</v>
      </c>
      <c r="G1" s="57" t="s">
        <v>35</v>
      </c>
      <c r="H1" s="69" t="s">
        <v>253</v>
      </c>
      <c r="I1" s="2104" t="s">
        <v>190</v>
      </c>
      <c r="J1" s="1254"/>
      <c r="K1" s="1254"/>
      <c r="L1" s="2105"/>
      <c r="N1" t="s">
        <v>463</v>
      </c>
      <c r="O1" t="s">
        <v>511</v>
      </c>
      <c r="Z1" s="503" t="s">
        <v>1184</v>
      </c>
      <c r="AA1" s="504" t="s">
        <v>1181</v>
      </c>
      <c r="AB1" s="504" t="s">
        <v>1182</v>
      </c>
      <c r="AC1" s="505" t="s">
        <v>1183</v>
      </c>
    </row>
    <row r="2" spans="1:29">
      <c r="A2">
        <v>1</v>
      </c>
      <c r="B2" s="54" t="s">
        <v>45</v>
      </c>
      <c r="C2" s="52" t="str">
        <f>IF('登録票３－１'!Q29="","",'登録票３－１'!Q29)</f>
        <v/>
      </c>
      <c r="D2" s="52" t="str">
        <f>IF('登録票３－１'!S29="","",'登録票３－１'!S29)</f>
        <v/>
      </c>
      <c r="E2" s="52" t="str">
        <f>IF('登録票３－１'!T29="","",'登録票３－１'!T29)</f>
        <v/>
      </c>
      <c r="F2" s="52" t="str">
        <f>IF('登録票３－１'!U29="","",'登録票３－１'!U29)</f>
        <v/>
      </c>
      <c r="G2" s="183" t="s">
        <v>46</v>
      </c>
      <c r="H2" s="183" t="s">
        <v>225</v>
      </c>
      <c r="I2" s="70" t="s">
        <v>254</v>
      </c>
      <c r="J2" s="71" t="s">
        <v>255</v>
      </c>
      <c r="K2" s="71" t="s">
        <v>254</v>
      </c>
      <c r="L2" s="72" t="s">
        <v>254</v>
      </c>
      <c r="N2" s="186" t="s">
        <v>464</v>
      </c>
      <c r="O2" t="s">
        <v>512</v>
      </c>
      <c r="P2" t="s">
        <v>513</v>
      </c>
      <c r="Q2" t="s">
        <v>514</v>
      </c>
      <c r="R2" t="s">
        <v>515</v>
      </c>
      <c r="S2" t="s">
        <v>516</v>
      </c>
      <c r="T2" t="s">
        <v>517</v>
      </c>
      <c r="U2" t="s">
        <v>518</v>
      </c>
      <c r="V2" t="s">
        <v>523</v>
      </c>
      <c r="W2" t="s">
        <v>524</v>
      </c>
      <c r="Y2" t="s">
        <v>1192</v>
      </c>
      <c r="Z2" s="506" t="e">
        <f>VALUE(様式５!AP7)</f>
        <v>#VALUE!</v>
      </c>
      <c r="AA2" s="507" t="str">
        <f>様式５!N41</f>
        <v/>
      </c>
      <c r="AB2" s="507" t="str">
        <f>様式５!N42</f>
        <v/>
      </c>
      <c r="AC2" s="508" t="str">
        <f>様式５!N43</f>
        <v/>
      </c>
    </row>
    <row r="3" spans="1:29">
      <c r="A3">
        <v>2</v>
      </c>
      <c r="B3" s="55" t="s">
        <v>163</v>
      </c>
      <c r="C3" s="52" t="str">
        <f>IF('登録票３－１'!Q31="","",'登録票３－１'!Q31)</f>
        <v/>
      </c>
      <c r="D3" s="52" t="str">
        <f>IF('登録票３－１'!S31="","",'登録票３－１'!S31)</f>
        <v/>
      </c>
      <c r="E3" s="52" t="str">
        <f>IF('登録票３－１'!T31="","",'登録票３－１'!T31)</f>
        <v/>
      </c>
      <c r="F3" s="52" t="str">
        <f>IF('登録票３－１'!U31="","",'登録票３－１'!U31)</f>
        <v/>
      </c>
      <c r="G3" s="62" t="s">
        <v>49</v>
      </c>
      <c r="H3" s="62" t="s">
        <v>226</v>
      </c>
      <c r="I3" s="73" t="s">
        <v>254</v>
      </c>
      <c r="J3" s="74" t="s">
        <v>256</v>
      </c>
      <c r="K3" s="74" t="s">
        <v>254</v>
      </c>
      <c r="L3" s="75" t="s">
        <v>254</v>
      </c>
      <c r="N3" s="186" t="s">
        <v>465</v>
      </c>
      <c r="W3" t="s">
        <v>539</v>
      </c>
      <c r="Y3" t="s">
        <v>1193</v>
      </c>
      <c r="Z3" s="506" t="e">
        <f>VALUE(様式５!AQ7)</f>
        <v>#VALUE!</v>
      </c>
      <c r="AA3" s="507" t="str">
        <f>様式５!P41</f>
        <v/>
      </c>
      <c r="AB3" s="507" t="str">
        <f>様式５!P42</f>
        <v/>
      </c>
      <c r="AC3" s="508" t="str">
        <f>様式５!P43</f>
        <v/>
      </c>
    </row>
    <row r="4" spans="1:29">
      <c r="A4">
        <v>3</v>
      </c>
      <c r="B4" s="55" t="s">
        <v>193</v>
      </c>
      <c r="C4" s="52" t="str">
        <f>IF('登録票３－１'!Q33="","",'登録票３－１'!Q33)</f>
        <v/>
      </c>
      <c r="D4" s="52" t="str">
        <f>IF('登録票３－１'!S33="","",'登録票３－１'!S33)</f>
        <v/>
      </c>
      <c r="E4" s="52" t="str">
        <f>IF('登録票３－１'!T33="","",'登録票３－１'!T33)</f>
        <v/>
      </c>
      <c r="F4" s="52" t="str">
        <f>IF('登録票３－１'!U33="","",'登録票３－１'!U33)</f>
        <v/>
      </c>
      <c r="G4" s="62" t="s">
        <v>51</v>
      </c>
      <c r="H4" s="62" t="s">
        <v>227</v>
      </c>
      <c r="I4" s="73" t="s">
        <v>254</v>
      </c>
      <c r="J4" s="74" t="s">
        <v>257</v>
      </c>
      <c r="K4" s="74" t="s">
        <v>254</v>
      </c>
      <c r="L4" s="75" t="s">
        <v>254</v>
      </c>
      <c r="O4" t="s">
        <v>519</v>
      </c>
      <c r="P4">
        <v>1</v>
      </c>
      <c r="Q4" t="s">
        <v>522</v>
      </c>
      <c r="R4" t="s">
        <v>520</v>
      </c>
      <c r="S4">
        <v>1</v>
      </c>
      <c r="T4">
        <v>1</v>
      </c>
      <c r="U4">
        <v>1</v>
      </c>
      <c r="V4">
        <v>0</v>
      </c>
      <c r="W4" t="s">
        <v>525</v>
      </c>
      <c r="X4" t="s">
        <v>534</v>
      </c>
      <c r="Y4" t="s">
        <v>1194</v>
      </c>
      <c r="Z4" s="506" t="e">
        <f>VALUE(様式５!AR7)</f>
        <v>#VALUE!</v>
      </c>
      <c r="AA4" s="507" t="str">
        <f>様式５!R41</f>
        <v/>
      </c>
      <c r="AB4" s="507" t="str">
        <f>様式５!R42</f>
        <v/>
      </c>
      <c r="AC4" s="508" t="str">
        <f>様式５!R43</f>
        <v/>
      </c>
    </row>
    <row r="5" spans="1:29" ht="17.149999999999999">
      <c r="A5">
        <v>4</v>
      </c>
      <c r="B5" s="55" t="s">
        <v>194</v>
      </c>
      <c r="C5" s="52" t="str">
        <f>IF('登録票３－１'!Q35="","",'登録票３－１'!Q35)</f>
        <v/>
      </c>
      <c r="D5" s="52" t="str">
        <f>IF('登録票３－１'!S35="","",'登録票３－１'!S35)</f>
        <v/>
      </c>
      <c r="E5" s="52" t="str">
        <f>IF('登録票３－１'!T35="","",'登録票３－１'!T35)</f>
        <v/>
      </c>
      <c r="F5" s="52" t="str">
        <f>IF('登録票３－１'!U35="","",'登録票３－１'!U35)</f>
        <v/>
      </c>
      <c r="G5" s="62" t="s">
        <v>53</v>
      </c>
      <c r="H5" s="62" t="s">
        <v>228</v>
      </c>
      <c r="I5" s="73" t="s">
        <v>254</v>
      </c>
      <c r="J5" s="74" t="s">
        <v>258</v>
      </c>
      <c r="K5" s="74" t="s">
        <v>254</v>
      </c>
      <c r="L5" s="75" t="s">
        <v>254</v>
      </c>
      <c r="O5" t="s">
        <v>521</v>
      </c>
      <c r="P5">
        <v>2</v>
      </c>
      <c r="R5">
        <v>2</v>
      </c>
      <c r="S5">
        <v>2</v>
      </c>
      <c r="T5">
        <v>2</v>
      </c>
      <c r="U5" t="s">
        <v>528</v>
      </c>
      <c r="V5">
        <v>1</v>
      </c>
      <c r="W5" t="s">
        <v>526</v>
      </c>
      <c r="X5" s="209" t="s">
        <v>535</v>
      </c>
      <c r="Y5" t="s">
        <v>1195</v>
      </c>
      <c r="Z5" s="506" t="e">
        <f>VALUE(様式５!AS7)</f>
        <v>#VALUE!</v>
      </c>
      <c r="AA5" s="507" t="str">
        <f>様式５!T41</f>
        <v/>
      </c>
      <c r="AB5" s="507" t="str">
        <f>様式５!T42</f>
        <v/>
      </c>
      <c r="AC5" s="508" t="str">
        <f>様式５!T43</f>
        <v/>
      </c>
    </row>
    <row r="6" spans="1:29">
      <c r="A6">
        <v>5</v>
      </c>
      <c r="B6" s="55" t="s">
        <v>195</v>
      </c>
      <c r="C6" s="52" t="str">
        <f>IF('登録票３－１'!Q37="","",'登録票３－１'!Q37)</f>
        <v/>
      </c>
      <c r="D6" s="52" t="str">
        <f>IF('登録票３－１'!S37="","",'登録票３－１'!S37)</f>
        <v/>
      </c>
      <c r="E6" s="52" t="str">
        <f>IF('登録票３－１'!T37="","",'登録票３－１'!T37)</f>
        <v/>
      </c>
      <c r="F6" s="52" t="str">
        <f>IF('登録票３－１'!U37="","",'登録票３－１'!U37)</f>
        <v/>
      </c>
      <c r="G6" s="61" t="s">
        <v>142</v>
      </c>
      <c r="H6" s="61" t="s">
        <v>229</v>
      </c>
      <c r="I6" s="73" t="s">
        <v>254</v>
      </c>
      <c r="J6" s="74" t="s">
        <v>259</v>
      </c>
      <c r="K6" s="74" t="s">
        <v>254</v>
      </c>
      <c r="L6" s="75" t="s">
        <v>254</v>
      </c>
      <c r="R6">
        <v>3</v>
      </c>
      <c r="S6">
        <v>3</v>
      </c>
      <c r="T6">
        <v>3</v>
      </c>
      <c r="U6">
        <v>2</v>
      </c>
      <c r="V6">
        <v>2</v>
      </c>
      <c r="W6" t="s">
        <v>527</v>
      </c>
      <c r="Y6" t="s">
        <v>1196</v>
      </c>
      <c r="Z6" s="506" t="e">
        <f>VALUE(様式５!AT7)</f>
        <v>#VALUE!</v>
      </c>
      <c r="AA6" s="507" t="str">
        <f>様式５!V41</f>
        <v/>
      </c>
      <c r="AB6" s="507" t="str">
        <f>様式５!V42</f>
        <v/>
      </c>
      <c r="AC6" s="508" t="str">
        <f>様式５!V43</f>
        <v/>
      </c>
    </row>
    <row r="7" spans="1:29">
      <c r="A7">
        <v>6</v>
      </c>
      <c r="B7" s="55" t="s">
        <v>196</v>
      </c>
      <c r="C7" s="52" t="str">
        <f>IF('登録票３－１'!Q39="","",'登録票３－１'!Q39)</f>
        <v/>
      </c>
      <c r="D7" s="52" t="str">
        <f>IF('登録票３－１'!S39="","",'登録票３－１'!S39)</f>
        <v/>
      </c>
      <c r="E7" s="52" t="str">
        <f>IF('登録票３－１'!T39="","",'登録票３－１'!T39)</f>
        <v/>
      </c>
      <c r="F7" s="52" t="str">
        <f>IF('登録票３－１'!U39="","",'登録票３－１'!U39)</f>
        <v/>
      </c>
      <c r="G7" s="62" t="s">
        <v>57</v>
      </c>
      <c r="H7" s="62" t="s">
        <v>230</v>
      </c>
      <c r="I7" s="73" t="s">
        <v>254</v>
      </c>
      <c r="J7" s="74" t="s">
        <v>260</v>
      </c>
      <c r="K7" s="74" t="s">
        <v>254</v>
      </c>
      <c r="L7" s="75" t="s">
        <v>254</v>
      </c>
      <c r="R7">
        <v>4</v>
      </c>
      <c r="S7">
        <v>4</v>
      </c>
      <c r="T7">
        <v>4</v>
      </c>
      <c r="U7" t="s">
        <v>529</v>
      </c>
      <c r="V7">
        <v>3</v>
      </c>
      <c r="W7" t="s">
        <v>538</v>
      </c>
      <c r="Y7" t="s">
        <v>1197</v>
      </c>
      <c r="Z7" s="509" t="e">
        <f>VALUE(様式５!AU7)</f>
        <v>#VALUE!</v>
      </c>
      <c r="AA7" s="510" t="str">
        <f>様式５!X41</f>
        <v/>
      </c>
      <c r="AB7" s="510" t="str">
        <f>様式５!X42</f>
        <v/>
      </c>
      <c r="AC7" s="511" t="str">
        <f>様式５!X43</f>
        <v/>
      </c>
    </row>
    <row r="8" spans="1:29">
      <c r="A8">
        <v>7</v>
      </c>
      <c r="B8" s="55" t="s">
        <v>197</v>
      </c>
      <c r="C8" s="52" t="str">
        <f>IF('登録票３－１'!Q41="","",'登録票３－１'!Q41)</f>
        <v/>
      </c>
      <c r="D8" s="52" t="str">
        <f>IF('登録票３－１'!S41="","",'登録票３－１'!S41)</f>
        <v/>
      </c>
      <c r="E8" s="52" t="str">
        <f>IF('登録票３－１'!T41="","",'登録票３－１'!T41)</f>
        <v/>
      </c>
      <c r="F8" s="52" t="str">
        <f>IF('登録票３－１'!U41="","",'登録票３－１'!U41)</f>
        <v/>
      </c>
      <c r="G8" s="62" t="s">
        <v>59</v>
      </c>
      <c r="H8" s="62" t="s">
        <v>231</v>
      </c>
      <c r="I8" s="73" t="s">
        <v>254</v>
      </c>
      <c r="J8" s="74" t="s">
        <v>261</v>
      </c>
      <c r="K8" s="74" t="s">
        <v>254</v>
      </c>
      <c r="L8" s="75" t="s">
        <v>254</v>
      </c>
      <c r="R8">
        <v>5</v>
      </c>
      <c r="S8">
        <v>5</v>
      </c>
      <c r="T8">
        <v>5</v>
      </c>
      <c r="U8">
        <v>3</v>
      </c>
      <c r="V8">
        <v>4</v>
      </c>
      <c r="Y8" t="s">
        <v>1198</v>
      </c>
      <c r="Z8" s="502"/>
    </row>
    <row r="9" spans="1:29">
      <c r="A9">
        <v>8</v>
      </c>
      <c r="B9" s="55" t="s">
        <v>198</v>
      </c>
      <c r="C9" s="52" t="str">
        <f>IF('登録票３－１'!Q43="","",'登録票３－１'!Q43)</f>
        <v/>
      </c>
      <c r="D9" s="52" t="str">
        <f>IF('登録票３－１'!S43="","",'登録票３－１'!S43)</f>
        <v/>
      </c>
      <c r="E9" s="52" t="str">
        <f>IF('登録票３－１'!T43="","",'登録票３－１'!T43)</f>
        <v/>
      </c>
      <c r="F9" s="52" t="str">
        <f>IF('登録票３－１'!U43="","",'登録票３－１'!U43)</f>
        <v/>
      </c>
      <c r="G9" s="62" t="s">
        <v>61</v>
      </c>
      <c r="H9" s="62" t="s">
        <v>232</v>
      </c>
      <c r="I9" s="73" t="s">
        <v>254</v>
      </c>
      <c r="J9" s="74" t="s">
        <v>262</v>
      </c>
      <c r="K9" s="74" t="s">
        <v>254</v>
      </c>
      <c r="L9" s="75" t="s">
        <v>254</v>
      </c>
      <c r="R9">
        <v>6</v>
      </c>
      <c r="S9">
        <v>6</v>
      </c>
      <c r="T9">
        <v>6</v>
      </c>
      <c r="U9" t="s">
        <v>530</v>
      </c>
      <c r="V9">
        <v>5</v>
      </c>
      <c r="Y9" t="s">
        <v>1199</v>
      </c>
      <c r="Z9" s="502"/>
    </row>
    <row r="10" spans="1:29">
      <c r="A10">
        <v>9</v>
      </c>
      <c r="B10" s="55" t="s">
        <v>199</v>
      </c>
      <c r="C10" s="52" t="str">
        <f>IF('登録票３－１'!Q45="","",'登録票３－１'!Q45)</f>
        <v/>
      </c>
      <c r="D10" s="52" t="str">
        <f>IF('登録票３－１'!S45="","",'登録票３－１'!S45)</f>
        <v/>
      </c>
      <c r="E10" s="52" t="str">
        <f>IF('登録票３－１'!T45="","",'登録票３－１'!T45)</f>
        <v/>
      </c>
      <c r="F10" s="52" t="str">
        <f>IF('登録票３－１'!U45="","",'登録票３－１'!U45)</f>
        <v/>
      </c>
      <c r="G10" s="62" t="s">
        <v>63</v>
      </c>
      <c r="H10" s="62" t="s">
        <v>233</v>
      </c>
      <c r="I10" s="73" t="s">
        <v>254</v>
      </c>
      <c r="J10" s="74" t="s">
        <v>263</v>
      </c>
      <c r="K10" s="74" t="s">
        <v>254</v>
      </c>
      <c r="L10" s="75" t="s">
        <v>254</v>
      </c>
      <c r="R10">
        <v>7</v>
      </c>
      <c r="S10">
        <v>7</v>
      </c>
      <c r="T10">
        <v>7</v>
      </c>
      <c r="U10">
        <v>4</v>
      </c>
      <c r="V10">
        <v>6</v>
      </c>
      <c r="Y10" t="s">
        <v>1200</v>
      </c>
      <c r="Z10" s="502"/>
    </row>
    <row r="11" spans="1:29">
      <c r="A11">
        <v>10</v>
      </c>
      <c r="B11" s="55" t="s">
        <v>200</v>
      </c>
      <c r="C11" s="52" t="str">
        <f>IF('登録票３－１'!Q47="","",'登録票３－１'!Q47)</f>
        <v/>
      </c>
      <c r="D11" s="52" t="str">
        <f>IF('登録票３－１'!S47="","",'登録票３－１'!S47)</f>
        <v/>
      </c>
      <c r="E11" s="52" t="str">
        <f>IF('登録票３－１'!T47="","",'登録票３－１'!T47)</f>
        <v/>
      </c>
      <c r="F11" s="52" t="str">
        <f>IF('登録票３－１'!U47="","",'登録票３－１'!U47)</f>
        <v/>
      </c>
      <c r="G11" s="61" t="s">
        <v>143</v>
      </c>
      <c r="H11" s="61" t="s">
        <v>234</v>
      </c>
      <c r="I11" s="73" t="s">
        <v>264</v>
      </c>
      <c r="J11" s="74" t="s">
        <v>254</v>
      </c>
      <c r="K11" s="74" t="s">
        <v>254</v>
      </c>
      <c r="L11" s="75" t="s">
        <v>254</v>
      </c>
      <c r="R11">
        <v>8</v>
      </c>
      <c r="S11">
        <v>8</v>
      </c>
      <c r="T11">
        <v>8</v>
      </c>
      <c r="U11" t="s">
        <v>531</v>
      </c>
      <c r="V11">
        <v>7</v>
      </c>
      <c r="Y11" t="s">
        <v>1201</v>
      </c>
      <c r="Z11" s="502"/>
    </row>
    <row r="12" spans="1:29">
      <c r="A12">
        <v>11</v>
      </c>
      <c r="B12" s="55" t="s">
        <v>201</v>
      </c>
      <c r="C12" s="52" t="str">
        <f>IF('登録票３－１'!Q49="","",'登録票３－１'!Q49)</f>
        <v/>
      </c>
      <c r="D12" s="52" t="str">
        <f>IF('登録票３－１'!S49="","",'登録票３－１'!S49)</f>
        <v/>
      </c>
      <c r="E12" s="52" t="str">
        <f>IF('登録票３－１'!T49="","",'登録票３－１'!T49)</f>
        <v/>
      </c>
      <c r="F12" s="52" t="str">
        <f>IF('登録票３－１'!U49="","",'登録票３－１'!U49)</f>
        <v/>
      </c>
      <c r="G12" s="62" t="s">
        <v>66</v>
      </c>
      <c r="H12" s="62" t="s">
        <v>235</v>
      </c>
      <c r="I12" s="73" t="s">
        <v>264</v>
      </c>
      <c r="J12" s="74" t="s">
        <v>264</v>
      </c>
      <c r="K12" s="74" t="s">
        <v>254</v>
      </c>
      <c r="L12" s="75" t="s">
        <v>254</v>
      </c>
      <c r="R12">
        <v>9</v>
      </c>
      <c r="S12">
        <v>9</v>
      </c>
      <c r="T12">
        <v>9</v>
      </c>
      <c r="U12">
        <v>5</v>
      </c>
      <c r="V12">
        <v>8</v>
      </c>
      <c r="Y12" t="s">
        <v>1202</v>
      </c>
      <c r="Z12" s="502"/>
    </row>
    <row r="13" spans="1:29">
      <c r="A13">
        <v>12</v>
      </c>
      <c r="B13" s="55" t="s">
        <v>202</v>
      </c>
      <c r="C13" s="52" t="str">
        <f>IF('登録票３－１'!Q51="","",'登録票３－１'!Q51)</f>
        <v/>
      </c>
      <c r="D13" s="52" t="str">
        <f>IF('登録票３－１'!S51="","",'登録票３－１'!S51)</f>
        <v/>
      </c>
      <c r="E13" s="52" t="str">
        <f>IF('登録票３－１'!T51="","",'登録票３－１'!T51)</f>
        <v/>
      </c>
      <c r="F13" s="52" t="str">
        <f>IF('登録票３－１'!U51="","",'登録票３－１'!U51)</f>
        <v/>
      </c>
      <c r="G13" s="62" t="s">
        <v>68</v>
      </c>
      <c r="H13" s="62" t="s">
        <v>236</v>
      </c>
      <c r="I13" s="73" t="s">
        <v>264</v>
      </c>
      <c r="J13" s="74" t="s">
        <v>256</v>
      </c>
      <c r="K13" s="74" t="s">
        <v>254</v>
      </c>
      <c r="L13" s="75" t="s">
        <v>265</v>
      </c>
      <c r="R13">
        <v>10</v>
      </c>
      <c r="S13">
        <v>10</v>
      </c>
      <c r="T13">
        <v>10</v>
      </c>
      <c r="U13" t="s">
        <v>532</v>
      </c>
      <c r="V13">
        <v>9</v>
      </c>
      <c r="Y13" t="s">
        <v>1203</v>
      </c>
      <c r="Z13" s="502"/>
    </row>
    <row r="14" spans="1:29">
      <c r="A14">
        <v>13</v>
      </c>
      <c r="B14" s="55" t="s">
        <v>203</v>
      </c>
      <c r="C14" s="52" t="str">
        <f>IF('登録票３－１'!Q53="","",'登録票３－１'!Q53)</f>
        <v/>
      </c>
      <c r="D14" s="52" t="str">
        <f>IF('登録票３－１'!S53="","",'登録票３－１'!S53)</f>
        <v/>
      </c>
      <c r="E14" s="52" t="str">
        <f>IF('登録票３－１'!T53="","",'登録票３－１'!T53)</f>
        <v/>
      </c>
      <c r="F14" s="52" t="str">
        <f>IF('登録票３－１'!U53="","",'登録票３－１'!U53)</f>
        <v/>
      </c>
      <c r="G14" s="62" t="s">
        <v>70</v>
      </c>
      <c r="H14" s="62" t="s">
        <v>237</v>
      </c>
      <c r="I14" s="73" t="s">
        <v>264</v>
      </c>
      <c r="J14" s="74" t="s">
        <v>257</v>
      </c>
      <c r="K14" s="74" t="s">
        <v>254</v>
      </c>
      <c r="L14" s="75" t="s">
        <v>254</v>
      </c>
      <c r="R14">
        <v>11</v>
      </c>
      <c r="S14">
        <v>11</v>
      </c>
      <c r="T14">
        <v>11</v>
      </c>
      <c r="U14" t="s">
        <v>1438</v>
      </c>
      <c r="V14">
        <v>10</v>
      </c>
      <c r="Y14" t="s">
        <v>1204</v>
      </c>
      <c r="Z14" s="502"/>
    </row>
    <row r="15" spans="1:29">
      <c r="A15">
        <v>14</v>
      </c>
      <c r="B15" s="55" t="s">
        <v>204</v>
      </c>
      <c r="C15" s="52" t="str">
        <f>IF('登録票３－１'!Q55="","",'登録票３－１'!Q55)</f>
        <v/>
      </c>
      <c r="D15" s="52" t="str">
        <f>IF('登録票３－１'!S55="","",'登録票３－１'!S55)</f>
        <v/>
      </c>
      <c r="E15" s="52" t="str">
        <f>IF('登録票３－１'!T55="","",'登録票３－１'!T55)</f>
        <v/>
      </c>
      <c r="F15" s="52" t="str">
        <f>IF('登録票３－１'!U55="","",'登録票３－１'!U55)</f>
        <v/>
      </c>
      <c r="G15" s="62" t="s">
        <v>72</v>
      </c>
      <c r="H15" s="62" t="s">
        <v>238</v>
      </c>
      <c r="I15" s="73" t="s">
        <v>264</v>
      </c>
      <c r="J15" s="74" t="s">
        <v>258</v>
      </c>
      <c r="K15" s="74" t="s">
        <v>254</v>
      </c>
      <c r="L15" s="75" t="s">
        <v>254</v>
      </c>
      <c r="R15">
        <v>12</v>
      </c>
      <c r="S15">
        <v>12</v>
      </c>
      <c r="T15">
        <v>12</v>
      </c>
      <c r="U15" t="s">
        <v>1439</v>
      </c>
      <c r="V15">
        <v>11</v>
      </c>
      <c r="Y15" t="s">
        <v>1205</v>
      </c>
      <c r="Z15" s="502"/>
    </row>
    <row r="16" spans="1:29">
      <c r="A16">
        <v>15</v>
      </c>
      <c r="B16" s="55" t="s">
        <v>205</v>
      </c>
      <c r="C16" s="52" t="str">
        <f>IF('登録票３－１'!Q57="","",'登録票３－１'!Q57)</f>
        <v/>
      </c>
      <c r="D16" s="52" t="str">
        <f>IF('登録票３－１'!S57="","",'登録票３－１'!S57)</f>
        <v/>
      </c>
      <c r="E16" s="52" t="str">
        <f>IF('登録票３－１'!T57="","",'登録票３－１'!T57)</f>
        <v/>
      </c>
      <c r="F16" s="52" t="str">
        <f>IF('登録票３－１'!U57="","",'登録票３－１'!U57)</f>
        <v/>
      </c>
      <c r="G16" s="62" t="s">
        <v>74</v>
      </c>
      <c r="H16" s="62" t="s">
        <v>239</v>
      </c>
      <c r="I16" s="73" t="s">
        <v>264</v>
      </c>
      <c r="J16" s="74" t="s">
        <v>259</v>
      </c>
      <c r="K16" s="74" t="s">
        <v>254</v>
      </c>
      <c r="L16" s="75" t="s">
        <v>254</v>
      </c>
      <c r="R16">
        <v>13</v>
      </c>
      <c r="T16">
        <v>13</v>
      </c>
      <c r="V16">
        <v>12</v>
      </c>
      <c r="Y16" t="s">
        <v>1206</v>
      </c>
      <c r="Z16" s="502"/>
    </row>
    <row r="17" spans="1:26">
      <c r="A17">
        <v>16</v>
      </c>
      <c r="B17" s="55" t="s">
        <v>206</v>
      </c>
      <c r="C17" s="52" t="str">
        <f>IF('登録票３－１'!AL29="","",'登録票３－１'!AL29)</f>
        <v/>
      </c>
      <c r="D17" s="52" t="str">
        <f>IF('登録票３－１'!AN29="","",'登録票３－１'!AN29)</f>
        <v/>
      </c>
      <c r="E17" s="52" t="str">
        <f>IF('登録票３－１'!AO29="","",'登録票３－１'!AO29)</f>
        <v/>
      </c>
      <c r="F17" s="52" t="str">
        <f>IF('登録票３－１'!AP29="","",'登録票３－１'!AP29)</f>
        <v/>
      </c>
      <c r="G17" s="62" t="s">
        <v>76</v>
      </c>
      <c r="H17" s="62" t="s">
        <v>240</v>
      </c>
      <c r="I17" s="73" t="s">
        <v>264</v>
      </c>
      <c r="J17" s="74" t="s">
        <v>260</v>
      </c>
      <c r="K17" s="74" t="s">
        <v>254</v>
      </c>
      <c r="L17" s="75" t="s">
        <v>254</v>
      </c>
      <c r="R17">
        <v>14</v>
      </c>
      <c r="T17">
        <v>14</v>
      </c>
      <c r="V17">
        <v>13</v>
      </c>
      <c r="Y17" t="s">
        <v>1207</v>
      </c>
      <c r="Z17" s="502"/>
    </row>
    <row r="18" spans="1:26">
      <c r="A18">
        <v>17</v>
      </c>
      <c r="B18" s="55" t="s">
        <v>207</v>
      </c>
      <c r="C18" s="52" t="str">
        <f>IF('登録票３－１'!AL31="","",'登録票３－１'!AL31)</f>
        <v/>
      </c>
      <c r="D18" s="52" t="str">
        <f>IF('登録票３－１'!AN31="","",'登録票３－１'!AN31)</f>
        <v/>
      </c>
      <c r="E18" s="52" t="str">
        <f>IF('登録票３－１'!AO31="","",'登録票３－１'!AO31)</f>
        <v/>
      </c>
      <c r="F18" s="52" t="str">
        <f>IF('登録票３－１'!AP31="","",'登録票３－１'!AP31)</f>
        <v/>
      </c>
      <c r="G18" s="62" t="s">
        <v>77</v>
      </c>
      <c r="H18" s="62" t="s">
        <v>241</v>
      </c>
      <c r="I18" s="73" t="s">
        <v>264</v>
      </c>
      <c r="J18" s="74" t="s">
        <v>261</v>
      </c>
      <c r="K18" s="74" t="s">
        <v>254</v>
      </c>
      <c r="L18" s="75" t="s">
        <v>254</v>
      </c>
      <c r="R18">
        <v>15</v>
      </c>
      <c r="T18">
        <v>15</v>
      </c>
      <c r="V18">
        <v>14</v>
      </c>
      <c r="Y18" t="s">
        <v>1208</v>
      </c>
      <c r="Z18" s="502"/>
    </row>
    <row r="19" spans="1:26">
      <c r="A19">
        <v>18</v>
      </c>
      <c r="B19" s="55" t="s">
        <v>208</v>
      </c>
      <c r="C19" s="52" t="str">
        <f>IF('登録票３－１'!AL33="","",'登録票３－１'!AL33)</f>
        <v/>
      </c>
      <c r="D19" s="52" t="str">
        <f>IF('登録票３－１'!AN33="","",'登録票３－１'!AN33)</f>
        <v/>
      </c>
      <c r="E19" s="52" t="str">
        <f>IF('登録票３－１'!AO33="","",'登録票３－１'!AO33)</f>
        <v/>
      </c>
      <c r="F19" s="52" t="str">
        <f>IF('登録票３－１'!AP33="","",'登録票３－１'!AP33)</f>
        <v/>
      </c>
      <c r="G19" s="62" t="s">
        <v>148</v>
      </c>
      <c r="H19" s="62" t="s">
        <v>242</v>
      </c>
      <c r="I19" s="73" t="s">
        <v>264</v>
      </c>
      <c r="J19" s="74" t="s">
        <v>262</v>
      </c>
      <c r="K19" s="74" t="s">
        <v>254</v>
      </c>
      <c r="L19" s="75" t="s">
        <v>254</v>
      </c>
      <c r="R19">
        <v>16</v>
      </c>
      <c r="T19">
        <v>16</v>
      </c>
      <c r="V19">
        <v>15</v>
      </c>
      <c r="Y19" t="s">
        <v>1209</v>
      </c>
      <c r="Z19" s="502"/>
    </row>
    <row r="20" spans="1:26">
      <c r="A20">
        <v>19</v>
      </c>
      <c r="B20" s="55" t="s">
        <v>209</v>
      </c>
      <c r="C20" s="52" t="str">
        <f>IF('登録票３－１'!AL35="","",'登録票３－１'!AL35)</f>
        <v/>
      </c>
      <c r="D20" s="52" t="str">
        <f>IF('登録票３－１'!AN35="","",'登録票３－１'!AN35)</f>
        <v/>
      </c>
      <c r="E20" s="52" t="str">
        <f>IF('登録票３－１'!AO35="","",'登録票３－１'!AO35)</f>
        <v/>
      </c>
      <c r="F20" s="52" t="str">
        <f>IF('登録票３－１'!AP35="","",'登録票３－１'!AP35)</f>
        <v/>
      </c>
      <c r="G20" s="62" t="s">
        <v>149</v>
      </c>
      <c r="H20" s="62" t="s">
        <v>243</v>
      </c>
      <c r="I20" s="73" t="s">
        <v>264</v>
      </c>
      <c r="J20" s="74" t="s">
        <v>263</v>
      </c>
      <c r="K20" s="74" t="s">
        <v>254</v>
      </c>
      <c r="L20" s="75" t="s">
        <v>254</v>
      </c>
      <c r="R20">
        <v>17</v>
      </c>
      <c r="T20">
        <v>17</v>
      </c>
      <c r="V20">
        <v>16</v>
      </c>
      <c r="Y20" t="s">
        <v>1210</v>
      </c>
      <c r="Z20" s="502"/>
    </row>
    <row r="21" spans="1:26">
      <c r="A21">
        <v>20</v>
      </c>
      <c r="B21" s="55" t="s">
        <v>210</v>
      </c>
      <c r="C21" s="52" t="str">
        <f>IF('登録票３－１'!AL37="","",'登録票３－１'!AL37)</f>
        <v/>
      </c>
      <c r="D21" s="52" t="str">
        <f>IF('登録票３－１'!AN37="","",'登録票３－１'!AN37)</f>
        <v/>
      </c>
      <c r="E21" s="52" t="str">
        <f>IF('登録票３－１'!AO37="","",'登録票３－１'!AO37)</f>
        <v/>
      </c>
      <c r="F21" s="52" t="str">
        <f>IF('登録票３－１'!AP37="","",'登録票３－１'!AP37)</f>
        <v/>
      </c>
      <c r="G21" s="184" t="s">
        <v>80</v>
      </c>
      <c r="H21" s="184" t="s">
        <v>244</v>
      </c>
      <c r="I21" s="73" t="s">
        <v>256</v>
      </c>
      <c r="J21" s="74" t="s">
        <v>254</v>
      </c>
      <c r="K21" s="74" t="s">
        <v>254</v>
      </c>
      <c r="L21" s="75" t="s">
        <v>254</v>
      </c>
      <c r="R21">
        <v>18</v>
      </c>
      <c r="T21">
        <v>18</v>
      </c>
      <c r="V21">
        <v>17</v>
      </c>
      <c r="Y21" t="s">
        <v>1211</v>
      </c>
      <c r="Z21" s="502"/>
    </row>
    <row r="22" spans="1:26">
      <c r="A22">
        <v>21</v>
      </c>
      <c r="B22" s="55" t="s">
        <v>211</v>
      </c>
      <c r="C22" s="52" t="str">
        <f>IF('登録票３－１'!AL39="","",'登録票３－１'!AL39)</f>
        <v/>
      </c>
      <c r="D22" s="52" t="str">
        <f>IF('登録票３－１'!AN39="","",'登録票３－１'!AN39)</f>
        <v/>
      </c>
      <c r="E22" s="52" t="str">
        <f>IF('登録票３－１'!AO39="","",'登録票３－１'!AO39)</f>
        <v/>
      </c>
      <c r="F22" s="52" t="str">
        <f>IF('登録票３－１'!AP39="","",'登録票３－１'!AP39)</f>
        <v/>
      </c>
      <c r="G22" s="62" t="s">
        <v>82</v>
      </c>
      <c r="H22" s="62" t="s">
        <v>245</v>
      </c>
      <c r="I22" s="73" t="s">
        <v>256</v>
      </c>
      <c r="J22" s="74" t="s">
        <v>264</v>
      </c>
      <c r="K22" s="74" t="s">
        <v>254</v>
      </c>
      <c r="L22" s="75" t="s">
        <v>254</v>
      </c>
      <c r="R22">
        <v>19</v>
      </c>
      <c r="T22">
        <v>19</v>
      </c>
      <c r="V22">
        <v>18</v>
      </c>
      <c r="Y22" t="s">
        <v>1212</v>
      </c>
      <c r="Z22" s="502"/>
    </row>
    <row r="23" spans="1:26">
      <c r="A23">
        <v>22</v>
      </c>
      <c r="B23" s="55" t="s">
        <v>212</v>
      </c>
      <c r="C23" s="52" t="str">
        <f>IF('登録票３－１'!AL41="","",'登録票３－１'!AL41)</f>
        <v/>
      </c>
      <c r="D23" s="52" t="str">
        <f>IF('登録票３－１'!AN41="","",'登録票３－１'!AN41)</f>
        <v/>
      </c>
      <c r="E23" s="52" t="str">
        <f>IF('登録票３－１'!AO41="","",'登録票３－１'!AO41)</f>
        <v/>
      </c>
      <c r="F23" s="52" t="str">
        <f>IF('登録票３－１'!AP41="","",'登録票３－１'!AP41)</f>
        <v/>
      </c>
      <c r="G23" s="62" t="s">
        <v>84</v>
      </c>
      <c r="H23" s="62" t="s">
        <v>246</v>
      </c>
      <c r="I23" s="73" t="s">
        <v>256</v>
      </c>
      <c r="J23" s="74" t="s">
        <v>256</v>
      </c>
      <c r="K23" s="74" t="s">
        <v>254</v>
      </c>
      <c r="L23" s="75" t="s">
        <v>254</v>
      </c>
      <c r="R23">
        <v>20</v>
      </c>
      <c r="T23">
        <v>20</v>
      </c>
      <c r="V23">
        <v>19</v>
      </c>
      <c r="Y23" t="s">
        <v>1213</v>
      </c>
      <c r="Z23" s="502"/>
    </row>
    <row r="24" spans="1:26">
      <c r="A24">
        <v>23</v>
      </c>
      <c r="B24" s="55" t="s">
        <v>213</v>
      </c>
      <c r="C24" s="52" t="str">
        <f>IF('登録票３－１'!AL43="","",'登録票３－１'!AL43)</f>
        <v/>
      </c>
      <c r="D24" s="52" t="str">
        <f>IF('登録票３－１'!AN43="","",'登録票３－１'!AN43)</f>
        <v/>
      </c>
      <c r="E24" s="52" t="str">
        <f>IF('登録票３－１'!AO43="","",'登録票３－１'!AO43)</f>
        <v/>
      </c>
      <c r="F24" s="52" t="str">
        <f>IF('登録票３－１'!AP43="","",'登録票３－１'!AP43)</f>
        <v/>
      </c>
      <c r="G24" s="62" t="s">
        <v>150</v>
      </c>
      <c r="H24" s="62" t="s">
        <v>247</v>
      </c>
      <c r="I24" s="73" t="s">
        <v>256</v>
      </c>
      <c r="J24" s="74" t="s">
        <v>257</v>
      </c>
      <c r="K24" s="74" t="s">
        <v>254</v>
      </c>
      <c r="L24" s="75" t="s">
        <v>254</v>
      </c>
      <c r="R24">
        <v>21</v>
      </c>
      <c r="T24">
        <v>21</v>
      </c>
      <c r="V24">
        <v>20</v>
      </c>
      <c r="Y24" t="s">
        <v>1214</v>
      </c>
      <c r="Z24" s="502"/>
    </row>
    <row r="25" spans="1:26">
      <c r="A25">
        <v>24</v>
      </c>
      <c r="B25" s="55" t="s">
        <v>214</v>
      </c>
      <c r="C25" s="52" t="str">
        <f>IF('登録票３－１'!AL45="","",'登録票３－１'!AL45)</f>
        <v/>
      </c>
      <c r="D25" s="52" t="str">
        <f>IF('登録票３－１'!AN45="","",'登録票３－１'!AN45)</f>
        <v/>
      </c>
      <c r="E25" s="52" t="str">
        <f>IF('登録票３－１'!AO45="","",'登録票３－１'!AO45)</f>
        <v/>
      </c>
      <c r="F25" s="52" t="str">
        <f>IF('登録票３－１'!AP45="","",'登録票３－１'!AP45)</f>
        <v/>
      </c>
      <c r="G25" s="62" t="s">
        <v>87</v>
      </c>
      <c r="H25" s="62" t="s">
        <v>248</v>
      </c>
      <c r="I25" s="73" t="s">
        <v>256</v>
      </c>
      <c r="J25" s="74" t="s">
        <v>258</v>
      </c>
      <c r="K25" s="74" t="s">
        <v>254</v>
      </c>
      <c r="L25" s="75" t="s">
        <v>254</v>
      </c>
      <c r="R25">
        <v>22</v>
      </c>
      <c r="T25">
        <v>22</v>
      </c>
      <c r="V25">
        <v>21</v>
      </c>
      <c r="Y25" t="s">
        <v>1215</v>
      </c>
      <c r="Z25" s="502"/>
    </row>
    <row r="26" spans="1:26">
      <c r="A26">
        <v>25</v>
      </c>
      <c r="B26" s="55" t="s">
        <v>215</v>
      </c>
      <c r="C26" s="52" t="str">
        <f>IF('登録票３－１'!AL47="","",'登録票３－１'!AL47)</f>
        <v/>
      </c>
      <c r="D26" s="52" t="str">
        <f>IF('登録票３－１'!AN47="","",'登録票３－１'!AN47)</f>
        <v/>
      </c>
      <c r="E26" s="52" t="str">
        <f>IF('登録票３－１'!AO47="","",'登録票３－１'!AO47)</f>
        <v/>
      </c>
      <c r="F26" s="52" t="str">
        <f>IF('登録票３－１'!AP47="","",'登録票３－１'!AP47)</f>
        <v/>
      </c>
      <c r="G26" s="62" t="s">
        <v>89</v>
      </c>
      <c r="H26" s="62" t="s">
        <v>249</v>
      </c>
      <c r="I26" s="73" t="s">
        <v>256</v>
      </c>
      <c r="J26" s="74" t="s">
        <v>259</v>
      </c>
      <c r="K26" s="74" t="s">
        <v>254</v>
      </c>
      <c r="L26" s="75" t="s">
        <v>254</v>
      </c>
      <c r="R26">
        <v>23</v>
      </c>
      <c r="T26">
        <v>23</v>
      </c>
      <c r="V26">
        <v>22</v>
      </c>
      <c r="Y26" t="s">
        <v>1216</v>
      </c>
      <c r="Z26" s="502"/>
    </row>
    <row r="27" spans="1:26">
      <c r="A27">
        <v>26</v>
      </c>
      <c r="B27" s="55" t="s">
        <v>216</v>
      </c>
      <c r="C27" s="52" t="str">
        <f>IF('登録票３－１'!AL49="","",'登録票３－１'!AL49)</f>
        <v/>
      </c>
      <c r="D27" s="52" t="str">
        <f>IF('登録票３－１'!AN49="","",'登録票３－１'!AN49)</f>
        <v/>
      </c>
      <c r="E27" s="52" t="str">
        <f>IF('登録票３－１'!AO49="","",'登録票３－１'!AO49)</f>
        <v/>
      </c>
      <c r="F27" s="52" t="str">
        <f>IF('登録票３－１'!AP49="","",'登録票３－１'!AP49)</f>
        <v/>
      </c>
      <c r="G27" s="62" t="s">
        <v>151</v>
      </c>
      <c r="H27" s="62" t="s">
        <v>250</v>
      </c>
      <c r="I27" s="73" t="s">
        <v>256</v>
      </c>
      <c r="J27" s="74" t="s">
        <v>260</v>
      </c>
      <c r="K27" s="74" t="s">
        <v>254</v>
      </c>
      <c r="L27" s="75" t="s">
        <v>254</v>
      </c>
      <c r="R27">
        <v>24</v>
      </c>
      <c r="T27">
        <v>24</v>
      </c>
      <c r="V27">
        <v>23</v>
      </c>
      <c r="Y27" t="s">
        <v>1217</v>
      </c>
      <c r="Z27" s="502"/>
    </row>
    <row r="28" spans="1:26">
      <c r="A28">
        <v>27</v>
      </c>
      <c r="B28" s="55" t="s">
        <v>217</v>
      </c>
      <c r="C28" s="52" t="str">
        <f>IF('登録票３－１'!AL51="","",'登録票３－１'!AL51)</f>
        <v/>
      </c>
      <c r="D28" s="52" t="str">
        <f>IF('登録票３－１'!AN51="","",'登録票３－１'!AN51)</f>
        <v/>
      </c>
      <c r="E28" s="52" t="str">
        <f>IF('登録票３－１'!AO51="","",'登録票３－１'!AO51)</f>
        <v/>
      </c>
      <c r="F28" s="52" t="str">
        <f>IF('登録票３－１'!AP51="","",'登録票３－１'!AP51)</f>
        <v/>
      </c>
      <c r="G28" s="62" t="s">
        <v>92</v>
      </c>
      <c r="H28" s="62" t="s">
        <v>251</v>
      </c>
      <c r="I28" s="73" t="s">
        <v>256</v>
      </c>
      <c r="J28" s="74" t="s">
        <v>261</v>
      </c>
      <c r="K28" s="74" t="s">
        <v>254</v>
      </c>
      <c r="L28" s="75" t="s">
        <v>254</v>
      </c>
      <c r="R28">
        <v>25</v>
      </c>
      <c r="T28">
        <v>25</v>
      </c>
      <c r="V28">
        <v>24</v>
      </c>
      <c r="Y28" t="s">
        <v>1218</v>
      </c>
      <c r="Z28" s="502"/>
    </row>
    <row r="29" spans="1:26">
      <c r="A29">
        <v>28</v>
      </c>
      <c r="B29" s="55" t="s">
        <v>218</v>
      </c>
      <c r="C29" s="52" t="str">
        <f>IF('登録票３－１'!AL53="","",'登録票３－１'!AL53)</f>
        <v/>
      </c>
      <c r="D29" s="52" t="str">
        <f>IF('登録票３－１'!AN53="","",'登録票３－１'!AN53)</f>
        <v/>
      </c>
      <c r="E29" s="52" t="str">
        <f>IF('登録票３－１'!AO53="","",'登録票３－１'!AO53)</f>
        <v/>
      </c>
      <c r="F29" s="52" t="str">
        <f>IF('登録票３－１'!AP53="","",'登録票３－１'!AP53)</f>
        <v/>
      </c>
      <c r="G29" s="62" t="s">
        <v>94</v>
      </c>
      <c r="H29" s="62" t="s">
        <v>252</v>
      </c>
      <c r="I29" s="73" t="s">
        <v>338</v>
      </c>
      <c r="J29" s="74" t="s">
        <v>339</v>
      </c>
      <c r="K29" s="74" t="s">
        <v>340</v>
      </c>
      <c r="L29" s="75" t="s">
        <v>340</v>
      </c>
      <c r="R29">
        <v>26</v>
      </c>
      <c r="T29">
        <v>26</v>
      </c>
      <c r="V29">
        <v>25</v>
      </c>
      <c r="Y29" t="s">
        <v>1219</v>
      </c>
      <c r="Z29" s="502"/>
    </row>
    <row r="30" spans="1:26">
      <c r="A30">
        <v>29</v>
      </c>
      <c r="B30" s="56" t="s">
        <v>335</v>
      </c>
      <c r="C30" s="51" t="str">
        <f>IF('登録票３－１'!AL55="","",'登録票３－１'!AL55)</f>
        <v/>
      </c>
      <c r="D30" s="51" t="str">
        <f>IF('登録票３－１'!AN55="","",'登録票３－１'!AN55)</f>
        <v/>
      </c>
      <c r="E30" s="51" t="str">
        <f>IF('登録票３－１'!AO55="","",'登録票３－１'!AO55)</f>
        <v/>
      </c>
      <c r="F30" s="51" t="str">
        <f>IF('登録票３－１'!AP55="","",'登録票３－１'!AP55)</f>
        <v/>
      </c>
      <c r="G30" s="185" t="s">
        <v>337</v>
      </c>
      <c r="H30" s="185" t="s">
        <v>341</v>
      </c>
      <c r="I30" s="76" t="s">
        <v>342</v>
      </c>
      <c r="J30" s="77" t="s">
        <v>343</v>
      </c>
      <c r="K30" s="77" t="s">
        <v>344</v>
      </c>
      <c r="L30" s="78" t="s">
        <v>344</v>
      </c>
      <c r="R30">
        <v>27</v>
      </c>
      <c r="T30">
        <v>27</v>
      </c>
      <c r="V30">
        <v>26</v>
      </c>
      <c r="Y30" t="s">
        <v>1220</v>
      </c>
      <c r="Z30" s="502"/>
    </row>
    <row r="31" spans="1:26">
      <c r="H31" s="58"/>
      <c r="I31" s="58"/>
      <c r="J31" s="58"/>
      <c r="R31">
        <v>28</v>
      </c>
      <c r="T31">
        <v>28</v>
      </c>
      <c r="V31">
        <v>27</v>
      </c>
    </row>
    <row r="32" spans="1:26">
      <c r="H32" s="58"/>
      <c r="I32" s="58"/>
      <c r="J32" s="58"/>
      <c r="R32">
        <v>29</v>
      </c>
      <c r="T32">
        <v>29</v>
      </c>
      <c r="V32">
        <v>28</v>
      </c>
    </row>
    <row r="33" spans="8:22">
      <c r="H33" s="58"/>
      <c r="I33" s="58"/>
      <c r="J33" s="58"/>
      <c r="R33">
        <v>30</v>
      </c>
      <c r="T33">
        <v>30</v>
      </c>
      <c r="V33">
        <v>29</v>
      </c>
    </row>
    <row r="34" spans="8:22">
      <c r="H34" s="58"/>
      <c r="I34" s="58"/>
      <c r="J34" s="58"/>
      <c r="R34">
        <v>31</v>
      </c>
      <c r="T34">
        <v>31</v>
      </c>
      <c r="V34">
        <v>30</v>
      </c>
    </row>
    <row r="35" spans="8:22">
      <c r="H35" s="59"/>
      <c r="I35" s="59"/>
      <c r="J35" s="59"/>
      <c r="V35">
        <v>31</v>
      </c>
    </row>
    <row r="36" spans="8:22">
      <c r="H36" s="58"/>
      <c r="I36" s="58"/>
      <c r="J36" s="58"/>
      <c r="V36">
        <v>32</v>
      </c>
    </row>
    <row r="37" spans="8:22">
      <c r="H37" s="58"/>
      <c r="I37" s="58"/>
      <c r="J37" s="58"/>
      <c r="V37">
        <v>33</v>
      </c>
    </row>
    <row r="38" spans="8:22">
      <c r="H38" s="58"/>
      <c r="I38" s="58"/>
      <c r="J38" s="58"/>
      <c r="V38">
        <v>34</v>
      </c>
    </row>
    <row r="39" spans="8:22">
      <c r="H39" s="58"/>
      <c r="I39" s="58"/>
      <c r="J39" s="58"/>
      <c r="V39">
        <v>35</v>
      </c>
    </row>
    <row r="40" spans="8:22">
      <c r="H40" s="59"/>
      <c r="I40" s="59"/>
      <c r="J40" s="59"/>
      <c r="V40">
        <v>36</v>
      </c>
    </row>
    <row r="41" spans="8:22">
      <c r="H41" s="58"/>
      <c r="I41" s="58"/>
      <c r="J41" s="58"/>
      <c r="V41">
        <v>37</v>
      </c>
    </row>
    <row r="42" spans="8:22">
      <c r="H42" s="58"/>
      <c r="I42" s="58"/>
      <c r="J42" s="58"/>
      <c r="V42">
        <v>38</v>
      </c>
    </row>
    <row r="43" spans="8:22">
      <c r="H43" s="58"/>
      <c r="I43" s="58"/>
      <c r="J43" s="58"/>
      <c r="V43">
        <v>39</v>
      </c>
    </row>
    <row r="44" spans="8:22">
      <c r="H44" s="60"/>
      <c r="I44" s="60"/>
      <c r="J44" s="60"/>
      <c r="V44">
        <v>40</v>
      </c>
    </row>
    <row r="45" spans="8:22">
      <c r="H45" s="58"/>
      <c r="I45" s="58"/>
      <c r="J45" s="58"/>
      <c r="V45">
        <v>41</v>
      </c>
    </row>
    <row r="46" spans="8:22">
      <c r="H46" s="58"/>
      <c r="I46" s="58"/>
      <c r="J46" s="58"/>
      <c r="V46">
        <v>42</v>
      </c>
    </row>
    <row r="47" spans="8:22">
      <c r="H47" s="58"/>
      <c r="I47" s="58"/>
      <c r="J47" s="58"/>
      <c r="V47">
        <v>43</v>
      </c>
    </row>
    <row r="48" spans="8:22">
      <c r="H48" s="58"/>
      <c r="I48" s="58"/>
      <c r="J48" s="58"/>
      <c r="V48">
        <v>44</v>
      </c>
    </row>
    <row r="49" spans="8:22">
      <c r="H49" s="58"/>
      <c r="I49" s="58"/>
      <c r="J49" s="58"/>
      <c r="V49">
        <v>45</v>
      </c>
    </row>
    <row r="50" spans="8:22">
      <c r="H50" s="12"/>
      <c r="I50" s="12"/>
      <c r="J50" s="12"/>
      <c r="V50">
        <v>46</v>
      </c>
    </row>
    <row r="51" spans="8:22">
      <c r="H51" s="58"/>
      <c r="I51" s="58"/>
      <c r="J51" s="58"/>
      <c r="V51">
        <v>47</v>
      </c>
    </row>
    <row r="52" spans="8:22">
      <c r="H52" s="58"/>
      <c r="I52" s="58"/>
      <c r="J52" s="58"/>
      <c r="V52">
        <v>48</v>
      </c>
    </row>
    <row r="53" spans="8:22">
      <c r="H53" s="58"/>
      <c r="I53" s="58"/>
      <c r="J53" s="58"/>
      <c r="V53">
        <v>49</v>
      </c>
    </row>
    <row r="54" spans="8:22">
      <c r="H54" s="58"/>
      <c r="I54" s="58"/>
      <c r="J54" s="58"/>
      <c r="V54">
        <v>50</v>
      </c>
    </row>
    <row r="55" spans="8:22">
      <c r="H55" s="58"/>
      <c r="I55" s="58"/>
      <c r="J55" s="58"/>
      <c r="V55">
        <v>51</v>
      </c>
    </row>
    <row r="56" spans="8:22">
      <c r="H56" s="58"/>
      <c r="I56" s="58"/>
      <c r="J56" s="58"/>
      <c r="V56">
        <v>52</v>
      </c>
    </row>
    <row r="57" spans="8:22">
      <c r="H57" s="58"/>
      <c r="I57" s="58"/>
      <c r="J57" s="58"/>
      <c r="V57">
        <v>53</v>
      </c>
    </row>
    <row r="58" spans="8:22">
      <c r="H58" s="58"/>
      <c r="I58" s="58"/>
      <c r="J58" s="58"/>
      <c r="V58">
        <v>54</v>
      </c>
    </row>
    <row r="59" spans="8:22">
      <c r="V59">
        <v>55</v>
      </c>
    </row>
    <row r="60" spans="8:22">
      <c r="V60">
        <v>56</v>
      </c>
    </row>
    <row r="61" spans="8:22">
      <c r="V61">
        <v>57</v>
      </c>
    </row>
    <row r="62" spans="8:22">
      <c r="V62">
        <v>58</v>
      </c>
    </row>
    <row r="63" spans="8:22">
      <c r="V63">
        <v>59</v>
      </c>
    </row>
    <row r="64" spans="8:22">
      <c r="V64">
        <v>60</v>
      </c>
    </row>
    <row r="65" spans="22:22">
      <c r="V65">
        <v>61</v>
      </c>
    </row>
    <row r="66" spans="22:22">
      <c r="V66">
        <v>62</v>
      </c>
    </row>
    <row r="67" spans="22:22">
      <c r="V67">
        <v>63</v>
      </c>
    </row>
    <row r="68" spans="22:22">
      <c r="V68">
        <v>64</v>
      </c>
    </row>
    <row r="69" spans="22:22">
      <c r="V69">
        <v>65</v>
      </c>
    </row>
    <row r="70" spans="22:22">
      <c r="V70">
        <v>66</v>
      </c>
    </row>
    <row r="71" spans="22:22">
      <c r="V71">
        <v>67</v>
      </c>
    </row>
    <row r="72" spans="22:22">
      <c r="V72">
        <v>68</v>
      </c>
    </row>
    <row r="73" spans="22:22">
      <c r="V73">
        <v>69</v>
      </c>
    </row>
    <row r="74" spans="22:22">
      <c r="V74">
        <v>70</v>
      </c>
    </row>
    <row r="75" spans="22:22">
      <c r="V75">
        <v>71</v>
      </c>
    </row>
    <row r="76" spans="22:22">
      <c r="V76">
        <v>72</v>
      </c>
    </row>
    <row r="77" spans="22:22">
      <c r="V77">
        <v>73</v>
      </c>
    </row>
    <row r="78" spans="22:22">
      <c r="V78">
        <v>74</v>
      </c>
    </row>
    <row r="79" spans="22:22">
      <c r="V79">
        <v>75</v>
      </c>
    </row>
    <row r="80" spans="22:22">
      <c r="V80">
        <v>76</v>
      </c>
    </row>
    <row r="81" spans="22:22">
      <c r="V81">
        <v>77</v>
      </c>
    </row>
    <row r="82" spans="22:22">
      <c r="V82">
        <v>78</v>
      </c>
    </row>
    <row r="83" spans="22:22">
      <c r="V83">
        <v>79</v>
      </c>
    </row>
    <row r="84" spans="22:22">
      <c r="V84">
        <v>80</v>
      </c>
    </row>
    <row r="85" spans="22:22">
      <c r="V85">
        <v>81</v>
      </c>
    </row>
    <row r="86" spans="22:22">
      <c r="V86">
        <v>82</v>
      </c>
    </row>
    <row r="87" spans="22:22">
      <c r="V87">
        <v>83</v>
      </c>
    </row>
    <row r="88" spans="22:22">
      <c r="V88">
        <v>84</v>
      </c>
    </row>
    <row r="89" spans="22:22">
      <c r="V89">
        <v>85</v>
      </c>
    </row>
    <row r="90" spans="22:22">
      <c r="V90">
        <v>86</v>
      </c>
    </row>
    <row r="91" spans="22:22">
      <c r="V91">
        <v>87</v>
      </c>
    </row>
    <row r="92" spans="22:22">
      <c r="V92">
        <v>88</v>
      </c>
    </row>
    <row r="93" spans="22:22">
      <c r="V93">
        <v>89</v>
      </c>
    </row>
    <row r="94" spans="22:22">
      <c r="V94">
        <v>90</v>
      </c>
    </row>
    <row r="95" spans="22:22">
      <c r="V95">
        <v>91</v>
      </c>
    </row>
    <row r="96" spans="22:22">
      <c r="V96">
        <v>92</v>
      </c>
    </row>
    <row r="97" spans="22:22">
      <c r="V97">
        <v>93</v>
      </c>
    </row>
    <row r="98" spans="22:22">
      <c r="V98">
        <v>94</v>
      </c>
    </row>
    <row r="99" spans="22:22">
      <c r="V99">
        <v>95</v>
      </c>
    </row>
    <row r="100" spans="22:22">
      <c r="V100">
        <v>96</v>
      </c>
    </row>
    <row r="101" spans="22:22">
      <c r="V101">
        <v>97</v>
      </c>
    </row>
    <row r="102" spans="22:22">
      <c r="V102">
        <v>98</v>
      </c>
    </row>
    <row r="103" spans="22:22">
      <c r="V103">
        <v>99</v>
      </c>
    </row>
    <row r="104" spans="22:22">
      <c r="V104">
        <v>100</v>
      </c>
    </row>
    <row r="105" spans="22:22">
      <c r="V105">
        <v>101</v>
      </c>
    </row>
    <row r="106" spans="22:22">
      <c r="V106">
        <v>102</v>
      </c>
    </row>
    <row r="107" spans="22:22">
      <c r="V107">
        <v>103</v>
      </c>
    </row>
    <row r="108" spans="22:22">
      <c r="V108">
        <v>104</v>
      </c>
    </row>
    <row r="109" spans="22:22">
      <c r="V109">
        <v>105</v>
      </c>
    </row>
    <row r="110" spans="22:22">
      <c r="V110">
        <v>106</v>
      </c>
    </row>
    <row r="111" spans="22:22">
      <c r="V111">
        <v>107</v>
      </c>
    </row>
    <row r="112" spans="22:22">
      <c r="V112">
        <v>108</v>
      </c>
    </row>
    <row r="113" spans="22:22">
      <c r="V113">
        <v>109</v>
      </c>
    </row>
    <row r="114" spans="22:22">
      <c r="V114">
        <v>110</v>
      </c>
    </row>
    <row r="115" spans="22:22">
      <c r="V115">
        <v>111</v>
      </c>
    </row>
    <row r="116" spans="22:22">
      <c r="V116">
        <v>112</v>
      </c>
    </row>
    <row r="117" spans="22:22">
      <c r="V117">
        <v>113</v>
      </c>
    </row>
    <row r="118" spans="22:22">
      <c r="V118">
        <v>114</v>
      </c>
    </row>
    <row r="119" spans="22:22">
      <c r="V119">
        <v>115</v>
      </c>
    </row>
    <row r="120" spans="22:22">
      <c r="V120">
        <v>116</v>
      </c>
    </row>
    <row r="121" spans="22:22">
      <c r="V121">
        <v>117</v>
      </c>
    </row>
    <row r="122" spans="22:22">
      <c r="V122">
        <v>118</v>
      </c>
    </row>
    <row r="123" spans="22:22">
      <c r="V123">
        <v>119</v>
      </c>
    </row>
    <row r="124" spans="22:22">
      <c r="V124">
        <v>120</v>
      </c>
    </row>
    <row r="125" spans="22:22">
      <c r="V125">
        <v>121</v>
      </c>
    </row>
    <row r="126" spans="22:22">
      <c r="V126">
        <v>122</v>
      </c>
    </row>
    <row r="127" spans="22:22">
      <c r="V127">
        <v>123</v>
      </c>
    </row>
    <row r="128" spans="22:22">
      <c r="V128">
        <v>124</v>
      </c>
    </row>
    <row r="129" spans="22:22">
      <c r="V129">
        <v>125</v>
      </c>
    </row>
    <row r="130" spans="22:22">
      <c r="V130">
        <v>126</v>
      </c>
    </row>
    <row r="131" spans="22:22">
      <c r="V131">
        <v>127</v>
      </c>
    </row>
    <row r="132" spans="22:22">
      <c r="V132">
        <v>128</v>
      </c>
    </row>
    <row r="133" spans="22:22">
      <c r="V133">
        <v>129</v>
      </c>
    </row>
    <row r="134" spans="22:22">
      <c r="V134">
        <v>130</v>
      </c>
    </row>
    <row r="135" spans="22:22">
      <c r="V135">
        <v>131</v>
      </c>
    </row>
    <row r="136" spans="22:22">
      <c r="V136">
        <v>132</v>
      </c>
    </row>
    <row r="137" spans="22:22">
      <c r="V137">
        <v>133</v>
      </c>
    </row>
    <row r="138" spans="22:22">
      <c r="V138">
        <v>134</v>
      </c>
    </row>
    <row r="139" spans="22:22">
      <c r="V139">
        <v>135</v>
      </c>
    </row>
    <row r="140" spans="22:22">
      <c r="V140">
        <v>136</v>
      </c>
    </row>
    <row r="141" spans="22:22">
      <c r="V141">
        <v>137</v>
      </c>
    </row>
    <row r="142" spans="22:22">
      <c r="V142">
        <v>138</v>
      </c>
    </row>
    <row r="143" spans="22:22">
      <c r="V143">
        <v>139</v>
      </c>
    </row>
    <row r="144" spans="22:22">
      <c r="V144">
        <v>140</v>
      </c>
    </row>
    <row r="145" spans="22:22">
      <c r="V145">
        <v>141</v>
      </c>
    </row>
    <row r="146" spans="22:22">
      <c r="V146">
        <v>142</v>
      </c>
    </row>
    <row r="147" spans="22:22">
      <c r="V147">
        <v>143</v>
      </c>
    </row>
    <row r="148" spans="22:22">
      <c r="V148">
        <v>144</v>
      </c>
    </row>
    <row r="149" spans="22:22">
      <c r="V149">
        <v>145</v>
      </c>
    </row>
    <row r="150" spans="22:22">
      <c r="V150">
        <v>146</v>
      </c>
    </row>
    <row r="151" spans="22:22">
      <c r="V151">
        <v>147</v>
      </c>
    </row>
    <row r="152" spans="22:22">
      <c r="V152">
        <v>148</v>
      </c>
    </row>
    <row r="153" spans="22:22">
      <c r="V153">
        <v>149</v>
      </c>
    </row>
    <row r="154" spans="22:22">
      <c r="V154">
        <v>150</v>
      </c>
    </row>
    <row r="155" spans="22:22">
      <c r="V155">
        <v>151</v>
      </c>
    </row>
    <row r="156" spans="22:22">
      <c r="V156">
        <v>152</v>
      </c>
    </row>
    <row r="157" spans="22:22">
      <c r="V157">
        <v>153</v>
      </c>
    </row>
    <row r="158" spans="22:22">
      <c r="V158">
        <v>154</v>
      </c>
    </row>
    <row r="159" spans="22:22">
      <c r="V159">
        <v>155</v>
      </c>
    </row>
    <row r="160" spans="22:22">
      <c r="V160">
        <v>156</v>
      </c>
    </row>
    <row r="161" spans="22:22">
      <c r="V161">
        <v>157</v>
      </c>
    </row>
    <row r="162" spans="22:22">
      <c r="V162">
        <v>158</v>
      </c>
    </row>
    <row r="163" spans="22:22">
      <c r="V163">
        <v>159</v>
      </c>
    </row>
    <row r="164" spans="22:22">
      <c r="V164">
        <v>160</v>
      </c>
    </row>
    <row r="165" spans="22:22">
      <c r="V165">
        <v>161</v>
      </c>
    </row>
    <row r="166" spans="22:22">
      <c r="V166">
        <v>162</v>
      </c>
    </row>
    <row r="167" spans="22:22">
      <c r="V167">
        <v>163</v>
      </c>
    </row>
    <row r="168" spans="22:22">
      <c r="V168">
        <v>164</v>
      </c>
    </row>
    <row r="169" spans="22:22">
      <c r="V169">
        <v>165</v>
      </c>
    </row>
    <row r="170" spans="22:22">
      <c r="V170">
        <v>166</v>
      </c>
    </row>
    <row r="171" spans="22:22">
      <c r="V171">
        <v>167</v>
      </c>
    </row>
    <row r="172" spans="22:22">
      <c r="V172">
        <v>168</v>
      </c>
    </row>
    <row r="173" spans="22:22">
      <c r="V173">
        <v>169</v>
      </c>
    </row>
    <row r="174" spans="22:22">
      <c r="V174">
        <v>170</v>
      </c>
    </row>
    <row r="175" spans="22:22">
      <c r="V175">
        <v>171</v>
      </c>
    </row>
    <row r="176" spans="22:22">
      <c r="V176">
        <v>172</v>
      </c>
    </row>
    <row r="177" spans="22:22">
      <c r="V177">
        <v>173</v>
      </c>
    </row>
    <row r="178" spans="22:22">
      <c r="V178">
        <v>174</v>
      </c>
    </row>
    <row r="179" spans="22:22">
      <c r="V179">
        <v>175</v>
      </c>
    </row>
    <row r="180" spans="22:22">
      <c r="V180">
        <v>176</v>
      </c>
    </row>
    <row r="181" spans="22:22">
      <c r="V181">
        <v>177</v>
      </c>
    </row>
    <row r="182" spans="22:22">
      <c r="V182">
        <v>178</v>
      </c>
    </row>
    <row r="183" spans="22:22">
      <c r="V183">
        <v>179</v>
      </c>
    </row>
    <row r="184" spans="22:22">
      <c r="V184">
        <v>180</v>
      </c>
    </row>
    <row r="185" spans="22:22">
      <c r="V185">
        <v>181</v>
      </c>
    </row>
    <row r="186" spans="22:22">
      <c r="V186">
        <v>182</v>
      </c>
    </row>
    <row r="187" spans="22:22">
      <c r="V187">
        <v>183</v>
      </c>
    </row>
    <row r="188" spans="22:22">
      <c r="V188">
        <v>184</v>
      </c>
    </row>
    <row r="189" spans="22:22">
      <c r="V189">
        <v>185</v>
      </c>
    </row>
    <row r="190" spans="22:22">
      <c r="V190">
        <v>186</v>
      </c>
    </row>
    <row r="191" spans="22:22">
      <c r="V191">
        <v>187</v>
      </c>
    </row>
    <row r="192" spans="22:22">
      <c r="V192">
        <v>188</v>
      </c>
    </row>
    <row r="193" spans="22:22">
      <c r="V193">
        <v>189</v>
      </c>
    </row>
    <row r="194" spans="22:22">
      <c r="V194">
        <v>190</v>
      </c>
    </row>
    <row r="195" spans="22:22">
      <c r="V195">
        <v>191</v>
      </c>
    </row>
    <row r="196" spans="22:22">
      <c r="V196">
        <v>192</v>
      </c>
    </row>
    <row r="197" spans="22:22">
      <c r="V197">
        <v>193</v>
      </c>
    </row>
    <row r="198" spans="22:22">
      <c r="V198">
        <v>194</v>
      </c>
    </row>
    <row r="199" spans="22:22">
      <c r="V199">
        <v>195</v>
      </c>
    </row>
    <row r="200" spans="22:22">
      <c r="V200">
        <v>196</v>
      </c>
    </row>
    <row r="201" spans="22:22">
      <c r="V201">
        <v>197</v>
      </c>
    </row>
    <row r="202" spans="22:22">
      <c r="V202">
        <v>198</v>
      </c>
    </row>
    <row r="203" spans="22:22">
      <c r="V203">
        <v>199</v>
      </c>
    </row>
    <row r="204" spans="22:22">
      <c r="V204">
        <v>200</v>
      </c>
    </row>
    <row r="205" spans="22:22">
      <c r="V205">
        <v>201</v>
      </c>
    </row>
    <row r="206" spans="22:22">
      <c r="V206">
        <v>202</v>
      </c>
    </row>
    <row r="207" spans="22:22">
      <c r="V207">
        <v>203</v>
      </c>
    </row>
    <row r="208" spans="22:22">
      <c r="V208">
        <v>204</v>
      </c>
    </row>
    <row r="209" spans="22:22">
      <c r="V209">
        <v>205</v>
      </c>
    </row>
    <row r="210" spans="22:22">
      <c r="V210">
        <v>206</v>
      </c>
    </row>
    <row r="211" spans="22:22">
      <c r="V211">
        <v>207</v>
      </c>
    </row>
    <row r="212" spans="22:22">
      <c r="V212">
        <v>208</v>
      </c>
    </row>
    <row r="213" spans="22:22">
      <c r="V213">
        <v>209</v>
      </c>
    </row>
    <row r="214" spans="22:22">
      <c r="V214">
        <v>210</v>
      </c>
    </row>
    <row r="215" spans="22:22">
      <c r="V215">
        <v>211</v>
      </c>
    </row>
    <row r="216" spans="22:22">
      <c r="V216">
        <v>212</v>
      </c>
    </row>
    <row r="217" spans="22:22">
      <c r="V217">
        <v>213</v>
      </c>
    </row>
    <row r="218" spans="22:22">
      <c r="V218">
        <v>214</v>
      </c>
    </row>
    <row r="219" spans="22:22">
      <c r="V219">
        <v>215</v>
      </c>
    </row>
    <row r="220" spans="22:22">
      <c r="V220">
        <v>216</v>
      </c>
    </row>
    <row r="221" spans="22:22">
      <c r="V221">
        <v>217</v>
      </c>
    </row>
    <row r="222" spans="22:22">
      <c r="V222">
        <v>218</v>
      </c>
    </row>
    <row r="223" spans="22:22">
      <c r="V223">
        <v>219</v>
      </c>
    </row>
    <row r="224" spans="22:22">
      <c r="V224">
        <v>220</v>
      </c>
    </row>
    <row r="225" spans="22:22">
      <c r="V225">
        <v>221</v>
      </c>
    </row>
    <row r="226" spans="22:22">
      <c r="V226">
        <v>222</v>
      </c>
    </row>
    <row r="227" spans="22:22">
      <c r="V227">
        <v>223</v>
      </c>
    </row>
    <row r="228" spans="22:22">
      <c r="V228">
        <v>224</v>
      </c>
    </row>
    <row r="229" spans="22:22">
      <c r="V229">
        <v>225</v>
      </c>
    </row>
    <row r="230" spans="22:22">
      <c r="V230">
        <v>226</v>
      </c>
    </row>
    <row r="231" spans="22:22">
      <c r="V231">
        <v>227</v>
      </c>
    </row>
    <row r="232" spans="22:22">
      <c r="V232">
        <v>228</v>
      </c>
    </row>
    <row r="233" spans="22:22">
      <c r="V233">
        <v>229</v>
      </c>
    </row>
    <row r="234" spans="22:22">
      <c r="V234">
        <v>230</v>
      </c>
    </row>
    <row r="235" spans="22:22">
      <c r="V235">
        <v>231</v>
      </c>
    </row>
    <row r="236" spans="22:22">
      <c r="V236">
        <v>232</v>
      </c>
    </row>
    <row r="237" spans="22:22">
      <c r="V237">
        <v>233</v>
      </c>
    </row>
    <row r="238" spans="22:22">
      <c r="V238">
        <v>234</v>
      </c>
    </row>
    <row r="239" spans="22:22">
      <c r="V239">
        <v>235</v>
      </c>
    </row>
    <row r="240" spans="22:22">
      <c r="V240">
        <v>236</v>
      </c>
    </row>
    <row r="241" spans="22:22">
      <c r="V241">
        <v>237</v>
      </c>
    </row>
    <row r="242" spans="22:22">
      <c r="V242">
        <v>238</v>
      </c>
    </row>
    <row r="243" spans="22:22">
      <c r="V243">
        <v>239</v>
      </c>
    </row>
    <row r="244" spans="22:22">
      <c r="V244">
        <v>240</v>
      </c>
    </row>
    <row r="245" spans="22:22">
      <c r="V245">
        <v>241</v>
      </c>
    </row>
    <row r="246" spans="22:22">
      <c r="V246">
        <v>242</v>
      </c>
    </row>
    <row r="247" spans="22:22">
      <c r="V247">
        <v>243</v>
      </c>
    </row>
    <row r="248" spans="22:22">
      <c r="V248">
        <v>244</v>
      </c>
    </row>
    <row r="249" spans="22:22">
      <c r="V249">
        <v>245</v>
      </c>
    </row>
    <row r="250" spans="22:22">
      <c r="V250">
        <v>246</v>
      </c>
    </row>
    <row r="251" spans="22:22">
      <c r="V251">
        <v>247</v>
      </c>
    </row>
    <row r="252" spans="22:22">
      <c r="V252">
        <v>248</v>
      </c>
    </row>
    <row r="253" spans="22:22">
      <c r="V253">
        <v>249</v>
      </c>
    </row>
    <row r="254" spans="22:22">
      <c r="V254">
        <v>250</v>
      </c>
    </row>
    <row r="255" spans="22:22">
      <c r="V255">
        <v>251</v>
      </c>
    </row>
    <row r="256" spans="22:22">
      <c r="V256">
        <v>252</v>
      </c>
    </row>
    <row r="257" spans="22:22">
      <c r="V257">
        <v>253</v>
      </c>
    </row>
    <row r="258" spans="22:22">
      <c r="V258">
        <v>254</v>
      </c>
    </row>
    <row r="259" spans="22:22">
      <c r="V259">
        <v>255</v>
      </c>
    </row>
  </sheetData>
  <mergeCells count="1">
    <mergeCell ref="I1:L1"/>
  </mergeCells>
  <phoneticPr fontId="2"/>
  <pageMargins left="0.75" right="0.75" top="1" bottom="1" header="0.51200000000000001" footer="0.51200000000000001"/>
  <pageSetup paperSize="9" orientation="portrait" horizontalDpi="1200"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CA2E1-7EB7-487F-9924-D0D75BD1ACE7}">
  <sheetPr>
    <tabColor rgb="FFFFFF00"/>
    <pageSetUpPr fitToPage="1"/>
  </sheetPr>
  <dimension ref="A1:BP105"/>
  <sheetViews>
    <sheetView view="pageBreakPreview" zoomScale="130" zoomScaleNormal="100" zoomScaleSheetLayoutView="130" workbookViewId="0">
      <selection activeCell="N7" sqref="N7:P7"/>
    </sheetView>
  </sheetViews>
  <sheetFormatPr defaultColWidth="2.3828125" defaultRowHeight="10.75"/>
  <cols>
    <col min="1" max="35" width="2.3828125" style="58" customWidth="1"/>
    <col min="36" max="36" width="6.61328125" style="58" customWidth="1"/>
    <col min="37" max="37" width="1.61328125" style="58" customWidth="1"/>
    <col min="38" max="47" width="2.3828125" style="58"/>
    <col min="48" max="48" width="5.15234375" style="58" customWidth="1"/>
    <col min="49" max="49" width="5.4609375" style="58" customWidth="1"/>
    <col min="50" max="53" width="1.61328125" style="58" customWidth="1"/>
    <col min="54" max="16384" width="2.3828125" style="58"/>
  </cols>
  <sheetData>
    <row r="1" spans="1:46" ht="14.15" customHeight="1">
      <c r="A1" s="58" t="s">
        <v>687</v>
      </c>
      <c r="R1" s="2189" t="s">
        <v>131</v>
      </c>
      <c r="S1" s="2189"/>
      <c r="T1" s="2189"/>
      <c r="U1" s="2189"/>
      <c r="V1" s="2189"/>
      <c r="W1" s="2189"/>
      <c r="X1" s="2189"/>
      <c r="Y1" s="2169" t="s">
        <v>20</v>
      </c>
      <c r="Z1" s="2279"/>
      <c r="AA1" s="2279"/>
      <c r="AB1" s="2279"/>
      <c r="AC1" s="2279"/>
      <c r="AD1" s="2279"/>
      <c r="AE1" s="2279"/>
      <c r="AF1" s="2280"/>
      <c r="AG1" s="2189" t="s">
        <v>688</v>
      </c>
      <c r="AH1" s="2281"/>
      <c r="AI1" s="2281"/>
      <c r="AJ1" s="2281"/>
      <c r="AP1" s="317" t="s">
        <v>689</v>
      </c>
      <c r="AT1" s="317"/>
    </row>
    <row r="2" spans="1:46" ht="11.25" customHeight="1">
      <c r="A2" s="318" t="s">
        <v>690</v>
      </c>
      <c r="R2" s="2282" t="str">
        <f>IF(様式５!P3="","",様式５!P3)</f>
        <v/>
      </c>
      <c r="S2" s="2282"/>
      <c r="T2" s="2282"/>
      <c r="U2" s="2282"/>
      <c r="V2" s="2282"/>
      <c r="W2" s="2282"/>
      <c r="X2" s="2282"/>
      <c r="Y2" s="2283" t="str">
        <f>IF(様式５!V3="","",様式５!V3)</f>
        <v/>
      </c>
      <c r="Z2" s="1190"/>
      <c r="AA2" s="1190"/>
      <c r="AB2" s="1190"/>
      <c r="AC2" s="1190"/>
      <c r="AD2" s="1190"/>
      <c r="AE2" s="1190"/>
      <c r="AF2" s="1079"/>
      <c r="AG2" s="1425"/>
      <c r="AH2" s="2284"/>
      <c r="AI2" s="2284"/>
      <c r="AJ2" s="2284"/>
    </row>
    <row r="3" spans="1:46" ht="11.25" customHeight="1">
      <c r="B3" s="319" t="s">
        <v>691</v>
      </c>
      <c r="C3" s="60"/>
      <c r="D3" s="60"/>
      <c r="E3" s="60"/>
      <c r="F3" s="60"/>
      <c r="G3" s="60"/>
      <c r="H3" s="60"/>
      <c r="I3" s="320"/>
      <c r="J3" s="320"/>
      <c r="K3" s="320"/>
      <c r="L3" s="320"/>
      <c r="M3" s="320"/>
      <c r="N3" s="320"/>
      <c r="O3" s="320"/>
      <c r="P3" s="320"/>
      <c r="Q3" s="321"/>
      <c r="R3" s="2282"/>
      <c r="S3" s="2282"/>
      <c r="T3" s="2282"/>
      <c r="U3" s="2282"/>
      <c r="V3" s="2282"/>
      <c r="W3" s="2282"/>
      <c r="X3" s="2282"/>
      <c r="Y3" s="1191"/>
      <c r="Z3" s="1192"/>
      <c r="AA3" s="1192"/>
      <c r="AB3" s="1192"/>
      <c r="AC3" s="1192"/>
      <c r="AD3" s="1192"/>
      <c r="AE3" s="1192"/>
      <c r="AF3" s="1193"/>
      <c r="AG3" s="2284"/>
      <c r="AH3" s="2284"/>
      <c r="AI3" s="2284"/>
      <c r="AJ3" s="2284"/>
    </row>
    <row r="4" spans="1:46" ht="5.25" customHeight="1">
      <c r="R4" s="322"/>
      <c r="S4" s="322"/>
      <c r="T4" s="322"/>
      <c r="U4" s="322"/>
      <c r="V4" s="322"/>
      <c r="W4" s="322"/>
      <c r="X4" s="322"/>
      <c r="Y4" s="322"/>
      <c r="Z4" s="322"/>
      <c r="AA4" s="322"/>
      <c r="AB4" s="322"/>
      <c r="AC4" s="322"/>
      <c r="AD4" s="322"/>
      <c r="AE4" s="322"/>
      <c r="AF4" s="322"/>
      <c r="AG4" s="322"/>
      <c r="AH4" s="322"/>
    </row>
    <row r="5" spans="1:46" ht="14.15" customHeight="1" thickBot="1">
      <c r="A5" s="58" t="s">
        <v>692</v>
      </c>
    </row>
    <row r="6" spans="1:46" ht="14.15" customHeight="1">
      <c r="B6" s="2285" t="s">
        <v>664</v>
      </c>
      <c r="C6" s="2286"/>
      <c r="D6" s="2286" t="s">
        <v>665</v>
      </c>
      <c r="E6" s="2286"/>
      <c r="F6" s="2286" t="s">
        <v>232</v>
      </c>
      <c r="G6" s="2286"/>
      <c r="H6" s="2286" t="s">
        <v>693</v>
      </c>
      <c r="I6" s="2286"/>
      <c r="J6" s="2286" t="s">
        <v>666</v>
      </c>
      <c r="K6" s="2286"/>
      <c r="L6" s="2286" t="s">
        <v>667</v>
      </c>
      <c r="M6" s="2287"/>
      <c r="N6" s="2285" t="s">
        <v>694</v>
      </c>
      <c r="O6" s="2286"/>
      <c r="P6" s="2287"/>
      <c r="Q6" s="2288" t="s">
        <v>695</v>
      </c>
      <c r="R6" s="2289"/>
      <c r="S6" s="2289"/>
      <c r="T6" s="2289"/>
      <c r="U6" s="2289"/>
      <c r="V6" s="2289"/>
      <c r="W6" s="2289"/>
      <c r="X6" s="2289"/>
      <c r="Y6" s="2289"/>
      <c r="Z6" s="2289"/>
      <c r="AA6" s="2289"/>
      <c r="AB6" s="2289"/>
      <c r="AC6" s="2289"/>
      <c r="AD6" s="2289"/>
      <c r="AE6" s="2289"/>
      <c r="AF6" s="2289"/>
      <c r="AG6" s="2289"/>
      <c r="AH6" s="2289"/>
      <c r="AI6" s="2289"/>
      <c r="AJ6" s="2289"/>
      <c r="AK6" s="323"/>
    </row>
    <row r="7" spans="1:46" ht="14.15" customHeight="1" thickBot="1">
      <c r="B7" s="1426"/>
      <c r="C7" s="1427"/>
      <c r="D7" s="2290"/>
      <c r="E7" s="2291"/>
      <c r="F7" s="2290"/>
      <c r="G7" s="2291"/>
      <c r="H7" s="2290"/>
      <c r="I7" s="2291"/>
      <c r="J7" s="2290"/>
      <c r="K7" s="2291"/>
      <c r="L7" s="2290"/>
      <c r="M7" s="2292"/>
      <c r="N7" s="1426"/>
      <c r="O7" s="1427"/>
      <c r="P7" s="2293"/>
      <c r="Q7" s="2288" t="s">
        <v>696</v>
      </c>
      <c r="R7" s="2289"/>
      <c r="S7" s="2289"/>
      <c r="T7" s="2289"/>
      <c r="U7" s="2289"/>
      <c r="V7" s="2289"/>
      <c r="W7" s="2289"/>
      <c r="X7" s="2289"/>
      <c r="Y7" s="2289"/>
      <c r="Z7" s="2289"/>
      <c r="AA7" s="2289"/>
      <c r="AB7" s="2289"/>
      <c r="AC7" s="2289"/>
      <c r="AD7" s="2289"/>
      <c r="AE7" s="2289"/>
      <c r="AF7" s="2289"/>
      <c r="AG7" s="2289"/>
      <c r="AH7" s="2289"/>
      <c r="AI7" s="2289"/>
      <c r="AJ7" s="2289"/>
      <c r="AK7" s="324"/>
    </row>
    <row r="8" spans="1:46" ht="14.15" customHeight="1">
      <c r="N8" s="325"/>
      <c r="O8" s="326"/>
      <c r="P8" s="327"/>
      <c r="Q8" s="2273"/>
      <c r="R8" s="2273"/>
      <c r="S8" s="2273"/>
      <c r="T8" s="2273"/>
      <c r="U8" s="2273"/>
      <c r="V8" s="2273"/>
      <c r="W8" s="2273"/>
      <c r="X8" s="2273"/>
      <c r="Y8" s="2273"/>
      <c r="Z8" s="2273"/>
      <c r="AA8" s="2273"/>
      <c r="AB8" s="2273"/>
      <c r="AC8" s="2273"/>
      <c r="AD8" s="2273"/>
      <c r="AE8" s="2273"/>
      <c r="AF8" s="2273"/>
      <c r="AG8" s="2273"/>
      <c r="AH8" s="2273"/>
      <c r="AI8" s="2273"/>
      <c r="AJ8" s="2273"/>
      <c r="AK8" s="324"/>
    </row>
    <row r="9" spans="1:46" ht="14.15" customHeight="1">
      <c r="B9" s="2274" t="s">
        <v>697</v>
      </c>
      <c r="C9" s="2274"/>
      <c r="D9" s="2274"/>
      <c r="E9" s="2274"/>
      <c r="F9" s="2274"/>
      <c r="G9" s="2274"/>
      <c r="H9" s="2274"/>
      <c r="I9" s="2274"/>
      <c r="J9" s="2274"/>
      <c r="K9" s="2274"/>
      <c r="L9" s="2274"/>
      <c r="M9" s="2274"/>
      <c r="N9" s="2274"/>
      <c r="O9" s="2274"/>
      <c r="P9" s="2274"/>
      <c r="Q9" s="2274"/>
      <c r="R9" s="2274"/>
      <c r="S9" s="2274"/>
      <c r="T9" s="2274"/>
      <c r="U9" s="2274"/>
      <c r="V9" s="2274"/>
      <c r="W9" s="2274"/>
      <c r="X9" s="2274"/>
      <c r="Y9" s="2275"/>
      <c r="Z9" s="2276" t="s">
        <v>698</v>
      </c>
      <c r="AA9" s="2189"/>
      <c r="AB9" s="2189"/>
      <c r="AC9" s="2189"/>
      <c r="AD9" s="2100"/>
      <c r="AE9" s="2100"/>
      <c r="AF9" s="328" t="s">
        <v>699</v>
      </c>
    </row>
    <row r="10" spans="1:46" ht="14.15" customHeight="1">
      <c r="B10" s="2277" t="s">
        <v>700</v>
      </c>
      <c r="C10" s="2277"/>
      <c r="D10" s="2277"/>
      <c r="E10" s="2277"/>
      <c r="F10" s="2277"/>
      <c r="G10" s="2277"/>
      <c r="H10" s="2277"/>
      <c r="I10" s="2277"/>
      <c r="J10" s="2277"/>
      <c r="K10" s="2277"/>
      <c r="L10" s="2277"/>
      <c r="M10" s="2277"/>
      <c r="N10" s="2277"/>
      <c r="O10" s="2277"/>
      <c r="P10" s="2277"/>
      <c r="Q10" s="2277"/>
      <c r="R10" s="2277"/>
      <c r="S10" s="2277"/>
      <c r="T10" s="2277"/>
      <c r="U10" s="2277"/>
      <c r="V10" s="2277"/>
      <c r="W10" s="2277"/>
      <c r="X10" s="2277"/>
      <c r="Y10" s="2278"/>
      <c r="Z10" s="2189"/>
      <c r="AA10" s="2189"/>
      <c r="AB10" s="2189"/>
      <c r="AC10" s="2189"/>
      <c r="AD10" s="2100"/>
      <c r="AE10" s="2100"/>
    </row>
    <row r="11" spans="1:46" ht="4.5" customHeight="1"/>
    <row r="12" spans="1:46" ht="14.15" customHeight="1" thickBot="1">
      <c r="A12" s="58" t="s">
        <v>701</v>
      </c>
    </row>
    <row r="13" spans="1:46" ht="14.15" customHeight="1" thickBot="1">
      <c r="B13" s="2189" t="s">
        <v>137</v>
      </c>
      <c r="C13" s="2189"/>
      <c r="D13" s="2189"/>
      <c r="E13" s="2189"/>
      <c r="F13" s="2189"/>
      <c r="G13" s="2189"/>
      <c r="H13" s="2189"/>
      <c r="I13" s="2189"/>
      <c r="J13" s="2189" t="s">
        <v>702</v>
      </c>
      <c r="K13" s="2189"/>
      <c r="L13" s="2189"/>
      <c r="M13" s="2189"/>
      <c r="N13" s="2189" t="s">
        <v>703</v>
      </c>
      <c r="O13" s="2189"/>
      <c r="P13" s="2189"/>
      <c r="Q13" s="2189"/>
      <c r="R13" s="2189"/>
      <c r="S13" s="2189"/>
      <c r="T13" s="2189"/>
      <c r="U13" s="2189"/>
      <c r="V13" s="2189"/>
      <c r="W13" s="2189"/>
      <c r="X13" s="2189"/>
      <c r="Y13" s="2189" t="s">
        <v>704</v>
      </c>
      <c r="Z13" s="2189"/>
      <c r="AA13" s="2189"/>
      <c r="AB13" s="2189"/>
      <c r="AC13" s="2189"/>
      <c r="AD13" s="2189"/>
      <c r="AE13" s="2189"/>
      <c r="AF13" s="2189"/>
      <c r="AG13" s="2189"/>
      <c r="AH13" s="2189"/>
      <c r="AI13" s="2169"/>
      <c r="AJ13" s="329" t="s">
        <v>705</v>
      </c>
      <c r="AK13" s="330"/>
    </row>
    <row r="14" spans="1:46" ht="9.75" customHeight="1">
      <c r="B14" s="1440" t="s">
        <v>706</v>
      </c>
      <c r="C14" s="1229"/>
      <c r="D14" s="1229"/>
      <c r="E14" s="1229"/>
      <c r="F14" s="1229"/>
      <c r="G14" s="1229"/>
      <c r="H14" s="1229"/>
      <c r="I14" s="1230"/>
      <c r="J14" s="1425" t="s">
        <v>707</v>
      </c>
      <c r="K14" s="1425"/>
      <c r="L14" s="1425"/>
      <c r="M14" s="1425"/>
      <c r="N14" s="2197" t="s">
        <v>708</v>
      </c>
      <c r="O14" s="2195"/>
      <c r="P14" s="2181"/>
      <c r="Q14" s="2181"/>
      <c r="R14" s="2181" t="s">
        <v>179</v>
      </c>
      <c r="S14" s="2181"/>
      <c r="T14" s="2181"/>
      <c r="U14" s="2181" t="s">
        <v>182</v>
      </c>
      <c r="V14" s="2181"/>
      <c r="W14" s="2181"/>
      <c r="X14" s="2251" t="s">
        <v>709</v>
      </c>
      <c r="Y14" s="2253" t="s">
        <v>465</v>
      </c>
      <c r="Z14" s="1404"/>
      <c r="AA14" s="2237"/>
      <c r="AB14" s="2237"/>
      <c r="AC14" s="2237" t="s">
        <v>179</v>
      </c>
      <c r="AD14" s="2237"/>
      <c r="AE14" s="2237"/>
      <c r="AF14" s="2237" t="s">
        <v>182</v>
      </c>
      <c r="AG14" s="2237"/>
      <c r="AH14" s="2237"/>
      <c r="AI14" s="2237" t="s">
        <v>709</v>
      </c>
      <c r="AJ14" s="2153"/>
      <c r="AK14" s="332"/>
    </row>
    <row r="15" spans="1:46" ht="9.75" customHeight="1" thickBot="1">
      <c r="B15" s="2256"/>
      <c r="C15" s="2257"/>
      <c r="D15" s="2257"/>
      <c r="E15" s="2257"/>
      <c r="F15" s="2257"/>
      <c r="G15" s="2257"/>
      <c r="H15" s="2257"/>
      <c r="I15" s="2272"/>
      <c r="J15" s="1425"/>
      <c r="K15" s="1425"/>
      <c r="L15" s="1425"/>
      <c r="M15" s="1425"/>
      <c r="N15" s="2198"/>
      <c r="O15" s="2199"/>
      <c r="P15" s="2184"/>
      <c r="Q15" s="2184"/>
      <c r="R15" s="2184"/>
      <c r="S15" s="2184"/>
      <c r="T15" s="2184"/>
      <c r="U15" s="2184"/>
      <c r="V15" s="2184"/>
      <c r="W15" s="2184"/>
      <c r="X15" s="2252"/>
      <c r="Y15" s="2254"/>
      <c r="Z15" s="2196"/>
      <c r="AA15" s="2237"/>
      <c r="AB15" s="2237"/>
      <c r="AC15" s="2237"/>
      <c r="AD15" s="2237"/>
      <c r="AE15" s="2237"/>
      <c r="AF15" s="2237"/>
      <c r="AG15" s="2237"/>
      <c r="AH15" s="2237"/>
      <c r="AI15" s="2237"/>
      <c r="AJ15" s="2141"/>
      <c r="AK15" s="332"/>
    </row>
    <row r="16" spans="1:46" ht="9.75" customHeight="1">
      <c r="B16" s="2266" t="s">
        <v>710</v>
      </c>
      <c r="C16" s="2266"/>
      <c r="D16" s="2266"/>
      <c r="E16" s="2266"/>
      <c r="F16" s="2266"/>
      <c r="G16" s="2266"/>
      <c r="H16" s="2266"/>
      <c r="I16" s="2266"/>
      <c r="J16" s="1425" t="s">
        <v>707</v>
      </c>
      <c r="K16" s="1425"/>
      <c r="L16" s="1425"/>
      <c r="M16" s="1425"/>
      <c r="N16" s="2197" t="s">
        <v>708</v>
      </c>
      <c r="O16" s="2195"/>
      <c r="P16" s="2237"/>
      <c r="Q16" s="2237"/>
      <c r="R16" s="2237" t="s">
        <v>179</v>
      </c>
      <c r="S16" s="2237"/>
      <c r="T16" s="2237"/>
      <c r="U16" s="2237" t="s">
        <v>182</v>
      </c>
      <c r="V16" s="2237"/>
      <c r="W16" s="2237"/>
      <c r="X16" s="2237" t="s">
        <v>709</v>
      </c>
      <c r="Y16" s="2253" t="s">
        <v>465</v>
      </c>
      <c r="Z16" s="1404"/>
      <c r="AA16" s="2181"/>
      <c r="AB16" s="2181"/>
      <c r="AC16" s="2181" t="s">
        <v>179</v>
      </c>
      <c r="AD16" s="2181"/>
      <c r="AE16" s="2181"/>
      <c r="AF16" s="2181" t="s">
        <v>182</v>
      </c>
      <c r="AG16" s="2181"/>
      <c r="AH16" s="2181"/>
      <c r="AI16" s="2181" t="s">
        <v>709</v>
      </c>
      <c r="AJ16" s="2111"/>
      <c r="AK16" s="2267" t="s">
        <v>711</v>
      </c>
    </row>
    <row r="17" spans="1:37" ht="9.75" customHeight="1">
      <c r="B17" s="2266"/>
      <c r="C17" s="2266"/>
      <c r="D17" s="2266"/>
      <c r="E17" s="2266"/>
      <c r="F17" s="2266"/>
      <c r="G17" s="2266"/>
      <c r="H17" s="2266"/>
      <c r="I17" s="2266"/>
      <c r="J17" s="1425"/>
      <c r="K17" s="1425"/>
      <c r="L17" s="1425"/>
      <c r="M17" s="1425"/>
      <c r="N17" s="2198"/>
      <c r="O17" s="2199"/>
      <c r="P17" s="2237"/>
      <c r="Q17" s="2237"/>
      <c r="R17" s="2237"/>
      <c r="S17" s="2237"/>
      <c r="T17" s="2237"/>
      <c r="U17" s="2237"/>
      <c r="V17" s="2237"/>
      <c r="W17" s="2237"/>
      <c r="X17" s="2237"/>
      <c r="Y17" s="2254"/>
      <c r="Z17" s="2196"/>
      <c r="AA17" s="2184"/>
      <c r="AB17" s="2184"/>
      <c r="AC17" s="2184"/>
      <c r="AD17" s="2184"/>
      <c r="AE17" s="2184"/>
      <c r="AF17" s="2184"/>
      <c r="AG17" s="2184"/>
      <c r="AH17" s="2184"/>
      <c r="AI17" s="2184"/>
      <c r="AJ17" s="2153"/>
      <c r="AK17" s="2268"/>
    </row>
    <row r="18" spans="1:37" ht="9.75" customHeight="1">
      <c r="B18" s="2266" t="s">
        <v>712</v>
      </c>
      <c r="C18" s="2266"/>
      <c r="D18" s="2266"/>
      <c r="E18" s="2266"/>
      <c r="F18" s="2266"/>
      <c r="G18" s="2266"/>
      <c r="H18" s="2266"/>
      <c r="I18" s="2266"/>
      <c r="J18" s="1425" t="s">
        <v>707</v>
      </c>
      <c r="K18" s="1425"/>
      <c r="L18" s="1425"/>
      <c r="M18" s="1425"/>
      <c r="N18" s="2197" t="s">
        <v>708</v>
      </c>
      <c r="O18" s="2195"/>
      <c r="P18" s="2181"/>
      <c r="Q18" s="2181"/>
      <c r="R18" s="2181" t="s">
        <v>179</v>
      </c>
      <c r="S18" s="2181"/>
      <c r="T18" s="2181"/>
      <c r="U18" s="2181" t="s">
        <v>182</v>
      </c>
      <c r="V18" s="2181"/>
      <c r="W18" s="2181"/>
      <c r="X18" s="2251" t="s">
        <v>709</v>
      </c>
      <c r="Y18" s="2253" t="s">
        <v>465</v>
      </c>
      <c r="Z18" s="1404"/>
      <c r="AA18" s="2237"/>
      <c r="AB18" s="2237"/>
      <c r="AC18" s="2237" t="s">
        <v>179</v>
      </c>
      <c r="AD18" s="2237"/>
      <c r="AE18" s="2237"/>
      <c r="AF18" s="2237" t="s">
        <v>182</v>
      </c>
      <c r="AG18" s="2237"/>
      <c r="AH18" s="2237"/>
      <c r="AI18" s="2237" t="s">
        <v>709</v>
      </c>
      <c r="AJ18" s="2111"/>
      <c r="AK18" s="2268"/>
    </row>
    <row r="19" spans="1:37" ht="9.75" customHeight="1" thickBot="1">
      <c r="B19" s="2266"/>
      <c r="C19" s="2266"/>
      <c r="D19" s="2266"/>
      <c r="E19" s="2266"/>
      <c r="F19" s="2266"/>
      <c r="G19" s="2266"/>
      <c r="H19" s="2266"/>
      <c r="I19" s="2266"/>
      <c r="J19" s="1425"/>
      <c r="K19" s="1425"/>
      <c r="L19" s="1425"/>
      <c r="M19" s="1425"/>
      <c r="N19" s="2198"/>
      <c r="O19" s="2199"/>
      <c r="P19" s="2184"/>
      <c r="Q19" s="2184"/>
      <c r="R19" s="2184"/>
      <c r="S19" s="2184"/>
      <c r="T19" s="2184"/>
      <c r="U19" s="2184"/>
      <c r="V19" s="2184"/>
      <c r="W19" s="2184"/>
      <c r="X19" s="2252"/>
      <c r="Y19" s="2254"/>
      <c r="Z19" s="2196"/>
      <c r="AA19" s="2237"/>
      <c r="AB19" s="2237"/>
      <c r="AC19" s="2237"/>
      <c r="AD19" s="2237"/>
      <c r="AE19" s="2237"/>
      <c r="AF19" s="2237"/>
      <c r="AG19" s="2237"/>
      <c r="AH19" s="2237"/>
      <c r="AI19" s="2237"/>
      <c r="AJ19" s="2239"/>
      <c r="AK19" s="2269"/>
    </row>
    <row r="20" spans="1:37" ht="9.75" customHeight="1">
      <c r="B20" s="2262" t="s">
        <v>713</v>
      </c>
      <c r="C20" s="2262"/>
      <c r="D20" s="2262"/>
      <c r="E20" s="2262"/>
      <c r="F20" s="2262"/>
      <c r="G20" s="2262"/>
      <c r="H20" s="2262"/>
      <c r="I20" s="2262"/>
      <c r="J20" s="1425" t="s">
        <v>707</v>
      </c>
      <c r="K20" s="1425"/>
      <c r="L20" s="1425"/>
      <c r="M20" s="1425"/>
      <c r="N20" s="2197" t="s">
        <v>708</v>
      </c>
      <c r="O20" s="2195"/>
      <c r="P20" s="2237"/>
      <c r="Q20" s="2237"/>
      <c r="R20" s="2237" t="s">
        <v>179</v>
      </c>
      <c r="S20" s="2237"/>
      <c r="T20" s="2237"/>
      <c r="U20" s="2237" t="s">
        <v>182</v>
      </c>
      <c r="V20" s="2237"/>
      <c r="W20" s="2237"/>
      <c r="X20" s="2237" t="s">
        <v>709</v>
      </c>
      <c r="Y20" s="2253" t="s">
        <v>465</v>
      </c>
      <c r="Z20" s="1404"/>
      <c r="AA20" s="2181"/>
      <c r="AB20" s="2181"/>
      <c r="AC20" s="2181" t="s">
        <v>179</v>
      </c>
      <c r="AD20" s="2181"/>
      <c r="AE20" s="2181"/>
      <c r="AF20" s="2181" t="s">
        <v>182</v>
      </c>
      <c r="AG20" s="2181"/>
      <c r="AH20" s="2181"/>
      <c r="AI20" s="2181" t="s">
        <v>709</v>
      </c>
      <c r="AJ20" s="2270"/>
      <c r="AK20" s="2263" t="s">
        <v>714</v>
      </c>
    </row>
    <row r="21" spans="1:37" ht="9.75" customHeight="1">
      <c r="B21" s="2262"/>
      <c r="C21" s="2262"/>
      <c r="D21" s="2262"/>
      <c r="E21" s="2262"/>
      <c r="F21" s="2262"/>
      <c r="G21" s="2262"/>
      <c r="H21" s="2262"/>
      <c r="I21" s="2262"/>
      <c r="J21" s="1425"/>
      <c r="K21" s="1425"/>
      <c r="L21" s="1425"/>
      <c r="M21" s="1425"/>
      <c r="N21" s="2198"/>
      <c r="O21" s="2199"/>
      <c r="P21" s="2237"/>
      <c r="Q21" s="2237"/>
      <c r="R21" s="2237"/>
      <c r="S21" s="2237"/>
      <c r="T21" s="2237"/>
      <c r="U21" s="2237"/>
      <c r="V21" s="2237"/>
      <c r="W21" s="2237"/>
      <c r="X21" s="2237"/>
      <c r="Y21" s="2254"/>
      <c r="Z21" s="2196"/>
      <c r="AA21" s="2184"/>
      <c r="AB21" s="2184"/>
      <c r="AC21" s="2184"/>
      <c r="AD21" s="2184"/>
      <c r="AE21" s="2184"/>
      <c r="AF21" s="2184"/>
      <c r="AG21" s="2184"/>
      <c r="AH21" s="2184"/>
      <c r="AI21" s="2184"/>
      <c r="AJ21" s="2270"/>
      <c r="AK21" s="2264"/>
    </row>
    <row r="22" spans="1:37" ht="9.75" customHeight="1">
      <c r="B22" s="2266" t="s">
        <v>715</v>
      </c>
      <c r="C22" s="2266"/>
      <c r="D22" s="2266"/>
      <c r="E22" s="2266"/>
      <c r="F22" s="2266"/>
      <c r="G22" s="2266"/>
      <c r="H22" s="2266"/>
      <c r="I22" s="2266"/>
      <c r="J22" s="1425" t="s">
        <v>707</v>
      </c>
      <c r="K22" s="1425"/>
      <c r="L22" s="1425"/>
      <c r="M22" s="1425"/>
      <c r="N22" s="2197" t="s">
        <v>708</v>
      </c>
      <c r="O22" s="2195"/>
      <c r="P22" s="2181"/>
      <c r="Q22" s="2181"/>
      <c r="R22" s="2181" t="s">
        <v>179</v>
      </c>
      <c r="S22" s="2181"/>
      <c r="T22" s="2181"/>
      <c r="U22" s="2181" t="s">
        <v>182</v>
      </c>
      <c r="V22" s="2181"/>
      <c r="W22" s="2181"/>
      <c r="X22" s="2251" t="s">
        <v>709</v>
      </c>
      <c r="Y22" s="2253" t="s">
        <v>465</v>
      </c>
      <c r="Z22" s="1404"/>
      <c r="AA22" s="2237"/>
      <c r="AB22" s="2237"/>
      <c r="AC22" s="2237" t="s">
        <v>179</v>
      </c>
      <c r="AD22" s="2237"/>
      <c r="AE22" s="2237"/>
      <c r="AF22" s="2237" t="s">
        <v>182</v>
      </c>
      <c r="AG22" s="2237"/>
      <c r="AH22" s="2237"/>
      <c r="AI22" s="2237" t="s">
        <v>709</v>
      </c>
      <c r="AJ22" s="2270"/>
      <c r="AK22" s="2264"/>
    </row>
    <row r="23" spans="1:37" ht="9.75" customHeight="1">
      <c r="B23" s="2266"/>
      <c r="C23" s="2266"/>
      <c r="D23" s="2266"/>
      <c r="E23" s="2266"/>
      <c r="F23" s="2266"/>
      <c r="G23" s="2266"/>
      <c r="H23" s="2266"/>
      <c r="I23" s="2266"/>
      <c r="J23" s="1425"/>
      <c r="K23" s="1425"/>
      <c r="L23" s="1425"/>
      <c r="M23" s="1425"/>
      <c r="N23" s="2198"/>
      <c r="O23" s="2199"/>
      <c r="P23" s="2184"/>
      <c r="Q23" s="2184"/>
      <c r="R23" s="2184"/>
      <c r="S23" s="2184"/>
      <c r="T23" s="2184"/>
      <c r="U23" s="2184"/>
      <c r="V23" s="2184"/>
      <c r="W23" s="2184"/>
      <c r="X23" s="2252"/>
      <c r="Y23" s="2254"/>
      <c r="Z23" s="2196"/>
      <c r="AA23" s="2184"/>
      <c r="AB23" s="2184"/>
      <c r="AC23" s="2184"/>
      <c r="AD23" s="2184"/>
      <c r="AE23" s="2184"/>
      <c r="AF23" s="2184"/>
      <c r="AG23" s="2184"/>
      <c r="AH23" s="2184"/>
      <c r="AI23" s="2184"/>
      <c r="AJ23" s="2270"/>
      <c r="AK23" s="2264"/>
    </row>
    <row r="24" spans="1:37" ht="9.75" customHeight="1">
      <c r="B24" s="2262" t="s">
        <v>716</v>
      </c>
      <c r="C24" s="2262"/>
      <c r="D24" s="2262"/>
      <c r="E24" s="2262"/>
      <c r="F24" s="2262"/>
      <c r="G24" s="2262"/>
      <c r="H24" s="2262"/>
      <c r="I24" s="2262"/>
      <c r="J24" s="1425" t="s">
        <v>707</v>
      </c>
      <c r="K24" s="1425"/>
      <c r="L24" s="1425"/>
      <c r="M24" s="1425"/>
      <c r="N24" s="2197" t="s">
        <v>708</v>
      </c>
      <c r="O24" s="2195"/>
      <c r="P24" s="2181"/>
      <c r="Q24" s="2181"/>
      <c r="R24" s="2181" t="s">
        <v>179</v>
      </c>
      <c r="S24" s="2181"/>
      <c r="T24" s="2181"/>
      <c r="U24" s="2181" t="s">
        <v>182</v>
      </c>
      <c r="V24" s="2181"/>
      <c r="W24" s="2181"/>
      <c r="X24" s="2251" t="s">
        <v>709</v>
      </c>
      <c r="Y24" s="2253" t="s">
        <v>465</v>
      </c>
      <c r="Z24" s="1404"/>
      <c r="AA24" s="2237"/>
      <c r="AB24" s="2237"/>
      <c r="AC24" s="2237" t="s">
        <v>179</v>
      </c>
      <c r="AD24" s="2237"/>
      <c r="AE24" s="2237"/>
      <c r="AF24" s="2237" t="s">
        <v>182</v>
      </c>
      <c r="AG24" s="2237"/>
      <c r="AH24" s="2237"/>
      <c r="AI24" s="2237" t="s">
        <v>709</v>
      </c>
      <c r="AJ24" s="2270"/>
      <c r="AK24" s="2264"/>
    </row>
    <row r="25" spans="1:37" ht="9.75" customHeight="1" thickBot="1">
      <c r="B25" s="2262"/>
      <c r="C25" s="2262"/>
      <c r="D25" s="2262"/>
      <c r="E25" s="2262"/>
      <c r="F25" s="2262"/>
      <c r="G25" s="2262"/>
      <c r="H25" s="2262"/>
      <c r="I25" s="2262"/>
      <c r="J25" s="1425"/>
      <c r="K25" s="1425"/>
      <c r="L25" s="1425"/>
      <c r="M25" s="1425"/>
      <c r="N25" s="2198"/>
      <c r="O25" s="2199"/>
      <c r="P25" s="2184"/>
      <c r="Q25" s="2184"/>
      <c r="R25" s="2184"/>
      <c r="S25" s="2184"/>
      <c r="T25" s="2184"/>
      <c r="U25" s="2184"/>
      <c r="V25" s="2184"/>
      <c r="W25" s="2184"/>
      <c r="X25" s="2252"/>
      <c r="Y25" s="2254"/>
      <c r="Z25" s="2196"/>
      <c r="AA25" s="2184"/>
      <c r="AB25" s="2184"/>
      <c r="AC25" s="2184"/>
      <c r="AD25" s="2184"/>
      <c r="AE25" s="2184"/>
      <c r="AF25" s="2184"/>
      <c r="AG25" s="2184"/>
      <c r="AH25" s="2184"/>
      <c r="AI25" s="2184"/>
      <c r="AJ25" s="2271"/>
      <c r="AK25" s="2265"/>
    </row>
    <row r="26" spans="1:37" ht="5.25" customHeight="1" thickBot="1"/>
    <row r="27" spans="1:37" ht="14.15" customHeight="1" thickBot="1">
      <c r="A27" s="58" t="s">
        <v>717</v>
      </c>
      <c r="AJ27" s="329" t="s">
        <v>705</v>
      </c>
      <c r="AK27" s="60"/>
    </row>
    <row r="28" spans="1:37" ht="8.25" customHeight="1">
      <c r="B28" s="2158" t="s">
        <v>718</v>
      </c>
      <c r="C28" s="2159"/>
      <c r="D28" s="2159"/>
      <c r="E28" s="2159"/>
      <c r="F28" s="2159"/>
      <c r="G28" s="2159"/>
      <c r="H28" s="2159"/>
      <c r="I28" s="2160"/>
      <c r="J28" s="1425" t="s">
        <v>719</v>
      </c>
      <c r="K28" s="1425"/>
      <c r="L28" s="1425"/>
      <c r="M28" s="1425"/>
      <c r="AJ28" s="2153"/>
      <c r="AK28" s="332"/>
    </row>
    <row r="29" spans="1:37" ht="8.25" customHeight="1" thickBot="1">
      <c r="B29" s="2161"/>
      <c r="C29" s="2162"/>
      <c r="D29" s="2162"/>
      <c r="E29" s="2162"/>
      <c r="F29" s="2162"/>
      <c r="G29" s="2162"/>
      <c r="H29" s="2162"/>
      <c r="I29" s="2163"/>
      <c r="J29" s="1425"/>
      <c r="K29" s="1425"/>
      <c r="L29" s="1425"/>
      <c r="M29" s="1425"/>
      <c r="AJ29" s="2142"/>
      <c r="AK29" s="332"/>
    </row>
    <row r="30" spans="1:37" ht="3.75" customHeight="1">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row>
    <row r="31" spans="1:37" ht="14.15" customHeight="1" thickBot="1">
      <c r="A31" s="58" t="s">
        <v>720</v>
      </c>
      <c r="C31" s="217"/>
      <c r="D31" s="217"/>
      <c r="E31" s="217"/>
      <c r="F31" s="217"/>
      <c r="G31" s="217"/>
      <c r="H31" s="217"/>
      <c r="I31" s="217"/>
      <c r="J31" s="217"/>
      <c r="K31" s="217"/>
      <c r="L31" s="217"/>
      <c r="M31" s="217"/>
      <c r="N31" s="217"/>
      <c r="O31" s="15"/>
      <c r="P31" s="217"/>
      <c r="Q31" s="217"/>
      <c r="R31" s="217"/>
      <c r="S31" s="217"/>
      <c r="T31" s="217"/>
      <c r="U31" s="217"/>
      <c r="V31" s="217"/>
      <c r="W31" s="217"/>
      <c r="X31" s="217"/>
      <c r="Y31" s="217"/>
      <c r="Z31" s="217"/>
      <c r="AA31" s="217"/>
      <c r="AB31" s="217"/>
      <c r="AC31" s="217"/>
      <c r="AD31" s="217"/>
      <c r="AE31" s="217"/>
      <c r="AF31" s="217"/>
      <c r="AG31" s="217"/>
      <c r="AH31" s="217"/>
    </row>
    <row r="32" spans="1:37" ht="14.15" customHeight="1" thickBot="1">
      <c r="B32" s="2259" t="s">
        <v>721</v>
      </c>
      <c r="C32" s="2260"/>
      <c r="D32" s="2260"/>
      <c r="E32" s="2260"/>
      <c r="F32" s="2260"/>
      <c r="G32" s="2260"/>
      <c r="H32" s="2260"/>
      <c r="I32" s="2260"/>
      <c r="J32" s="2260"/>
      <c r="K32" s="2260"/>
      <c r="L32" s="2260"/>
      <c r="M32" s="2261"/>
      <c r="N32" s="2259" t="s">
        <v>722</v>
      </c>
      <c r="O32" s="2260"/>
      <c r="P32" s="2260"/>
      <c r="Q32" s="2260"/>
      <c r="R32" s="2260"/>
      <c r="S32" s="2260"/>
      <c r="T32" s="2260"/>
      <c r="U32" s="2261"/>
      <c r="V32" s="2259" t="s">
        <v>723</v>
      </c>
      <c r="W32" s="2260"/>
      <c r="X32" s="2260"/>
      <c r="Y32" s="2260"/>
      <c r="Z32" s="2260"/>
      <c r="AA32" s="2261"/>
      <c r="AB32" s="2259" t="s">
        <v>724</v>
      </c>
      <c r="AC32" s="2260"/>
      <c r="AD32" s="2260"/>
      <c r="AE32" s="2260"/>
      <c r="AF32" s="2260"/>
      <c r="AG32" s="2261"/>
      <c r="AJ32" s="329" t="s">
        <v>705</v>
      </c>
      <c r="AK32" s="60"/>
    </row>
    <row r="33" spans="1:37" ht="7.5" customHeight="1">
      <c r="B33" s="1440" t="s">
        <v>725</v>
      </c>
      <c r="C33" s="1229"/>
      <c r="D33" s="1229"/>
      <c r="E33" s="1229"/>
      <c r="F33" s="1229"/>
      <c r="G33" s="1229"/>
      <c r="H33" s="1229"/>
      <c r="I33" s="1229"/>
      <c r="J33" s="1229"/>
      <c r="K33" s="1229"/>
      <c r="L33" s="1229"/>
      <c r="M33" s="2255"/>
      <c r="N33" s="2180" t="s">
        <v>726</v>
      </c>
      <c r="O33" s="2181"/>
      <c r="P33" s="2181"/>
      <c r="Q33" s="2181"/>
      <c r="R33" s="2181"/>
      <c r="S33" s="2181"/>
      <c r="T33" s="2181"/>
      <c r="U33" s="2193"/>
      <c r="V33" s="2180"/>
      <c r="W33" s="2181"/>
      <c r="X33" s="2181"/>
      <c r="Y33" s="2181"/>
      <c r="Z33" s="2181"/>
      <c r="AA33" s="2193" t="s">
        <v>727</v>
      </c>
      <c r="AB33" s="2180"/>
      <c r="AC33" s="2181"/>
      <c r="AD33" s="2181"/>
      <c r="AE33" s="2181"/>
      <c r="AF33" s="2181"/>
      <c r="AG33" s="2251" t="s">
        <v>727</v>
      </c>
      <c r="AJ33" s="2239"/>
      <c r="AK33" s="332"/>
    </row>
    <row r="34" spans="1:37" ht="7.5" customHeight="1">
      <c r="B34" s="2256"/>
      <c r="C34" s="2257"/>
      <c r="D34" s="2257"/>
      <c r="E34" s="2257"/>
      <c r="F34" s="2257"/>
      <c r="G34" s="2257"/>
      <c r="H34" s="2257"/>
      <c r="I34" s="2257"/>
      <c r="J34" s="2257"/>
      <c r="K34" s="2257"/>
      <c r="L34" s="2257"/>
      <c r="M34" s="2258"/>
      <c r="N34" s="2183"/>
      <c r="O34" s="2184"/>
      <c r="P34" s="2184"/>
      <c r="Q34" s="2184"/>
      <c r="R34" s="2184"/>
      <c r="S34" s="2184"/>
      <c r="T34" s="2184"/>
      <c r="U34" s="2194"/>
      <c r="V34" s="2183"/>
      <c r="W34" s="2184"/>
      <c r="X34" s="2184"/>
      <c r="Y34" s="2184"/>
      <c r="Z34" s="2184"/>
      <c r="AA34" s="2194"/>
      <c r="AB34" s="2183"/>
      <c r="AC34" s="2184"/>
      <c r="AD34" s="2184"/>
      <c r="AE34" s="2184"/>
      <c r="AF34" s="2184"/>
      <c r="AG34" s="2252"/>
      <c r="AJ34" s="2239"/>
      <c r="AK34" s="332"/>
    </row>
    <row r="35" spans="1:37" ht="7.5" customHeight="1">
      <c r="B35" s="1440" t="s">
        <v>728</v>
      </c>
      <c r="C35" s="1229"/>
      <c r="D35" s="1229"/>
      <c r="E35" s="1229"/>
      <c r="F35" s="1229"/>
      <c r="G35" s="1229"/>
      <c r="H35" s="1229"/>
      <c r="I35" s="1229"/>
      <c r="J35" s="1229"/>
      <c r="K35" s="1229"/>
      <c r="L35" s="1229"/>
      <c r="M35" s="2255"/>
      <c r="N35" s="2180"/>
      <c r="O35" s="2181"/>
      <c r="P35" s="2181"/>
      <c r="Q35" s="2181"/>
      <c r="R35" s="2181"/>
      <c r="S35" s="2181"/>
      <c r="T35" s="2181"/>
      <c r="U35" s="2193"/>
      <c r="V35" s="2180"/>
      <c r="W35" s="2181"/>
      <c r="X35" s="2181"/>
      <c r="Y35" s="2181"/>
      <c r="Z35" s="2181"/>
      <c r="AA35" s="2193" t="s">
        <v>727</v>
      </c>
      <c r="AB35" s="2180"/>
      <c r="AC35" s="2181"/>
      <c r="AD35" s="2181"/>
      <c r="AE35" s="2181"/>
      <c r="AF35" s="2181"/>
      <c r="AG35" s="2251" t="s">
        <v>727</v>
      </c>
      <c r="AJ35" s="2178"/>
      <c r="AK35" s="332"/>
    </row>
    <row r="36" spans="1:37" ht="7.5" customHeight="1" thickBot="1">
      <c r="B36" s="2256"/>
      <c r="C36" s="2257"/>
      <c r="D36" s="2257"/>
      <c r="E36" s="2257"/>
      <c r="F36" s="2257"/>
      <c r="G36" s="2257"/>
      <c r="H36" s="2257"/>
      <c r="I36" s="2257"/>
      <c r="J36" s="2257"/>
      <c r="K36" s="2257"/>
      <c r="L36" s="2257"/>
      <c r="M36" s="2258"/>
      <c r="N36" s="2183"/>
      <c r="O36" s="2184"/>
      <c r="P36" s="2184"/>
      <c r="Q36" s="2184"/>
      <c r="R36" s="2184"/>
      <c r="S36" s="2184"/>
      <c r="T36" s="2184"/>
      <c r="U36" s="2194"/>
      <c r="V36" s="2183"/>
      <c r="W36" s="2184"/>
      <c r="X36" s="2184"/>
      <c r="Y36" s="2184"/>
      <c r="Z36" s="2184"/>
      <c r="AA36" s="2194"/>
      <c r="AB36" s="2183"/>
      <c r="AC36" s="2184"/>
      <c r="AD36" s="2184"/>
      <c r="AE36" s="2184"/>
      <c r="AF36" s="2184"/>
      <c r="AG36" s="2252"/>
      <c r="AJ36" s="2179"/>
      <c r="AK36" s="332"/>
    </row>
    <row r="37" spans="1:37" ht="4.5" customHeight="1"/>
    <row r="38" spans="1:37" ht="14.15" customHeight="1">
      <c r="A38" s="58" t="s">
        <v>729</v>
      </c>
    </row>
    <row r="39" spans="1:37" ht="7.5" customHeight="1">
      <c r="B39" s="2117" t="s">
        <v>730</v>
      </c>
      <c r="C39" s="2108"/>
      <c r="D39" s="2108"/>
      <c r="E39" s="2108"/>
      <c r="F39" s="2108"/>
      <c r="G39" s="2108"/>
      <c r="H39" s="2108"/>
      <c r="I39" s="2108"/>
      <c r="J39" s="2108"/>
      <c r="K39" s="2108"/>
      <c r="L39" s="2108"/>
      <c r="M39" s="2108"/>
      <c r="N39" s="2108"/>
      <c r="O39" s="2243"/>
      <c r="P39" s="1507"/>
      <c r="Q39" s="1507"/>
      <c r="R39" s="1577"/>
    </row>
    <row r="40" spans="1:37" ht="7.5" customHeight="1" thickBot="1">
      <c r="B40" s="2244"/>
      <c r="C40" s="943"/>
      <c r="D40" s="943"/>
      <c r="E40" s="943"/>
      <c r="F40" s="943"/>
      <c r="G40" s="943"/>
      <c r="H40" s="943"/>
      <c r="I40" s="943"/>
      <c r="J40" s="943"/>
      <c r="K40" s="943"/>
      <c r="L40" s="943"/>
      <c r="M40" s="943"/>
      <c r="N40" s="943"/>
      <c r="O40" s="2007"/>
      <c r="P40" s="942"/>
      <c r="Q40" s="942"/>
      <c r="R40" s="1579"/>
    </row>
    <row r="41" spans="1:37" ht="14.15" customHeight="1" thickBot="1">
      <c r="B41" s="2245" t="s">
        <v>731</v>
      </c>
      <c r="C41" s="2246"/>
      <c r="D41" s="2246"/>
      <c r="E41" s="2246"/>
      <c r="F41" s="2246"/>
      <c r="G41" s="2190" t="s">
        <v>643</v>
      </c>
      <c r="H41" s="2189"/>
      <c r="I41" s="2189"/>
      <c r="J41" s="2189"/>
      <c r="K41" s="2189"/>
      <c r="L41" s="2189"/>
      <c r="M41" s="2169"/>
      <c r="N41" s="2190" t="s">
        <v>732</v>
      </c>
      <c r="O41" s="2189"/>
      <c r="P41" s="2189"/>
      <c r="Q41" s="2189"/>
      <c r="R41" s="2189"/>
      <c r="S41" s="2189"/>
      <c r="T41" s="2189"/>
      <c r="U41" s="2189"/>
      <c r="V41" s="2189"/>
      <c r="W41" s="2189"/>
      <c r="X41" s="2169"/>
      <c r="Y41" s="2190" t="s">
        <v>733</v>
      </c>
      <c r="Z41" s="2189"/>
      <c r="AA41" s="2189"/>
      <c r="AB41" s="2189"/>
      <c r="AC41" s="2189"/>
      <c r="AD41" s="2189"/>
      <c r="AE41" s="2189"/>
      <c r="AF41" s="2189"/>
      <c r="AG41" s="2189"/>
      <c r="AH41" s="2189"/>
      <c r="AI41" s="2192"/>
      <c r="AJ41" s="329" t="s">
        <v>705</v>
      </c>
      <c r="AK41" s="60"/>
    </row>
    <row r="42" spans="1:37" ht="7.5" customHeight="1">
      <c r="B42" s="2247"/>
      <c r="C42" s="2248"/>
      <c r="D42" s="2248"/>
      <c r="E42" s="2248"/>
      <c r="F42" s="2248"/>
      <c r="G42" s="1425"/>
      <c r="H42" s="1425"/>
      <c r="I42" s="1425"/>
      <c r="J42" s="1425"/>
      <c r="K42" s="1425"/>
      <c r="L42" s="1425"/>
      <c r="M42" s="2236"/>
      <c r="N42" s="2180" t="s">
        <v>465</v>
      </c>
      <c r="O42" s="2181"/>
      <c r="P42" s="2181"/>
      <c r="Q42" s="2181"/>
      <c r="R42" s="2181" t="s">
        <v>179</v>
      </c>
      <c r="S42" s="2181"/>
      <c r="T42" s="2181"/>
      <c r="U42" s="2181" t="s">
        <v>182</v>
      </c>
      <c r="V42" s="2181"/>
      <c r="W42" s="2181"/>
      <c r="X42" s="2193" t="s">
        <v>709</v>
      </c>
      <c r="Y42" s="2237" t="s">
        <v>465</v>
      </c>
      <c r="Z42" s="2237"/>
      <c r="AA42" s="2242"/>
      <c r="AB42" s="2242"/>
      <c r="AC42" s="2237" t="s">
        <v>179</v>
      </c>
      <c r="AD42" s="2237"/>
      <c r="AE42" s="2237"/>
      <c r="AF42" s="2237" t="s">
        <v>182</v>
      </c>
      <c r="AG42" s="2237"/>
      <c r="AH42" s="2237"/>
      <c r="AI42" s="2237" t="s">
        <v>709</v>
      </c>
      <c r="AJ42" s="2239"/>
      <c r="AK42" s="2233" t="s">
        <v>523</v>
      </c>
    </row>
    <row r="43" spans="1:37" ht="7.5" customHeight="1">
      <c r="B43" s="2247"/>
      <c r="C43" s="2248"/>
      <c r="D43" s="2248"/>
      <c r="E43" s="2248"/>
      <c r="F43" s="2248"/>
      <c r="G43" s="1425"/>
      <c r="H43" s="1425"/>
      <c r="I43" s="1425"/>
      <c r="J43" s="1425"/>
      <c r="K43" s="1425"/>
      <c r="L43" s="1425"/>
      <c r="M43" s="2236"/>
      <c r="N43" s="2183"/>
      <c r="O43" s="2184"/>
      <c r="P43" s="2184"/>
      <c r="Q43" s="2184"/>
      <c r="R43" s="2184"/>
      <c r="S43" s="2184"/>
      <c r="T43" s="2184"/>
      <c r="U43" s="2184"/>
      <c r="V43" s="2184"/>
      <c r="W43" s="2184"/>
      <c r="X43" s="2194"/>
      <c r="Y43" s="2237"/>
      <c r="Z43" s="2237"/>
      <c r="AA43" s="2242"/>
      <c r="AB43" s="2242"/>
      <c r="AC43" s="2237"/>
      <c r="AD43" s="2237"/>
      <c r="AE43" s="2237"/>
      <c r="AF43" s="2237"/>
      <c r="AG43" s="2237"/>
      <c r="AH43" s="2237"/>
      <c r="AI43" s="2237"/>
      <c r="AJ43" s="2239"/>
      <c r="AK43" s="2234"/>
    </row>
    <row r="44" spans="1:37" ht="7.5" customHeight="1">
      <c r="B44" s="2247"/>
      <c r="C44" s="2248"/>
      <c r="D44" s="2248"/>
      <c r="E44" s="2248"/>
      <c r="F44" s="2248"/>
      <c r="G44" s="1425"/>
      <c r="H44" s="1425"/>
      <c r="I44" s="1425"/>
      <c r="J44" s="1425"/>
      <c r="K44" s="1425"/>
      <c r="L44" s="1425"/>
      <c r="M44" s="2236"/>
      <c r="N44" s="2180" t="s">
        <v>465</v>
      </c>
      <c r="O44" s="2181"/>
      <c r="P44" s="2237"/>
      <c r="Q44" s="2237"/>
      <c r="R44" s="2237" t="s">
        <v>179</v>
      </c>
      <c r="S44" s="2237"/>
      <c r="T44" s="2237"/>
      <c r="U44" s="2237" t="s">
        <v>182</v>
      </c>
      <c r="V44" s="2237"/>
      <c r="W44" s="2237"/>
      <c r="X44" s="2238" t="s">
        <v>709</v>
      </c>
      <c r="Y44" s="2181" t="s">
        <v>465</v>
      </c>
      <c r="Z44" s="2181"/>
      <c r="AA44" s="2240"/>
      <c r="AB44" s="2240"/>
      <c r="AC44" s="2181" t="s">
        <v>179</v>
      </c>
      <c r="AD44" s="2181"/>
      <c r="AE44" s="2181"/>
      <c r="AF44" s="2181" t="s">
        <v>182</v>
      </c>
      <c r="AG44" s="2181"/>
      <c r="AH44" s="2181"/>
      <c r="AI44" s="2181" t="s">
        <v>709</v>
      </c>
      <c r="AJ44" s="2178"/>
      <c r="AK44" s="2234"/>
    </row>
    <row r="45" spans="1:37" ht="7.5" customHeight="1">
      <c r="B45" s="2247"/>
      <c r="C45" s="2248"/>
      <c r="D45" s="2248"/>
      <c r="E45" s="2248"/>
      <c r="F45" s="2248"/>
      <c r="G45" s="1425"/>
      <c r="H45" s="1425"/>
      <c r="I45" s="1425"/>
      <c r="J45" s="1425"/>
      <c r="K45" s="1425"/>
      <c r="L45" s="1425"/>
      <c r="M45" s="2236"/>
      <c r="N45" s="2183"/>
      <c r="O45" s="2184"/>
      <c r="P45" s="2237"/>
      <c r="Q45" s="2237"/>
      <c r="R45" s="2237"/>
      <c r="S45" s="2237"/>
      <c r="T45" s="2237"/>
      <c r="U45" s="2237"/>
      <c r="V45" s="2237"/>
      <c r="W45" s="2237"/>
      <c r="X45" s="2238"/>
      <c r="Y45" s="2184"/>
      <c r="Z45" s="2184"/>
      <c r="AA45" s="2241"/>
      <c r="AB45" s="2241"/>
      <c r="AC45" s="2184"/>
      <c r="AD45" s="2184"/>
      <c r="AE45" s="2184"/>
      <c r="AF45" s="2184"/>
      <c r="AG45" s="2184"/>
      <c r="AH45" s="2184"/>
      <c r="AI45" s="2184"/>
      <c r="AJ45" s="2178"/>
      <c r="AK45" s="2234"/>
    </row>
    <row r="46" spans="1:37" ht="7.5" customHeight="1">
      <c r="B46" s="2247"/>
      <c r="C46" s="2248"/>
      <c r="D46" s="2248"/>
      <c r="E46" s="2248"/>
      <c r="F46" s="2248"/>
      <c r="G46" s="1425"/>
      <c r="H46" s="1425"/>
      <c r="I46" s="1425"/>
      <c r="J46" s="1425"/>
      <c r="K46" s="1425"/>
      <c r="L46" s="1425"/>
      <c r="M46" s="2236"/>
      <c r="N46" s="2180" t="s">
        <v>465</v>
      </c>
      <c r="O46" s="2181"/>
      <c r="P46" s="2181"/>
      <c r="Q46" s="2181"/>
      <c r="R46" s="2181" t="s">
        <v>179</v>
      </c>
      <c r="S46" s="2181"/>
      <c r="T46" s="2181"/>
      <c r="U46" s="2181" t="s">
        <v>182</v>
      </c>
      <c r="V46" s="2181"/>
      <c r="W46" s="2181"/>
      <c r="X46" s="2193" t="s">
        <v>709</v>
      </c>
      <c r="Y46" s="2181" t="s">
        <v>465</v>
      </c>
      <c r="Z46" s="2181"/>
      <c r="AA46" s="2240"/>
      <c r="AB46" s="2240"/>
      <c r="AC46" s="2181" t="s">
        <v>179</v>
      </c>
      <c r="AD46" s="2181"/>
      <c r="AE46" s="2181"/>
      <c r="AF46" s="2181" t="s">
        <v>182</v>
      </c>
      <c r="AG46" s="2181"/>
      <c r="AH46" s="2181"/>
      <c r="AI46" s="2181" t="s">
        <v>709</v>
      </c>
      <c r="AJ46" s="2178"/>
      <c r="AK46" s="2234"/>
    </row>
    <row r="47" spans="1:37" ht="7.5" customHeight="1" thickBot="1">
      <c r="B47" s="2249"/>
      <c r="C47" s="2250"/>
      <c r="D47" s="2250"/>
      <c r="E47" s="2250"/>
      <c r="F47" s="2250"/>
      <c r="G47" s="1425"/>
      <c r="H47" s="1425"/>
      <c r="I47" s="1425"/>
      <c r="J47" s="1425"/>
      <c r="K47" s="1425"/>
      <c r="L47" s="1425"/>
      <c r="M47" s="2236"/>
      <c r="N47" s="2183"/>
      <c r="O47" s="2184"/>
      <c r="P47" s="2184"/>
      <c r="Q47" s="2184"/>
      <c r="R47" s="2184"/>
      <c r="S47" s="2184"/>
      <c r="T47" s="2184"/>
      <c r="U47" s="2184"/>
      <c r="V47" s="2184"/>
      <c r="W47" s="2184"/>
      <c r="X47" s="2194"/>
      <c r="Y47" s="2184"/>
      <c r="Z47" s="2184"/>
      <c r="AA47" s="2241"/>
      <c r="AB47" s="2241"/>
      <c r="AC47" s="2184"/>
      <c r="AD47" s="2184"/>
      <c r="AE47" s="2184"/>
      <c r="AF47" s="2184"/>
      <c r="AG47" s="2184"/>
      <c r="AH47" s="2184"/>
      <c r="AI47" s="2184"/>
      <c r="AJ47" s="2179"/>
      <c r="AK47" s="2235"/>
    </row>
    <row r="48" spans="1:37" ht="4.5" customHeight="1"/>
    <row r="49" spans="1:68" ht="14.15" customHeight="1" thickBot="1">
      <c r="A49" s="58" t="s">
        <v>734</v>
      </c>
      <c r="L49" s="325"/>
    </row>
    <row r="50" spans="1:68" ht="5.25" customHeight="1">
      <c r="B50" s="2219" t="s">
        <v>723</v>
      </c>
      <c r="C50" s="2220"/>
      <c r="D50" s="2220"/>
      <c r="E50" s="2220"/>
      <c r="F50" s="2220"/>
      <c r="G50" s="2220"/>
      <c r="H50" s="2227"/>
      <c r="I50" s="2228"/>
      <c r="J50" s="2228"/>
      <c r="K50" s="2228"/>
      <c r="L50" s="2228"/>
      <c r="M50" s="2229"/>
      <c r="N50" s="2227"/>
      <c r="O50" s="2228"/>
      <c r="P50" s="2228"/>
      <c r="Q50" s="2228"/>
      <c r="R50" s="2228"/>
      <c r="S50" s="2230"/>
      <c r="T50" s="2231"/>
      <c r="U50" s="1367"/>
      <c r="V50" s="1367"/>
      <c r="W50" s="1367"/>
      <c r="X50" s="1367"/>
      <c r="Y50" s="1367"/>
      <c r="Z50" s="1367"/>
      <c r="AA50" s="1367"/>
      <c r="AB50" s="1367"/>
      <c r="AC50" s="1367"/>
      <c r="AD50" s="1367"/>
      <c r="AE50" s="1367"/>
      <c r="AF50" s="1367"/>
      <c r="AG50" s="1367"/>
      <c r="AH50" s="1367"/>
      <c r="AI50" s="2232"/>
      <c r="AJ50" s="2202" t="s">
        <v>705</v>
      </c>
      <c r="AK50" s="330"/>
    </row>
    <row r="51" spans="1:68" ht="3.75" customHeight="1">
      <c r="B51" s="2221"/>
      <c r="C51" s="2222"/>
      <c r="D51" s="2222"/>
      <c r="E51" s="2222"/>
      <c r="F51" s="2222"/>
      <c r="G51" s="2223"/>
      <c r="H51" s="2205" t="s">
        <v>735</v>
      </c>
      <c r="I51" s="2206"/>
      <c r="J51" s="2206"/>
      <c r="K51" s="2206"/>
      <c r="L51" s="2206"/>
      <c r="M51" s="2206"/>
      <c r="N51" s="2210"/>
      <c r="O51" s="2211"/>
      <c r="P51" s="2211"/>
      <c r="Q51" s="2211"/>
      <c r="R51" s="2211"/>
      <c r="S51" s="2212"/>
      <c r="T51" s="2231"/>
      <c r="U51" s="1367"/>
      <c r="V51" s="1367"/>
      <c r="W51" s="1367"/>
      <c r="X51" s="1367"/>
      <c r="Y51" s="1367"/>
      <c r="Z51" s="1367"/>
      <c r="AA51" s="1367"/>
      <c r="AB51" s="1367"/>
      <c r="AC51" s="1367"/>
      <c r="AD51" s="1367"/>
      <c r="AE51" s="1367"/>
      <c r="AF51" s="1367"/>
      <c r="AG51" s="1367"/>
      <c r="AH51" s="1367"/>
      <c r="AI51" s="2232"/>
      <c r="AJ51" s="2203"/>
      <c r="AK51" s="330"/>
    </row>
    <row r="52" spans="1:68" ht="12" customHeight="1" thickBot="1">
      <c r="B52" s="2224"/>
      <c r="C52" s="2225"/>
      <c r="D52" s="2225"/>
      <c r="E52" s="2225"/>
      <c r="F52" s="2225"/>
      <c r="G52" s="2226"/>
      <c r="H52" s="2207"/>
      <c r="I52" s="2208"/>
      <c r="J52" s="2208"/>
      <c r="K52" s="2208"/>
      <c r="L52" s="2208"/>
      <c r="M52" s="2209"/>
      <c r="N52" s="2213" t="s">
        <v>736</v>
      </c>
      <c r="O52" s="2213"/>
      <c r="P52" s="2213"/>
      <c r="Q52" s="2213"/>
      <c r="R52" s="2213"/>
      <c r="S52" s="2214"/>
      <c r="T52" s="2231"/>
      <c r="U52" s="1367"/>
      <c r="V52" s="1367"/>
      <c r="W52" s="1367"/>
      <c r="X52" s="1367"/>
      <c r="Y52" s="1367"/>
      <c r="Z52" s="1367"/>
      <c r="AA52" s="1367"/>
      <c r="AB52" s="1367"/>
      <c r="AC52" s="1367"/>
      <c r="AD52" s="1367"/>
      <c r="AE52" s="1367"/>
      <c r="AF52" s="1367"/>
      <c r="AG52" s="1367"/>
      <c r="AH52" s="1367"/>
      <c r="AI52" s="2232"/>
      <c r="AJ52" s="2204"/>
      <c r="AK52" s="330"/>
    </row>
    <row r="53" spans="1:68" ht="17.25" customHeight="1" thickBot="1">
      <c r="B53" s="2215"/>
      <c r="C53" s="2216"/>
      <c r="D53" s="2216"/>
      <c r="E53" s="2216"/>
      <c r="F53" s="2216"/>
      <c r="G53" s="334" t="s">
        <v>727</v>
      </c>
      <c r="H53" s="2217"/>
      <c r="I53" s="2201"/>
      <c r="J53" s="2201"/>
      <c r="K53" s="2201"/>
      <c r="L53" s="2201"/>
      <c r="M53" s="335" t="s">
        <v>727</v>
      </c>
      <c r="N53" s="2200"/>
      <c r="O53" s="2201"/>
      <c r="P53" s="2201"/>
      <c r="Q53" s="2201"/>
      <c r="R53" s="2201"/>
      <c r="S53" s="336" t="s">
        <v>727</v>
      </c>
      <c r="T53" s="2231"/>
      <c r="U53" s="1367"/>
      <c r="V53" s="1367"/>
      <c r="W53" s="1367"/>
      <c r="X53" s="1367"/>
      <c r="Y53" s="1367"/>
      <c r="Z53" s="1367"/>
      <c r="AA53" s="1367"/>
      <c r="AB53" s="1367"/>
      <c r="AC53" s="1367"/>
      <c r="AD53" s="1367"/>
      <c r="AE53" s="1367"/>
      <c r="AF53" s="1367"/>
      <c r="AG53" s="1367"/>
      <c r="AH53" s="1367"/>
      <c r="AI53" s="2232"/>
      <c r="AJ53" s="333"/>
      <c r="AK53" s="337" t="s">
        <v>523</v>
      </c>
    </row>
    <row r="54" spans="1:68" ht="6" customHeight="1"/>
    <row r="55" spans="1:68" ht="11.15" thickBot="1">
      <c r="A55" s="58" t="s">
        <v>737</v>
      </c>
      <c r="BP55" s="730" t="s">
        <v>1420</v>
      </c>
    </row>
    <row r="56" spans="1:68" ht="11.15" thickBot="1">
      <c r="B56" s="2189" t="s">
        <v>738</v>
      </c>
      <c r="C56" s="2189"/>
      <c r="D56" s="2189"/>
      <c r="E56" s="2189"/>
      <c r="F56" s="2169"/>
      <c r="G56" s="2190" t="s">
        <v>739</v>
      </c>
      <c r="H56" s="2189"/>
      <c r="I56" s="2189"/>
      <c r="J56" s="2189"/>
      <c r="K56" s="2189"/>
      <c r="L56" s="2189"/>
      <c r="M56" s="2189"/>
      <c r="N56" s="2189"/>
      <c r="O56" s="2189"/>
      <c r="P56" s="2189"/>
      <c r="Q56" s="2191"/>
      <c r="R56" s="2126" t="s">
        <v>740</v>
      </c>
      <c r="S56" s="2189"/>
      <c r="T56" s="2189"/>
      <c r="U56" s="2189"/>
      <c r="V56" s="2189"/>
      <c r="W56" s="2189"/>
      <c r="X56" s="2189"/>
      <c r="Y56" s="2189"/>
      <c r="Z56" s="2189"/>
      <c r="AA56" s="2189"/>
      <c r="AB56" s="2189"/>
      <c r="AC56" s="2189"/>
      <c r="AD56" s="2189"/>
      <c r="AE56" s="2189"/>
      <c r="AF56" s="2189"/>
      <c r="AJ56" s="329" t="s">
        <v>705</v>
      </c>
      <c r="AK56" s="60"/>
      <c r="BP56" s="730" t="s">
        <v>1421</v>
      </c>
    </row>
    <row r="57" spans="1:68" ht="9.75" customHeight="1">
      <c r="B57" s="1425" t="s">
        <v>741</v>
      </c>
      <c r="C57" s="1425"/>
      <c r="D57" s="1425"/>
      <c r="E57" s="1425"/>
      <c r="F57" s="2170"/>
      <c r="G57" s="2197" t="s">
        <v>708</v>
      </c>
      <c r="H57" s="2195"/>
      <c r="I57" s="2181"/>
      <c r="J57" s="2181"/>
      <c r="K57" s="2181" t="s">
        <v>179</v>
      </c>
      <c r="L57" s="2181"/>
      <c r="M57" s="2181"/>
      <c r="N57" s="2181" t="s">
        <v>182</v>
      </c>
      <c r="O57" s="2181"/>
      <c r="P57" s="2181"/>
      <c r="Q57" s="2193" t="s">
        <v>709</v>
      </c>
      <c r="R57" s="2218"/>
      <c r="S57" s="1425"/>
      <c r="T57" s="1425"/>
      <c r="U57" s="1425"/>
      <c r="V57" s="1425"/>
      <c r="W57" s="1425"/>
      <c r="X57" s="1425"/>
      <c r="Y57" s="1425"/>
      <c r="Z57" s="1425"/>
      <c r="AA57" s="1425"/>
      <c r="AB57" s="1425"/>
      <c r="AC57" s="1425"/>
      <c r="AD57" s="1425"/>
      <c r="AE57" s="1425"/>
      <c r="AF57" s="1425"/>
      <c r="AJ57" s="2153"/>
      <c r="AK57" s="332"/>
      <c r="BP57" s="730" t="s">
        <v>1422</v>
      </c>
    </row>
    <row r="58" spans="1:68" ht="9.75" customHeight="1" thickBot="1">
      <c r="B58" s="1425"/>
      <c r="C58" s="1425"/>
      <c r="D58" s="1425"/>
      <c r="E58" s="1425"/>
      <c r="F58" s="2170"/>
      <c r="G58" s="2198"/>
      <c r="H58" s="2199"/>
      <c r="I58" s="2184"/>
      <c r="J58" s="2184"/>
      <c r="K58" s="2184"/>
      <c r="L58" s="2184"/>
      <c r="M58" s="2184"/>
      <c r="N58" s="2184"/>
      <c r="O58" s="2184"/>
      <c r="P58" s="2184"/>
      <c r="Q58" s="2194"/>
      <c r="R58" s="2218"/>
      <c r="S58" s="1425"/>
      <c r="T58" s="1425"/>
      <c r="U58" s="1425"/>
      <c r="V58" s="1425"/>
      <c r="W58" s="1425"/>
      <c r="X58" s="1425"/>
      <c r="Y58" s="1425"/>
      <c r="Z58" s="1425"/>
      <c r="AA58" s="1425"/>
      <c r="AB58" s="1425"/>
      <c r="AC58" s="1425"/>
      <c r="AD58" s="1425"/>
      <c r="AE58" s="1425"/>
      <c r="AF58" s="1425"/>
      <c r="AJ58" s="2142"/>
      <c r="AK58" s="332"/>
      <c r="BP58" s="730" t="s">
        <v>1423</v>
      </c>
    </row>
    <row r="59" spans="1:68" ht="4.5" customHeight="1">
      <c r="BP59" s="730" t="s">
        <v>1424</v>
      </c>
    </row>
    <row r="60" spans="1:68" ht="11.15" thickBot="1">
      <c r="A60" s="58" t="s">
        <v>742</v>
      </c>
      <c r="BP60" s="730" t="s">
        <v>1425</v>
      </c>
    </row>
    <row r="61" spans="1:68" ht="13.5" customHeight="1">
      <c r="B61" s="2189" t="s">
        <v>743</v>
      </c>
      <c r="C61" s="2189"/>
      <c r="D61" s="2189"/>
      <c r="E61" s="2189"/>
      <c r="F61" s="2169"/>
      <c r="G61" s="2190" t="s">
        <v>744</v>
      </c>
      <c r="H61" s="2189"/>
      <c r="I61" s="2189"/>
      <c r="J61" s="2189"/>
      <c r="K61" s="2189"/>
      <c r="L61" s="2189"/>
      <c r="M61" s="2189"/>
      <c r="N61" s="2189"/>
      <c r="O61" s="2189"/>
      <c r="P61" s="2189"/>
      <c r="Q61" s="2191"/>
      <c r="R61" s="2124" t="s">
        <v>745</v>
      </c>
      <c r="S61" s="2124"/>
      <c r="T61" s="2124"/>
      <c r="U61" s="2124"/>
      <c r="V61" s="2124"/>
      <c r="W61" s="2124"/>
      <c r="X61" s="2124"/>
      <c r="Y61" s="2124"/>
      <c r="Z61" s="2190" t="s">
        <v>746</v>
      </c>
      <c r="AA61" s="2189"/>
      <c r="AB61" s="2189"/>
      <c r="AC61" s="2189"/>
      <c r="AD61" s="2189"/>
      <c r="AE61" s="2189"/>
      <c r="AF61" s="2189"/>
      <c r="AG61" s="2189"/>
      <c r="AH61" s="2189"/>
      <c r="AI61" s="2192"/>
      <c r="AJ61" s="338" t="s">
        <v>705</v>
      </c>
      <c r="AK61" s="60"/>
      <c r="BP61" s="730" t="s">
        <v>1426</v>
      </c>
    </row>
    <row r="62" spans="1:68" ht="9.75" customHeight="1">
      <c r="B62" s="1425" t="s">
        <v>707</v>
      </c>
      <c r="C62" s="1425"/>
      <c r="D62" s="1425"/>
      <c r="E62" s="1425"/>
      <c r="F62" s="2170"/>
      <c r="G62" s="2197" t="s">
        <v>465</v>
      </c>
      <c r="H62" s="2195"/>
      <c r="I62" s="2181"/>
      <c r="J62" s="2181"/>
      <c r="K62" s="2181" t="s">
        <v>179</v>
      </c>
      <c r="L62" s="2181"/>
      <c r="M62" s="2181"/>
      <c r="N62" s="2181" t="s">
        <v>182</v>
      </c>
      <c r="O62" s="2181"/>
      <c r="P62" s="2181"/>
      <c r="Q62" s="2193" t="s">
        <v>709</v>
      </c>
      <c r="R62" s="2195" t="s">
        <v>465</v>
      </c>
      <c r="S62" s="1404"/>
      <c r="T62" s="2181"/>
      <c r="U62" s="2181"/>
      <c r="V62" s="2181" t="s">
        <v>179</v>
      </c>
      <c r="W62" s="2181"/>
      <c r="X62" s="2181"/>
      <c r="Y62" s="2181" t="s">
        <v>182</v>
      </c>
      <c r="Z62" s="2186"/>
      <c r="AA62" s="2187"/>
      <c r="AB62" s="2187"/>
      <c r="AC62" s="2187"/>
      <c r="AD62" s="2187"/>
      <c r="AE62" s="2187"/>
      <c r="AF62" s="2187"/>
      <c r="AG62" s="2187"/>
      <c r="AH62" s="2187"/>
      <c r="AI62" s="2188"/>
      <c r="AJ62" s="339" t="s">
        <v>747</v>
      </c>
      <c r="AK62" s="332"/>
      <c r="BP62" s="730" t="s">
        <v>1427</v>
      </c>
    </row>
    <row r="63" spans="1:68" ht="9.75" customHeight="1">
      <c r="B63" s="1425"/>
      <c r="C63" s="1425"/>
      <c r="D63" s="1425"/>
      <c r="E63" s="1425"/>
      <c r="F63" s="2170"/>
      <c r="G63" s="2198"/>
      <c r="H63" s="2199"/>
      <c r="I63" s="2184"/>
      <c r="J63" s="2184"/>
      <c r="K63" s="2184"/>
      <c r="L63" s="2184"/>
      <c r="M63" s="2184"/>
      <c r="N63" s="2184"/>
      <c r="O63" s="2184"/>
      <c r="P63" s="2184"/>
      <c r="Q63" s="2194"/>
      <c r="R63" s="2196"/>
      <c r="S63" s="2196"/>
      <c r="T63" s="2184"/>
      <c r="U63" s="2184"/>
      <c r="V63" s="2184"/>
      <c r="W63" s="2184"/>
      <c r="X63" s="2184"/>
      <c r="Y63" s="2184"/>
      <c r="Z63" s="2186"/>
      <c r="AA63" s="2187"/>
      <c r="AB63" s="2187"/>
      <c r="AC63" s="2187"/>
      <c r="AD63" s="2187"/>
      <c r="AE63" s="2187"/>
      <c r="AF63" s="2187"/>
      <c r="AG63" s="2187"/>
      <c r="AH63" s="2187"/>
      <c r="AI63" s="2188"/>
      <c r="AJ63" s="340" t="s">
        <v>748</v>
      </c>
      <c r="AK63" s="332"/>
      <c r="BP63" s="730" t="s">
        <v>1428</v>
      </c>
    </row>
    <row r="64" spans="1:68" ht="13.5" customHeight="1">
      <c r="B64" s="2189" t="s">
        <v>749</v>
      </c>
      <c r="C64" s="2189"/>
      <c r="D64" s="2189"/>
      <c r="E64" s="2189"/>
      <c r="F64" s="2169"/>
      <c r="G64" s="2190" t="s">
        <v>750</v>
      </c>
      <c r="H64" s="2189"/>
      <c r="I64" s="2189"/>
      <c r="J64" s="2189"/>
      <c r="K64" s="2189"/>
      <c r="L64" s="2189"/>
      <c r="M64" s="2189"/>
      <c r="N64" s="2189"/>
      <c r="O64" s="2189"/>
      <c r="P64" s="2189"/>
      <c r="Q64" s="2191"/>
      <c r="R64" s="2124" t="s">
        <v>751</v>
      </c>
      <c r="S64" s="2124"/>
      <c r="T64" s="2124"/>
      <c r="U64" s="2124"/>
      <c r="V64" s="2124"/>
      <c r="W64" s="2124"/>
      <c r="X64" s="2124"/>
      <c r="Y64" s="2124"/>
      <c r="Z64" s="2190" t="s">
        <v>752</v>
      </c>
      <c r="AA64" s="2189"/>
      <c r="AB64" s="2189"/>
      <c r="AC64" s="2189"/>
      <c r="AD64" s="2189"/>
      <c r="AE64" s="2189"/>
      <c r="AF64" s="2189"/>
      <c r="AG64" s="2189"/>
      <c r="AH64" s="2189"/>
      <c r="AI64" s="2192"/>
      <c r="AJ64" s="2177"/>
      <c r="AK64" s="60"/>
      <c r="BP64" s="730" t="s">
        <v>1429</v>
      </c>
    </row>
    <row r="65" spans="1:68" ht="10" customHeight="1">
      <c r="B65" s="1425" t="s">
        <v>719</v>
      </c>
      <c r="C65" s="1425"/>
      <c r="D65" s="1425"/>
      <c r="E65" s="1425"/>
      <c r="F65" s="2170"/>
      <c r="G65" s="2180"/>
      <c r="H65" s="2181"/>
      <c r="I65" s="1190"/>
      <c r="J65" s="1190"/>
      <c r="K65" s="1190"/>
      <c r="L65" s="1190"/>
      <c r="M65" s="1190"/>
      <c r="N65" s="1190"/>
      <c r="O65" s="1190"/>
      <c r="P65" s="1190"/>
      <c r="Q65" s="2182"/>
      <c r="R65" s="2181"/>
      <c r="S65" s="2181"/>
      <c r="T65" s="1190"/>
      <c r="U65" s="1190"/>
      <c r="V65" s="1190"/>
      <c r="W65" s="1190"/>
      <c r="X65" s="1190"/>
      <c r="Y65" s="1190"/>
      <c r="Z65" s="2186"/>
      <c r="AA65" s="2187"/>
      <c r="AB65" s="2187"/>
      <c r="AC65" s="2187"/>
      <c r="AD65" s="2187"/>
      <c r="AE65" s="2187"/>
      <c r="AF65" s="2187"/>
      <c r="AG65" s="2187"/>
      <c r="AH65" s="2187"/>
      <c r="AI65" s="2188"/>
      <c r="AJ65" s="2178"/>
      <c r="AK65" s="332"/>
      <c r="BP65" s="730" t="s">
        <v>1430</v>
      </c>
    </row>
    <row r="66" spans="1:68" ht="10" customHeight="1" thickBot="1">
      <c r="B66" s="1425"/>
      <c r="C66" s="1425"/>
      <c r="D66" s="1425"/>
      <c r="E66" s="1425"/>
      <c r="F66" s="2170"/>
      <c r="G66" s="2183"/>
      <c r="H66" s="2184"/>
      <c r="I66" s="1192"/>
      <c r="J66" s="1192"/>
      <c r="K66" s="1192"/>
      <c r="L66" s="1192"/>
      <c r="M66" s="1192"/>
      <c r="N66" s="1192"/>
      <c r="O66" s="1192"/>
      <c r="P66" s="1192"/>
      <c r="Q66" s="2185"/>
      <c r="R66" s="2184"/>
      <c r="S66" s="2184"/>
      <c r="T66" s="1192"/>
      <c r="U66" s="1192"/>
      <c r="V66" s="1192"/>
      <c r="W66" s="1192"/>
      <c r="X66" s="1192"/>
      <c r="Y66" s="1192"/>
      <c r="Z66" s="2186"/>
      <c r="AA66" s="2187"/>
      <c r="AB66" s="2187"/>
      <c r="AC66" s="2187"/>
      <c r="AD66" s="2187"/>
      <c r="AE66" s="2187"/>
      <c r="AF66" s="2187"/>
      <c r="AG66" s="2187"/>
      <c r="AH66" s="2187"/>
      <c r="AI66" s="2188"/>
      <c r="AJ66" s="2179"/>
      <c r="AK66" s="332"/>
    </row>
    <row r="67" spans="1:68" ht="4.5" customHeight="1">
      <c r="B67" s="341"/>
      <c r="C67" s="322"/>
      <c r="D67" s="322"/>
      <c r="E67" s="322"/>
      <c r="F67" s="322"/>
      <c r="G67" s="331"/>
      <c r="H67" s="331"/>
      <c r="I67" s="191"/>
      <c r="J67" s="191"/>
      <c r="K67" s="191"/>
      <c r="L67" s="191"/>
      <c r="M67" s="191"/>
      <c r="N67" s="191"/>
      <c r="O67" s="191"/>
      <c r="P67" s="191"/>
      <c r="Q67" s="191"/>
      <c r="R67" s="331"/>
      <c r="S67" s="331"/>
      <c r="T67" s="191"/>
      <c r="U67" s="191"/>
      <c r="V67" s="191"/>
      <c r="W67" s="191"/>
      <c r="X67" s="191"/>
      <c r="Y67" s="191"/>
      <c r="Z67" s="331"/>
      <c r="AA67" s="331"/>
      <c r="AB67" s="331"/>
      <c r="AC67" s="331"/>
      <c r="AD67" s="331"/>
      <c r="AE67" s="331"/>
      <c r="AF67" s="331"/>
      <c r="AG67" s="331"/>
      <c r="AH67" s="331"/>
      <c r="AI67" s="331"/>
      <c r="AJ67" s="170"/>
      <c r="AK67" s="322"/>
    </row>
    <row r="68" spans="1:68" ht="11.15" thickBot="1">
      <c r="A68" s="58" t="s">
        <v>753</v>
      </c>
    </row>
    <row r="69" spans="1:68" ht="12" customHeight="1" thickBot="1">
      <c r="B69" s="343"/>
      <c r="C69" s="2189" t="s">
        <v>754</v>
      </c>
      <c r="D69" s="2189"/>
      <c r="E69" s="2189"/>
      <c r="F69" s="2189"/>
      <c r="G69" s="2189"/>
      <c r="H69" s="2189"/>
      <c r="I69" s="2189"/>
      <c r="J69" s="2189"/>
      <c r="K69" s="2189"/>
      <c r="L69" s="2189"/>
      <c r="M69" s="2189" t="s">
        <v>755</v>
      </c>
      <c r="N69" s="2189"/>
      <c r="O69" s="2189"/>
      <c r="P69" s="2189"/>
      <c r="Q69" s="2189"/>
      <c r="R69" s="2189" t="s">
        <v>756</v>
      </c>
      <c r="S69" s="2189"/>
      <c r="T69" s="2189"/>
      <c r="U69" s="2189" t="s">
        <v>757</v>
      </c>
      <c r="V69" s="2189"/>
      <c r="W69" s="2189"/>
      <c r="X69" s="2189"/>
      <c r="Y69" s="2189"/>
      <c r="Z69" s="2189"/>
      <c r="AA69" s="2189"/>
      <c r="AB69" s="2189"/>
      <c r="AC69" s="2189"/>
      <c r="AD69" s="2189"/>
      <c r="AE69" s="2189"/>
      <c r="AF69" s="2169" t="s">
        <v>758</v>
      </c>
      <c r="AG69" s="2124"/>
      <c r="AH69" s="2124"/>
      <c r="AI69" s="2124"/>
      <c r="AJ69" s="329" t="s">
        <v>705</v>
      </c>
      <c r="AK69" s="60"/>
      <c r="AR69" s="342"/>
    </row>
    <row r="70" spans="1:68" ht="15.75" customHeight="1">
      <c r="B70" s="344">
        <v>1</v>
      </c>
      <c r="C70" s="2171"/>
      <c r="D70" s="2172"/>
      <c r="E70" s="2172"/>
      <c r="F70" s="2172"/>
      <c r="G70" s="2172"/>
      <c r="H70" s="2172"/>
      <c r="I70" s="2172"/>
      <c r="J70" s="2172"/>
      <c r="K70" s="2172"/>
      <c r="L70" s="2173"/>
      <c r="M70" s="2171"/>
      <c r="N70" s="2172"/>
      <c r="O70" s="2172"/>
      <c r="P70" s="2172"/>
      <c r="Q70" s="2173"/>
      <c r="R70" s="2154" t="s">
        <v>727</v>
      </c>
      <c r="S70" s="2155"/>
      <c r="T70" s="2174"/>
      <c r="U70" s="2175" t="s">
        <v>1419</v>
      </c>
      <c r="V70" s="2176"/>
      <c r="W70" s="2176"/>
      <c r="X70" s="2176"/>
      <c r="Y70" s="345" t="s">
        <v>179</v>
      </c>
      <c r="Z70" s="2156"/>
      <c r="AA70" s="2156"/>
      <c r="AB70" s="345" t="s">
        <v>182</v>
      </c>
      <c r="AC70" s="2156"/>
      <c r="AD70" s="2156"/>
      <c r="AE70" s="346" t="s">
        <v>709</v>
      </c>
      <c r="AF70" s="2170"/>
      <c r="AG70" s="2156"/>
      <c r="AH70" s="2156" t="s">
        <v>759</v>
      </c>
      <c r="AI70" s="2156"/>
      <c r="AJ70" s="347"/>
      <c r="AK70" s="348"/>
    </row>
    <row r="71" spans="1:68" ht="15.75" customHeight="1">
      <c r="B71" s="344">
        <v>2</v>
      </c>
      <c r="C71" s="2171"/>
      <c r="D71" s="2172"/>
      <c r="E71" s="2172"/>
      <c r="F71" s="2172"/>
      <c r="G71" s="2172"/>
      <c r="H71" s="2172"/>
      <c r="I71" s="2172"/>
      <c r="J71" s="2172"/>
      <c r="K71" s="2172"/>
      <c r="L71" s="2173"/>
      <c r="M71" s="2171"/>
      <c r="N71" s="2172"/>
      <c r="O71" s="2172"/>
      <c r="P71" s="2172"/>
      <c r="Q71" s="2173"/>
      <c r="R71" s="2154" t="s">
        <v>727</v>
      </c>
      <c r="S71" s="2155"/>
      <c r="T71" s="2174"/>
      <c r="U71" s="2175" t="s">
        <v>1419</v>
      </c>
      <c r="V71" s="2176"/>
      <c r="W71" s="2176"/>
      <c r="X71" s="2176"/>
      <c r="Y71" s="345" t="s">
        <v>179</v>
      </c>
      <c r="Z71" s="2156"/>
      <c r="AA71" s="2156"/>
      <c r="AB71" s="345" t="s">
        <v>182</v>
      </c>
      <c r="AC71" s="2156"/>
      <c r="AD71" s="2156"/>
      <c r="AE71" s="346" t="s">
        <v>709</v>
      </c>
      <c r="AF71" s="2170"/>
      <c r="AG71" s="2156"/>
      <c r="AH71" s="2156" t="s">
        <v>759</v>
      </c>
      <c r="AI71" s="2156"/>
      <c r="AJ71" s="349"/>
      <c r="AK71" s="348"/>
    </row>
    <row r="72" spans="1:68" ht="15.75" customHeight="1">
      <c r="B72" s="344">
        <v>3</v>
      </c>
      <c r="C72" s="2171"/>
      <c r="D72" s="2172"/>
      <c r="E72" s="2172"/>
      <c r="F72" s="2172"/>
      <c r="G72" s="2172"/>
      <c r="H72" s="2172"/>
      <c r="I72" s="2172"/>
      <c r="J72" s="2172"/>
      <c r="K72" s="2172"/>
      <c r="L72" s="2173"/>
      <c r="M72" s="2171"/>
      <c r="N72" s="2172"/>
      <c r="O72" s="2172"/>
      <c r="P72" s="2172"/>
      <c r="Q72" s="2173"/>
      <c r="R72" s="2154" t="s">
        <v>727</v>
      </c>
      <c r="S72" s="2155"/>
      <c r="T72" s="2174"/>
      <c r="U72" s="2175" t="s">
        <v>1419</v>
      </c>
      <c r="V72" s="2176"/>
      <c r="W72" s="2176"/>
      <c r="X72" s="2176"/>
      <c r="Y72" s="345" t="s">
        <v>179</v>
      </c>
      <c r="Z72" s="2156"/>
      <c r="AA72" s="2156"/>
      <c r="AB72" s="345" t="s">
        <v>182</v>
      </c>
      <c r="AC72" s="2156"/>
      <c r="AD72" s="2156"/>
      <c r="AE72" s="346" t="s">
        <v>709</v>
      </c>
      <c r="AF72" s="2170"/>
      <c r="AG72" s="2156"/>
      <c r="AH72" s="2156" t="s">
        <v>759</v>
      </c>
      <c r="AI72" s="2156"/>
      <c r="AJ72" s="349"/>
      <c r="AK72" s="348"/>
    </row>
    <row r="73" spans="1:68" ht="15.75" customHeight="1">
      <c r="B73" s="344">
        <v>4</v>
      </c>
      <c r="C73" s="2171"/>
      <c r="D73" s="2172"/>
      <c r="E73" s="2172"/>
      <c r="F73" s="2172"/>
      <c r="G73" s="2172"/>
      <c r="H73" s="2172"/>
      <c r="I73" s="2172"/>
      <c r="J73" s="2172"/>
      <c r="K73" s="2172"/>
      <c r="L73" s="2173"/>
      <c r="M73" s="2171"/>
      <c r="N73" s="2172"/>
      <c r="O73" s="2172"/>
      <c r="P73" s="2172"/>
      <c r="Q73" s="2173"/>
      <c r="R73" s="2154" t="s">
        <v>727</v>
      </c>
      <c r="S73" s="2155"/>
      <c r="T73" s="2174"/>
      <c r="U73" s="2175" t="s">
        <v>1419</v>
      </c>
      <c r="V73" s="2176"/>
      <c r="W73" s="2176"/>
      <c r="X73" s="2176"/>
      <c r="Y73" s="345" t="s">
        <v>179</v>
      </c>
      <c r="Z73" s="2156"/>
      <c r="AA73" s="2156"/>
      <c r="AB73" s="345" t="s">
        <v>182</v>
      </c>
      <c r="AC73" s="2156"/>
      <c r="AD73" s="2156"/>
      <c r="AE73" s="346" t="s">
        <v>709</v>
      </c>
      <c r="AF73" s="2170"/>
      <c r="AG73" s="2156"/>
      <c r="AH73" s="2156" t="s">
        <v>759</v>
      </c>
      <c r="AI73" s="2156"/>
      <c r="AJ73" s="349"/>
      <c r="AK73" s="348"/>
    </row>
    <row r="74" spans="1:68" ht="15.75" customHeight="1">
      <c r="B74" s="344">
        <v>5</v>
      </c>
      <c r="C74" s="2171"/>
      <c r="D74" s="2172"/>
      <c r="E74" s="2172"/>
      <c r="F74" s="2172"/>
      <c r="G74" s="2172"/>
      <c r="H74" s="2172"/>
      <c r="I74" s="2172"/>
      <c r="J74" s="2172"/>
      <c r="K74" s="2172"/>
      <c r="L74" s="2173"/>
      <c r="M74" s="2171"/>
      <c r="N74" s="2172"/>
      <c r="O74" s="2172"/>
      <c r="P74" s="2172"/>
      <c r="Q74" s="2173"/>
      <c r="R74" s="2154" t="s">
        <v>727</v>
      </c>
      <c r="S74" s="2155"/>
      <c r="T74" s="2174"/>
      <c r="U74" s="2175" t="s">
        <v>1419</v>
      </c>
      <c r="V74" s="2176"/>
      <c r="W74" s="2176"/>
      <c r="X74" s="2176"/>
      <c r="Y74" s="345" t="s">
        <v>179</v>
      </c>
      <c r="Z74" s="2156"/>
      <c r="AA74" s="2156"/>
      <c r="AB74" s="345" t="s">
        <v>182</v>
      </c>
      <c r="AC74" s="2156"/>
      <c r="AD74" s="2156"/>
      <c r="AE74" s="346" t="s">
        <v>709</v>
      </c>
      <c r="AF74" s="2170"/>
      <c r="AG74" s="2156"/>
      <c r="AH74" s="2156" t="s">
        <v>759</v>
      </c>
      <c r="AI74" s="2156"/>
      <c r="AJ74" s="349"/>
      <c r="AK74" s="348"/>
    </row>
    <row r="75" spans="1:68" ht="15.75" customHeight="1">
      <c r="B75" s="344">
        <v>6</v>
      </c>
      <c r="C75" s="2171"/>
      <c r="D75" s="2172"/>
      <c r="E75" s="2172"/>
      <c r="F75" s="2172"/>
      <c r="G75" s="2172"/>
      <c r="H75" s="2172"/>
      <c r="I75" s="2172"/>
      <c r="J75" s="2172"/>
      <c r="K75" s="2172"/>
      <c r="L75" s="2173"/>
      <c r="M75" s="2171"/>
      <c r="N75" s="2172"/>
      <c r="O75" s="2172"/>
      <c r="P75" s="2172"/>
      <c r="Q75" s="2173"/>
      <c r="R75" s="2154" t="s">
        <v>727</v>
      </c>
      <c r="S75" s="2155"/>
      <c r="T75" s="2174"/>
      <c r="U75" s="2175" t="s">
        <v>1419</v>
      </c>
      <c r="V75" s="2176"/>
      <c r="W75" s="2176"/>
      <c r="X75" s="2176"/>
      <c r="Y75" s="345" t="s">
        <v>179</v>
      </c>
      <c r="Z75" s="2156"/>
      <c r="AA75" s="2156"/>
      <c r="AB75" s="345" t="s">
        <v>182</v>
      </c>
      <c r="AC75" s="2156"/>
      <c r="AD75" s="2156"/>
      <c r="AE75" s="346" t="s">
        <v>709</v>
      </c>
      <c r="AF75" s="2170"/>
      <c r="AG75" s="2156"/>
      <c r="AH75" s="2156" t="s">
        <v>759</v>
      </c>
      <c r="AI75" s="2156"/>
      <c r="AJ75" s="349"/>
      <c r="AK75" s="348"/>
    </row>
    <row r="76" spans="1:68" ht="3.75" customHeight="1" thickBot="1"/>
    <row r="77" spans="1:68" ht="13.5" customHeight="1" thickBot="1">
      <c r="A77" s="58" t="s">
        <v>760</v>
      </c>
      <c r="AJ77" s="350" t="s">
        <v>705</v>
      </c>
      <c r="AK77" s="60"/>
    </row>
    <row r="78" spans="1:68" ht="8.25" customHeight="1">
      <c r="B78" s="2158" t="s">
        <v>761</v>
      </c>
      <c r="C78" s="2159"/>
      <c r="D78" s="2159"/>
      <c r="E78" s="2159"/>
      <c r="F78" s="2159"/>
      <c r="G78" s="2159"/>
      <c r="H78" s="2159"/>
      <c r="I78" s="2160"/>
      <c r="J78" s="2164" t="s">
        <v>719</v>
      </c>
      <c r="K78" s="2110"/>
      <c r="L78" s="2110"/>
      <c r="M78" s="2110"/>
      <c r="N78" s="2136"/>
      <c r="AJ78" s="2166"/>
      <c r="AK78" s="60"/>
    </row>
    <row r="79" spans="1:68" ht="8.25" customHeight="1">
      <c r="B79" s="2161"/>
      <c r="C79" s="2162"/>
      <c r="D79" s="2162"/>
      <c r="E79" s="2162"/>
      <c r="F79" s="2162"/>
      <c r="G79" s="2162"/>
      <c r="H79" s="2162"/>
      <c r="I79" s="2163"/>
      <c r="J79" s="2165"/>
      <c r="K79" s="2137"/>
      <c r="L79" s="2137"/>
      <c r="M79" s="2137"/>
      <c r="N79" s="2138"/>
      <c r="AJ79" s="2167"/>
    </row>
    <row r="80" spans="1:68" ht="4.5" customHeight="1" thickBot="1">
      <c r="AJ80" s="2168"/>
    </row>
    <row r="81" spans="1:37" ht="11.15" thickBot="1">
      <c r="A81" s="58" t="s">
        <v>762</v>
      </c>
    </row>
    <row r="82" spans="1:37" ht="18" customHeight="1" thickBot="1">
      <c r="B82" s="343"/>
      <c r="C82" s="2169" t="s">
        <v>763</v>
      </c>
      <c r="D82" s="2124"/>
      <c r="E82" s="2124"/>
      <c r="F82" s="2124"/>
      <c r="G82" s="2124"/>
      <c r="H82" s="2124"/>
      <c r="I82" s="2124"/>
      <c r="J82" s="2124"/>
      <c r="K82" s="2124"/>
      <c r="L82" s="2124"/>
      <c r="M82" s="2124"/>
      <c r="N82" s="2124"/>
      <c r="O82" s="2124"/>
      <c r="P82" s="2124"/>
      <c r="Q82" s="2124"/>
      <c r="R82" s="2169" t="s">
        <v>764</v>
      </c>
      <c r="S82" s="2124"/>
      <c r="T82" s="2124"/>
      <c r="U82" s="2124"/>
      <c r="V82" s="2124"/>
      <c r="W82" s="2124"/>
      <c r="X82" s="2124"/>
      <c r="Y82" s="2124"/>
      <c r="Z82" s="2124"/>
      <c r="AA82" s="2124"/>
      <c r="AB82" s="2124"/>
      <c r="AC82" s="2124"/>
      <c r="AD82" s="2126"/>
      <c r="AE82" s="351"/>
      <c r="AJ82" s="352" t="s">
        <v>705</v>
      </c>
      <c r="AK82" s="60"/>
    </row>
    <row r="83" spans="1:37" ht="15.75" customHeight="1">
      <c r="B83" s="344">
        <v>1</v>
      </c>
      <c r="C83" s="1425"/>
      <c r="D83" s="1425"/>
      <c r="E83" s="1425"/>
      <c r="F83" s="1425"/>
      <c r="G83" s="1425"/>
      <c r="H83" s="1425"/>
      <c r="I83" s="1425"/>
      <c r="J83" s="1425"/>
      <c r="K83" s="1425"/>
      <c r="L83" s="1425"/>
      <c r="M83" s="1425"/>
      <c r="N83" s="1425"/>
      <c r="O83" s="1425"/>
      <c r="P83" s="1425"/>
      <c r="Q83" s="1425"/>
      <c r="R83" s="2154" t="s">
        <v>465</v>
      </c>
      <c r="S83" s="2155"/>
      <c r="T83" s="2155"/>
      <c r="U83" s="2155"/>
      <c r="V83" s="2156"/>
      <c r="W83" s="2156"/>
      <c r="X83" s="345" t="s">
        <v>179</v>
      </c>
      <c r="Y83" s="2156"/>
      <c r="Z83" s="2156"/>
      <c r="AA83" s="345" t="s">
        <v>182</v>
      </c>
      <c r="AB83" s="2156"/>
      <c r="AC83" s="2156"/>
      <c r="AD83" s="346" t="s">
        <v>709</v>
      </c>
      <c r="AJ83" s="353"/>
      <c r="AK83" s="2157"/>
    </row>
    <row r="84" spans="1:37" ht="15.75" customHeight="1">
      <c r="B84" s="344">
        <v>2</v>
      </c>
      <c r="C84" s="1425"/>
      <c r="D84" s="1425"/>
      <c r="E84" s="1425"/>
      <c r="F84" s="1425"/>
      <c r="G84" s="1425"/>
      <c r="H84" s="1425"/>
      <c r="I84" s="1425"/>
      <c r="J84" s="1425"/>
      <c r="K84" s="1425"/>
      <c r="L84" s="1425"/>
      <c r="M84" s="1425"/>
      <c r="N84" s="1425"/>
      <c r="O84" s="1425"/>
      <c r="P84" s="1425"/>
      <c r="Q84" s="1425"/>
      <c r="R84" s="2154" t="s">
        <v>465</v>
      </c>
      <c r="S84" s="2155"/>
      <c r="T84" s="2155"/>
      <c r="U84" s="2155"/>
      <c r="V84" s="2156"/>
      <c r="W84" s="2156"/>
      <c r="X84" s="345" t="s">
        <v>179</v>
      </c>
      <c r="Y84" s="2156"/>
      <c r="Z84" s="2156"/>
      <c r="AA84" s="345" t="s">
        <v>182</v>
      </c>
      <c r="AB84" s="2156"/>
      <c r="AC84" s="2156"/>
      <c r="AD84" s="346" t="s">
        <v>709</v>
      </c>
      <c r="AJ84" s="349"/>
      <c r="AK84" s="2157"/>
    </row>
    <row r="85" spans="1:37" ht="15.75" customHeight="1">
      <c r="B85" s="344">
        <v>3</v>
      </c>
      <c r="C85" s="1425"/>
      <c r="D85" s="1425"/>
      <c r="E85" s="1425"/>
      <c r="F85" s="1425"/>
      <c r="G85" s="1425"/>
      <c r="H85" s="1425"/>
      <c r="I85" s="1425"/>
      <c r="J85" s="1425"/>
      <c r="K85" s="1425"/>
      <c r="L85" s="1425"/>
      <c r="M85" s="1425"/>
      <c r="N85" s="1425"/>
      <c r="O85" s="1425"/>
      <c r="P85" s="1425"/>
      <c r="Q85" s="1425"/>
      <c r="R85" s="2154" t="s">
        <v>465</v>
      </c>
      <c r="S85" s="2155"/>
      <c r="T85" s="2155"/>
      <c r="U85" s="2155"/>
      <c r="V85" s="2156"/>
      <c r="W85" s="2156"/>
      <c r="X85" s="345" t="s">
        <v>179</v>
      </c>
      <c r="Y85" s="2156"/>
      <c r="Z85" s="2156"/>
      <c r="AA85" s="345" t="s">
        <v>182</v>
      </c>
      <c r="AB85" s="2156"/>
      <c r="AC85" s="2156"/>
      <c r="AD85" s="346" t="s">
        <v>709</v>
      </c>
      <c r="AJ85" s="349"/>
      <c r="AK85" s="354"/>
    </row>
    <row r="86" spans="1:37" ht="15.75" customHeight="1" thickBot="1">
      <c r="B86" s="344">
        <v>4</v>
      </c>
      <c r="C86" s="1425"/>
      <c r="D86" s="1425"/>
      <c r="E86" s="1425"/>
      <c r="F86" s="1425"/>
      <c r="G86" s="1425"/>
      <c r="H86" s="1425"/>
      <c r="I86" s="1425"/>
      <c r="J86" s="1425"/>
      <c r="K86" s="1425"/>
      <c r="L86" s="1425"/>
      <c r="M86" s="1425"/>
      <c r="N86" s="1425"/>
      <c r="O86" s="1425"/>
      <c r="P86" s="1425"/>
      <c r="Q86" s="1425"/>
      <c r="R86" s="2154" t="s">
        <v>465</v>
      </c>
      <c r="S86" s="2155"/>
      <c r="T86" s="2155"/>
      <c r="U86" s="2155"/>
      <c r="V86" s="2156"/>
      <c r="W86" s="2156"/>
      <c r="X86" s="345" t="s">
        <v>179</v>
      </c>
      <c r="Y86" s="2156"/>
      <c r="Z86" s="2156"/>
      <c r="AA86" s="345" t="s">
        <v>182</v>
      </c>
      <c r="AB86" s="2156"/>
      <c r="AC86" s="2156"/>
      <c r="AD86" s="346" t="s">
        <v>709</v>
      </c>
      <c r="AJ86" s="355"/>
    </row>
    <row r="87" spans="1:37" ht="3.75" customHeight="1" thickBot="1"/>
    <row r="88" spans="1:37" ht="11.25" customHeight="1" thickBot="1">
      <c r="A88" s="58" t="s">
        <v>765</v>
      </c>
      <c r="AJ88" s="356" t="s">
        <v>705</v>
      </c>
    </row>
    <row r="89" spans="1:37" ht="9.75" customHeight="1">
      <c r="B89" s="2147" t="s">
        <v>766</v>
      </c>
      <c r="C89" s="2148"/>
      <c r="D89" s="2148"/>
      <c r="E89" s="2148"/>
      <c r="F89" s="2148"/>
      <c r="G89" s="2148"/>
      <c r="H89" s="2148"/>
      <c r="I89" s="2148"/>
      <c r="J89" s="2148"/>
      <c r="K89" s="2148"/>
      <c r="L89" s="2148"/>
      <c r="M89" s="2149"/>
      <c r="N89" s="1425" t="s">
        <v>767</v>
      </c>
      <c r="O89" s="1425"/>
      <c r="P89" s="1425"/>
      <c r="Q89" s="1425"/>
      <c r="AJ89" s="2153"/>
    </row>
    <row r="90" spans="1:37" ht="9.75" customHeight="1">
      <c r="B90" s="2150"/>
      <c r="C90" s="2151"/>
      <c r="D90" s="2151"/>
      <c r="E90" s="2151"/>
      <c r="F90" s="2151"/>
      <c r="G90" s="2151"/>
      <c r="H90" s="2151"/>
      <c r="I90" s="2151"/>
      <c r="J90" s="2151"/>
      <c r="K90" s="2151"/>
      <c r="L90" s="2151"/>
      <c r="M90" s="2152"/>
      <c r="N90" s="1425"/>
      <c r="O90" s="1425"/>
      <c r="P90" s="1425"/>
      <c r="Q90" s="1425"/>
      <c r="AJ90" s="2141"/>
    </row>
    <row r="91" spans="1:37" ht="9.75" customHeight="1">
      <c r="B91" s="2147" t="s">
        <v>768</v>
      </c>
      <c r="C91" s="2148"/>
      <c r="D91" s="2148"/>
      <c r="E91" s="2148"/>
      <c r="F91" s="2148"/>
      <c r="G91" s="2148"/>
      <c r="H91" s="2148"/>
      <c r="I91" s="2148"/>
      <c r="J91" s="2148"/>
      <c r="K91" s="2148"/>
      <c r="L91" s="2148"/>
      <c r="M91" s="2149"/>
      <c r="N91" s="1425" t="s">
        <v>767</v>
      </c>
      <c r="O91" s="1425"/>
      <c r="P91" s="1425"/>
      <c r="Q91" s="1425"/>
      <c r="AJ91" s="2141"/>
    </row>
    <row r="92" spans="1:37" ht="9.75" customHeight="1">
      <c r="B92" s="2150"/>
      <c r="C92" s="2151"/>
      <c r="D92" s="2151"/>
      <c r="E92" s="2151"/>
      <c r="F92" s="2151"/>
      <c r="G92" s="2151"/>
      <c r="H92" s="2151"/>
      <c r="I92" s="2151"/>
      <c r="J92" s="2151"/>
      <c r="K92" s="2151"/>
      <c r="L92" s="2151"/>
      <c r="M92" s="2152"/>
      <c r="N92" s="1425"/>
      <c r="O92" s="1425"/>
      <c r="P92" s="1425"/>
      <c r="Q92" s="1425"/>
      <c r="AJ92" s="2141"/>
    </row>
    <row r="93" spans="1:37" ht="9.75" customHeight="1">
      <c r="B93" s="2117" t="s">
        <v>769</v>
      </c>
      <c r="C93" s="2118"/>
      <c r="D93" s="2118"/>
      <c r="E93" s="2118"/>
      <c r="F93" s="2118"/>
      <c r="G93" s="2118"/>
      <c r="H93" s="2118"/>
      <c r="I93" s="2118"/>
      <c r="J93" s="2118"/>
      <c r="K93" s="2118"/>
      <c r="L93" s="2118"/>
      <c r="M93" s="2139"/>
      <c r="N93" s="1425" t="s">
        <v>767</v>
      </c>
      <c r="O93" s="1425"/>
      <c r="P93" s="1425"/>
      <c r="Q93" s="1425"/>
      <c r="AJ93" s="2141"/>
    </row>
    <row r="94" spans="1:37" ht="9.75" customHeight="1" thickBot="1">
      <c r="B94" s="2121"/>
      <c r="C94" s="2122"/>
      <c r="D94" s="2122"/>
      <c r="E94" s="2122"/>
      <c r="F94" s="2122"/>
      <c r="G94" s="2122"/>
      <c r="H94" s="2122"/>
      <c r="I94" s="2122"/>
      <c r="J94" s="2122"/>
      <c r="K94" s="2122"/>
      <c r="L94" s="2122"/>
      <c r="M94" s="2140"/>
      <c r="N94" s="1425"/>
      <c r="O94" s="1425"/>
      <c r="P94" s="1425"/>
      <c r="Q94" s="1425"/>
      <c r="AJ94" s="2142"/>
    </row>
    <row r="95" spans="1:37" ht="3.75" customHeight="1"/>
    <row r="96" spans="1:37" ht="11.15" thickBot="1">
      <c r="A96" s="58" t="s">
        <v>770</v>
      </c>
      <c r="B96" s="357"/>
    </row>
    <row r="97" spans="2:36" ht="9" customHeight="1">
      <c r="B97" s="2117" t="s">
        <v>771</v>
      </c>
      <c r="C97" s="2118"/>
      <c r="D97" s="2118"/>
      <c r="E97" s="2118"/>
      <c r="F97" s="2118"/>
      <c r="G97" s="2118"/>
      <c r="H97" s="2118"/>
      <c r="I97" s="2118"/>
      <c r="J97" s="2118"/>
      <c r="K97" s="2118"/>
      <c r="L97" s="2118"/>
      <c r="M97" s="2118"/>
      <c r="N97" s="2143"/>
      <c r="O97" s="2110"/>
      <c r="P97" s="2136"/>
      <c r="AJ97" s="2145" t="s">
        <v>705</v>
      </c>
    </row>
    <row r="98" spans="2:36" ht="9" customHeight="1" thickBot="1">
      <c r="B98" s="2121"/>
      <c r="C98" s="2122"/>
      <c r="D98" s="2122"/>
      <c r="E98" s="2122"/>
      <c r="F98" s="2122"/>
      <c r="G98" s="2122"/>
      <c r="H98" s="2122"/>
      <c r="I98" s="2122"/>
      <c r="J98" s="2122"/>
      <c r="K98" s="2122"/>
      <c r="L98" s="2122"/>
      <c r="M98" s="2122"/>
      <c r="N98" s="2144"/>
      <c r="O98" s="2137"/>
      <c r="P98" s="2138"/>
      <c r="AJ98" s="2146"/>
    </row>
    <row r="99" spans="2:36" ht="12" customHeight="1">
      <c r="B99" s="2117" t="s">
        <v>772</v>
      </c>
      <c r="C99" s="2118"/>
      <c r="D99" s="2118"/>
      <c r="E99" s="2118"/>
      <c r="F99" s="2118"/>
      <c r="G99" s="2118"/>
      <c r="H99" s="2118"/>
      <c r="I99" s="2118"/>
      <c r="J99" s="2123" t="s">
        <v>773</v>
      </c>
      <c r="K99" s="2124"/>
      <c r="L99" s="2124"/>
      <c r="M99" s="2124"/>
      <c r="N99" s="2124"/>
      <c r="O99" s="2124"/>
      <c r="P99" s="2124"/>
      <c r="Q99" s="2124"/>
      <c r="R99" s="2124"/>
      <c r="S99" s="2124"/>
      <c r="T99" s="2124"/>
      <c r="U99" s="2124"/>
      <c r="V99" s="2124"/>
      <c r="W99" s="2124"/>
      <c r="X99" s="2124"/>
      <c r="Y99" s="2125"/>
      <c r="Z99" s="2124" t="s">
        <v>774</v>
      </c>
      <c r="AA99" s="2124"/>
      <c r="AB99" s="2124"/>
      <c r="AC99" s="2126"/>
      <c r="AJ99" s="2127"/>
    </row>
    <row r="100" spans="2:36" ht="8.25" customHeight="1">
      <c r="B100" s="2119"/>
      <c r="C100" s="2120"/>
      <c r="D100" s="2120"/>
      <c r="E100" s="2120"/>
      <c r="F100" s="2120"/>
      <c r="G100" s="2120"/>
      <c r="H100" s="2120"/>
      <c r="I100" s="2120"/>
      <c r="J100" s="2130" t="s">
        <v>775</v>
      </c>
      <c r="K100" s="2131"/>
      <c r="L100" s="2131"/>
      <c r="M100" s="2131"/>
      <c r="N100" s="2131"/>
      <c r="O100" s="2131"/>
      <c r="P100" s="2131"/>
      <c r="Q100" s="2131"/>
      <c r="R100" s="2131"/>
      <c r="S100" s="2131"/>
      <c r="T100" s="2131"/>
      <c r="U100" s="2131"/>
      <c r="V100" s="2131"/>
      <c r="W100" s="2131"/>
      <c r="X100" s="2131"/>
      <c r="Y100" s="2132"/>
      <c r="Z100" s="2110" t="s">
        <v>707</v>
      </c>
      <c r="AA100" s="2110"/>
      <c r="AB100" s="2110"/>
      <c r="AC100" s="2136"/>
      <c r="AJ100" s="2128"/>
    </row>
    <row r="101" spans="2:36" ht="8.25" customHeight="1">
      <c r="B101" s="2119"/>
      <c r="C101" s="2120"/>
      <c r="D101" s="2120"/>
      <c r="E101" s="2120"/>
      <c r="F101" s="2120"/>
      <c r="G101" s="2120"/>
      <c r="H101" s="2120"/>
      <c r="I101" s="2120"/>
      <c r="J101" s="2133"/>
      <c r="K101" s="2134"/>
      <c r="L101" s="2134"/>
      <c r="M101" s="2134"/>
      <c r="N101" s="2134"/>
      <c r="O101" s="2134"/>
      <c r="P101" s="2134"/>
      <c r="Q101" s="2134"/>
      <c r="R101" s="2134"/>
      <c r="S101" s="2134"/>
      <c r="T101" s="2134"/>
      <c r="U101" s="2134"/>
      <c r="V101" s="2134"/>
      <c r="W101" s="2134"/>
      <c r="X101" s="2134"/>
      <c r="Y101" s="2135"/>
      <c r="Z101" s="2137"/>
      <c r="AA101" s="2137"/>
      <c r="AB101" s="2137"/>
      <c r="AC101" s="2138"/>
      <c r="AJ101" s="2128"/>
    </row>
    <row r="102" spans="2:36" ht="8.25" customHeight="1">
      <c r="B102" s="2119"/>
      <c r="C102" s="2120"/>
      <c r="D102" s="2120"/>
      <c r="E102" s="2120"/>
      <c r="F102" s="2120"/>
      <c r="G102" s="2120"/>
      <c r="H102" s="2120"/>
      <c r="I102" s="2120"/>
      <c r="J102" s="2130" t="s">
        <v>776</v>
      </c>
      <c r="K102" s="2131"/>
      <c r="L102" s="2131"/>
      <c r="M102" s="2131"/>
      <c r="N102" s="2131"/>
      <c r="O102" s="2131"/>
      <c r="P102" s="2131"/>
      <c r="Q102" s="2131"/>
      <c r="R102" s="2131"/>
      <c r="S102" s="2131"/>
      <c r="T102" s="2131"/>
      <c r="U102" s="2131"/>
      <c r="V102" s="2131"/>
      <c r="W102" s="2131"/>
      <c r="X102" s="2131"/>
      <c r="Y102" s="2132"/>
      <c r="Z102" s="2110" t="s">
        <v>707</v>
      </c>
      <c r="AA102" s="2110"/>
      <c r="AB102" s="2110"/>
      <c r="AC102" s="2136"/>
      <c r="AJ102" s="2128"/>
    </row>
    <row r="103" spans="2:36" ht="8.25" customHeight="1">
      <c r="B103" s="2121"/>
      <c r="C103" s="2122"/>
      <c r="D103" s="2122"/>
      <c r="E103" s="2122"/>
      <c r="F103" s="2122"/>
      <c r="G103" s="2122"/>
      <c r="H103" s="2122"/>
      <c r="I103" s="2122"/>
      <c r="J103" s="2133"/>
      <c r="K103" s="2134"/>
      <c r="L103" s="2134"/>
      <c r="M103" s="2134"/>
      <c r="N103" s="2134"/>
      <c r="O103" s="2134"/>
      <c r="P103" s="2134"/>
      <c r="Q103" s="2134"/>
      <c r="R103" s="2134"/>
      <c r="S103" s="2134"/>
      <c r="T103" s="2134"/>
      <c r="U103" s="2134"/>
      <c r="V103" s="2134"/>
      <c r="W103" s="2134"/>
      <c r="X103" s="2134"/>
      <c r="Y103" s="2135"/>
      <c r="Z103" s="2137"/>
      <c r="AA103" s="2137"/>
      <c r="AB103" s="2137"/>
      <c r="AC103" s="2138"/>
      <c r="AJ103" s="2129"/>
    </row>
    <row r="104" spans="2:36" ht="15.75" customHeight="1">
      <c r="B104" s="2107" t="s">
        <v>777</v>
      </c>
      <c r="C104" s="2108"/>
      <c r="D104" s="2108"/>
      <c r="E104" s="2108"/>
      <c r="F104" s="2108"/>
      <c r="G104" s="2108"/>
      <c r="H104" s="2108"/>
      <c r="I104" s="2108"/>
      <c r="J104" s="2108"/>
      <c r="K104" s="2108"/>
      <c r="L104" s="2108"/>
      <c r="M104" s="2108"/>
      <c r="N104" s="2108"/>
      <c r="O104" s="2108"/>
      <c r="P104" s="2108"/>
      <c r="Q104" s="2108"/>
      <c r="R104" s="2108"/>
      <c r="S104" s="2108"/>
      <c r="T104" s="2108"/>
      <c r="U104" s="2108"/>
      <c r="V104" s="2108"/>
      <c r="W104" s="2108"/>
      <c r="X104" s="2108"/>
      <c r="Y104" s="2109"/>
      <c r="Z104" s="2110" t="s">
        <v>741</v>
      </c>
      <c r="AA104" s="1085"/>
      <c r="AB104" s="1085"/>
      <c r="AC104" s="1030"/>
      <c r="AJ104" s="2111"/>
    </row>
    <row r="105" spans="2:36" ht="15.75" customHeight="1" thickBot="1">
      <c r="B105" s="358"/>
      <c r="C105" s="2113" t="s">
        <v>778</v>
      </c>
      <c r="D105" s="2114"/>
      <c r="E105" s="2115"/>
      <c r="F105" s="2116" t="s">
        <v>465</v>
      </c>
      <c r="G105" s="2114"/>
      <c r="H105" s="2114"/>
      <c r="I105" s="2106"/>
      <c r="J105" s="2106"/>
      <c r="K105" s="360" t="s">
        <v>179</v>
      </c>
      <c r="L105" s="2106"/>
      <c r="M105" s="2106"/>
      <c r="N105" s="360" t="s">
        <v>182</v>
      </c>
      <c r="O105" s="2106"/>
      <c r="P105" s="2106"/>
      <c r="Q105" s="360" t="s">
        <v>709</v>
      </c>
      <c r="R105" s="359" t="s">
        <v>779</v>
      </c>
      <c r="S105" s="2116" t="s">
        <v>780</v>
      </c>
      <c r="T105" s="2114"/>
      <c r="U105" s="2106"/>
      <c r="V105" s="2106"/>
      <c r="W105" s="360" t="s">
        <v>179</v>
      </c>
      <c r="X105" s="2106"/>
      <c r="Y105" s="2106"/>
      <c r="Z105" s="360" t="s">
        <v>182</v>
      </c>
      <c r="AA105" s="2106"/>
      <c r="AB105" s="2106"/>
      <c r="AC105" s="361" t="s">
        <v>709</v>
      </c>
      <c r="AJ105" s="2112"/>
    </row>
  </sheetData>
  <mergeCells count="367">
    <mergeCell ref="R1:X1"/>
    <mergeCell ref="Y1:AF1"/>
    <mergeCell ref="AG1:AJ1"/>
    <mergeCell ref="R2:X3"/>
    <mergeCell ref="Y2:AF3"/>
    <mergeCell ref="AG2:AJ3"/>
    <mergeCell ref="N6:P6"/>
    <mergeCell ref="Q6:AJ6"/>
    <mergeCell ref="B7:C7"/>
    <mergeCell ref="D7:E7"/>
    <mergeCell ref="F7:G7"/>
    <mergeCell ref="H7:I7"/>
    <mergeCell ref="J7:K7"/>
    <mergeCell ref="L7:M7"/>
    <mergeCell ref="N7:P7"/>
    <mergeCell ref="Q7:AJ7"/>
    <mergeCell ref="B6:C6"/>
    <mergeCell ref="D6:E6"/>
    <mergeCell ref="F6:G6"/>
    <mergeCell ref="H6:I6"/>
    <mergeCell ref="J6:K6"/>
    <mergeCell ref="L6:M6"/>
    <mergeCell ref="Q8:AJ8"/>
    <mergeCell ref="B9:Y9"/>
    <mergeCell ref="Z9:AC10"/>
    <mergeCell ref="AD9:AE10"/>
    <mergeCell ref="B10:Y10"/>
    <mergeCell ref="B13:I13"/>
    <mergeCell ref="J13:M13"/>
    <mergeCell ref="N13:X13"/>
    <mergeCell ref="Y13:AI13"/>
    <mergeCell ref="AD14:AE15"/>
    <mergeCell ref="AF14:AF15"/>
    <mergeCell ref="AG14:AH15"/>
    <mergeCell ref="AI14:AI15"/>
    <mergeCell ref="AJ14:AJ15"/>
    <mergeCell ref="B16:I17"/>
    <mergeCell ref="J16:M17"/>
    <mergeCell ref="N16:O17"/>
    <mergeCell ref="P16:Q17"/>
    <mergeCell ref="R16:R17"/>
    <mergeCell ref="U14:U15"/>
    <mergeCell ref="V14:W15"/>
    <mergeCell ref="X14:X15"/>
    <mergeCell ref="Y14:Z15"/>
    <mergeCell ref="AA14:AB15"/>
    <mergeCell ref="AC14:AC15"/>
    <mergeCell ref="B14:I15"/>
    <mergeCell ref="J14:M15"/>
    <mergeCell ref="N14:O15"/>
    <mergeCell ref="P14:Q15"/>
    <mergeCell ref="R14:R15"/>
    <mergeCell ref="S14:T15"/>
    <mergeCell ref="AK16:AK19"/>
    <mergeCell ref="B18:I19"/>
    <mergeCell ref="J18:M19"/>
    <mergeCell ref="N18:O19"/>
    <mergeCell ref="P18:Q19"/>
    <mergeCell ref="R18:R19"/>
    <mergeCell ref="S18:T19"/>
    <mergeCell ref="U18:U19"/>
    <mergeCell ref="V18:W19"/>
    <mergeCell ref="X18:X19"/>
    <mergeCell ref="AC16:AC17"/>
    <mergeCell ref="AD16:AE17"/>
    <mergeCell ref="AF16:AF17"/>
    <mergeCell ref="AG16:AH17"/>
    <mergeCell ref="AI16:AI17"/>
    <mergeCell ref="AJ16:AJ17"/>
    <mergeCell ref="S16:T17"/>
    <mergeCell ref="U16:U17"/>
    <mergeCell ref="V16:W17"/>
    <mergeCell ref="X16:X17"/>
    <mergeCell ref="Y16:Z17"/>
    <mergeCell ref="AA16:AB17"/>
    <mergeCell ref="AI18:AI19"/>
    <mergeCell ref="AJ18:AJ25"/>
    <mergeCell ref="B20:I21"/>
    <mergeCell ref="J20:M21"/>
    <mergeCell ref="N20:O21"/>
    <mergeCell ref="P20:Q21"/>
    <mergeCell ref="R20:R21"/>
    <mergeCell ref="S20:T21"/>
    <mergeCell ref="U20:U21"/>
    <mergeCell ref="V20:W21"/>
    <mergeCell ref="Y18:Z19"/>
    <mergeCell ref="AA18:AB19"/>
    <mergeCell ref="AC18:AC19"/>
    <mergeCell ref="AD18:AE19"/>
    <mergeCell ref="AF18:AF19"/>
    <mergeCell ref="AG18:AH19"/>
    <mergeCell ref="AG20:AH21"/>
    <mergeCell ref="AI20:AI21"/>
    <mergeCell ref="AK20:AK25"/>
    <mergeCell ref="B22:I23"/>
    <mergeCell ref="J22:M23"/>
    <mergeCell ref="N22:O23"/>
    <mergeCell ref="P22:Q23"/>
    <mergeCell ref="R22:R23"/>
    <mergeCell ref="S22:T23"/>
    <mergeCell ref="U22:U23"/>
    <mergeCell ref="X20:X21"/>
    <mergeCell ref="Y20:Z21"/>
    <mergeCell ref="AA20:AB21"/>
    <mergeCell ref="AC20:AC21"/>
    <mergeCell ref="AD20:AE21"/>
    <mergeCell ref="AF20:AF21"/>
    <mergeCell ref="AF22:AF23"/>
    <mergeCell ref="AG22:AH23"/>
    <mergeCell ref="AI22:AI23"/>
    <mergeCell ref="Y22:Z23"/>
    <mergeCell ref="AA22:AB23"/>
    <mergeCell ref="AC22:AC23"/>
    <mergeCell ref="AD22:AE23"/>
    <mergeCell ref="AF24:AF25"/>
    <mergeCell ref="AG24:AH25"/>
    <mergeCell ref="AI24:AI25"/>
    <mergeCell ref="B28:I29"/>
    <mergeCell ref="J28:M29"/>
    <mergeCell ref="B24:I25"/>
    <mergeCell ref="J24:M25"/>
    <mergeCell ref="N24:O25"/>
    <mergeCell ref="P24:Q25"/>
    <mergeCell ref="R24:R25"/>
    <mergeCell ref="S24:T25"/>
    <mergeCell ref="U24:U25"/>
    <mergeCell ref="V22:W23"/>
    <mergeCell ref="X22:X23"/>
    <mergeCell ref="AJ28:AJ29"/>
    <mergeCell ref="V24:W25"/>
    <mergeCell ref="X24:X25"/>
    <mergeCell ref="Y24:Z25"/>
    <mergeCell ref="AA24:AB25"/>
    <mergeCell ref="AC24:AC25"/>
    <mergeCell ref="AD24:AE25"/>
    <mergeCell ref="AJ33:AJ36"/>
    <mergeCell ref="B35:M36"/>
    <mergeCell ref="N35:U36"/>
    <mergeCell ref="V35:Z36"/>
    <mergeCell ref="AA35:AA36"/>
    <mergeCell ref="AB35:AF36"/>
    <mergeCell ref="AG35:AG36"/>
    <mergeCell ref="B32:M32"/>
    <mergeCell ref="N32:U32"/>
    <mergeCell ref="V32:AA32"/>
    <mergeCell ref="AB32:AG32"/>
    <mergeCell ref="B33:M34"/>
    <mergeCell ref="N33:U34"/>
    <mergeCell ref="V33:Z34"/>
    <mergeCell ref="AA33:AA34"/>
    <mergeCell ref="AB33:AF34"/>
    <mergeCell ref="AG33:AG34"/>
    <mergeCell ref="S42:T43"/>
    <mergeCell ref="U42:U43"/>
    <mergeCell ref="V42:W43"/>
    <mergeCell ref="X42:X43"/>
    <mergeCell ref="Y42:Z43"/>
    <mergeCell ref="AA42:AB43"/>
    <mergeCell ref="B39:O40"/>
    <mergeCell ref="P39:R40"/>
    <mergeCell ref="B41:F47"/>
    <mergeCell ref="G41:M41"/>
    <mergeCell ref="N41:X41"/>
    <mergeCell ref="Y41:AI41"/>
    <mergeCell ref="G42:M43"/>
    <mergeCell ref="N42:O43"/>
    <mergeCell ref="P42:Q43"/>
    <mergeCell ref="R42:R43"/>
    <mergeCell ref="AA44:AB45"/>
    <mergeCell ref="AC44:AC45"/>
    <mergeCell ref="AD44:AE45"/>
    <mergeCell ref="AF44:AF45"/>
    <mergeCell ref="AG44:AH45"/>
    <mergeCell ref="AI44:AI45"/>
    <mergeCell ref="G46:M47"/>
    <mergeCell ref="N46:O47"/>
    <mergeCell ref="AK42:AK47"/>
    <mergeCell ref="G44:M45"/>
    <mergeCell ref="N44:O45"/>
    <mergeCell ref="P44:Q45"/>
    <mergeCell ref="R44:R45"/>
    <mergeCell ref="S44:T45"/>
    <mergeCell ref="U44:U45"/>
    <mergeCell ref="V44:W45"/>
    <mergeCell ref="X44:X45"/>
    <mergeCell ref="Y44:Z45"/>
    <mergeCell ref="AC42:AC43"/>
    <mergeCell ref="AD42:AE43"/>
    <mergeCell ref="AF42:AF43"/>
    <mergeCell ref="AG42:AH43"/>
    <mergeCell ref="AI42:AI43"/>
    <mergeCell ref="AJ42:AJ47"/>
    <mergeCell ref="AF46:AF47"/>
    <mergeCell ref="AG46:AH47"/>
    <mergeCell ref="V46:W47"/>
    <mergeCell ref="X46:X47"/>
    <mergeCell ref="Y46:Z47"/>
    <mergeCell ref="AA46:AB47"/>
    <mergeCell ref="AC46:AC47"/>
    <mergeCell ref="AD46:AE47"/>
    <mergeCell ref="P46:Q47"/>
    <mergeCell ref="R46:R47"/>
    <mergeCell ref="S46:T47"/>
    <mergeCell ref="U46:U47"/>
    <mergeCell ref="B50:G52"/>
    <mergeCell ref="H50:M50"/>
    <mergeCell ref="N50:S50"/>
    <mergeCell ref="T50:AI53"/>
    <mergeCell ref="AI46:AI47"/>
    <mergeCell ref="AJ50:AJ52"/>
    <mergeCell ref="H51:M52"/>
    <mergeCell ref="N51:S51"/>
    <mergeCell ref="N52:S52"/>
    <mergeCell ref="B53:F53"/>
    <mergeCell ref="H53:L53"/>
    <mergeCell ref="O57:P58"/>
    <mergeCell ref="Q57:Q58"/>
    <mergeCell ref="R57:AF58"/>
    <mergeCell ref="AJ57:AJ58"/>
    <mergeCell ref="B61:F61"/>
    <mergeCell ref="G61:Q61"/>
    <mergeCell ref="R61:Y61"/>
    <mergeCell ref="Z61:AI61"/>
    <mergeCell ref="N53:R53"/>
    <mergeCell ref="B56:F56"/>
    <mergeCell ref="G56:Q56"/>
    <mergeCell ref="R56:AF56"/>
    <mergeCell ref="B57:F58"/>
    <mergeCell ref="G57:H58"/>
    <mergeCell ref="I57:J58"/>
    <mergeCell ref="K57:K58"/>
    <mergeCell ref="L57:M58"/>
    <mergeCell ref="N57:N58"/>
    <mergeCell ref="Y62:Y63"/>
    <mergeCell ref="Z62:AI63"/>
    <mergeCell ref="B64:F64"/>
    <mergeCell ref="G64:Q64"/>
    <mergeCell ref="R64:Y64"/>
    <mergeCell ref="Z64:AI64"/>
    <mergeCell ref="O62:P63"/>
    <mergeCell ref="Q62:Q63"/>
    <mergeCell ref="R62:S63"/>
    <mergeCell ref="T62:U63"/>
    <mergeCell ref="V62:V63"/>
    <mergeCell ref="W62:X63"/>
    <mergeCell ref="B62:F63"/>
    <mergeCell ref="G62:H63"/>
    <mergeCell ref="I62:J63"/>
    <mergeCell ref="K62:K63"/>
    <mergeCell ref="L62:M63"/>
    <mergeCell ref="N62:N63"/>
    <mergeCell ref="AJ64:AJ66"/>
    <mergeCell ref="B65:F66"/>
    <mergeCell ref="G65:Q66"/>
    <mergeCell ref="R65:Y66"/>
    <mergeCell ref="Z65:AI66"/>
    <mergeCell ref="C69:L69"/>
    <mergeCell ref="M69:Q69"/>
    <mergeCell ref="R69:T69"/>
    <mergeCell ref="U69:AE69"/>
    <mergeCell ref="AF69:AI69"/>
    <mergeCell ref="AF70:AG70"/>
    <mergeCell ref="AH70:AI70"/>
    <mergeCell ref="C71:L71"/>
    <mergeCell ref="M71:Q71"/>
    <mergeCell ref="R71:T71"/>
    <mergeCell ref="U71:X71"/>
    <mergeCell ref="Z71:AA71"/>
    <mergeCell ref="AC71:AD71"/>
    <mergeCell ref="AF71:AG71"/>
    <mergeCell ref="AH71:AI71"/>
    <mergeCell ref="C70:L70"/>
    <mergeCell ref="M70:Q70"/>
    <mergeCell ref="R70:T70"/>
    <mergeCell ref="U70:X70"/>
    <mergeCell ref="Z70:AA70"/>
    <mergeCell ref="AC70:AD70"/>
    <mergeCell ref="AF72:AG72"/>
    <mergeCell ref="AH72:AI72"/>
    <mergeCell ref="C73:L73"/>
    <mergeCell ref="M73:Q73"/>
    <mergeCell ref="R73:T73"/>
    <mergeCell ref="U73:X73"/>
    <mergeCell ref="Z73:AA73"/>
    <mergeCell ref="AC73:AD73"/>
    <mergeCell ref="AF73:AG73"/>
    <mergeCell ref="AH73:AI73"/>
    <mergeCell ref="C72:L72"/>
    <mergeCell ref="M72:Q72"/>
    <mergeCell ref="R72:T72"/>
    <mergeCell ref="U72:X72"/>
    <mergeCell ref="Z72:AA72"/>
    <mergeCell ref="AC72:AD72"/>
    <mergeCell ref="AF74:AG74"/>
    <mergeCell ref="AH74:AI74"/>
    <mergeCell ref="C75:L75"/>
    <mergeCell ref="M75:Q75"/>
    <mergeCell ref="R75:T75"/>
    <mergeCell ref="U75:X75"/>
    <mergeCell ref="Z75:AA75"/>
    <mergeCell ref="AC75:AD75"/>
    <mergeCell ref="AF75:AG75"/>
    <mergeCell ref="AH75:AI75"/>
    <mergeCell ref="C74:L74"/>
    <mergeCell ref="M74:Q74"/>
    <mergeCell ref="R74:T74"/>
    <mergeCell ref="U74:X74"/>
    <mergeCell ref="Z74:AA74"/>
    <mergeCell ref="AC74:AD74"/>
    <mergeCell ref="AK83:AK84"/>
    <mergeCell ref="C84:Q84"/>
    <mergeCell ref="R84:U84"/>
    <mergeCell ref="V84:W84"/>
    <mergeCell ref="Y84:Z84"/>
    <mergeCell ref="AB84:AC84"/>
    <mergeCell ref="B78:I79"/>
    <mergeCell ref="J78:N79"/>
    <mergeCell ref="AJ78:AJ80"/>
    <mergeCell ref="C82:Q82"/>
    <mergeCell ref="R82:AD82"/>
    <mergeCell ref="C83:Q83"/>
    <mergeCell ref="R83:U83"/>
    <mergeCell ref="V83:W83"/>
    <mergeCell ref="Y83:Z83"/>
    <mergeCell ref="AB83:AC83"/>
    <mergeCell ref="B89:M90"/>
    <mergeCell ref="N89:Q90"/>
    <mergeCell ref="AJ89:AJ90"/>
    <mergeCell ref="B91:M92"/>
    <mergeCell ref="N91:Q92"/>
    <mergeCell ref="AJ91:AJ92"/>
    <mergeCell ref="C85:Q85"/>
    <mergeCell ref="R85:U85"/>
    <mergeCell ref="V85:W85"/>
    <mergeCell ref="Y85:Z85"/>
    <mergeCell ref="AB85:AC85"/>
    <mergeCell ref="C86:Q86"/>
    <mergeCell ref="R86:U86"/>
    <mergeCell ref="V86:W86"/>
    <mergeCell ref="Y86:Z86"/>
    <mergeCell ref="AB86:AC86"/>
    <mergeCell ref="B99:I103"/>
    <mergeCell ref="J99:Y99"/>
    <mergeCell ref="Z99:AC99"/>
    <mergeCell ref="AJ99:AJ103"/>
    <mergeCell ref="J100:Y101"/>
    <mergeCell ref="Z100:AC101"/>
    <mergeCell ref="J102:Y103"/>
    <mergeCell ref="Z102:AC103"/>
    <mergeCell ref="B93:M94"/>
    <mergeCell ref="N93:Q94"/>
    <mergeCell ref="AJ93:AJ94"/>
    <mergeCell ref="B97:M98"/>
    <mergeCell ref="N97:P98"/>
    <mergeCell ref="AJ97:AJ98"/>
    <mergeCell ref="X105:Y105"/>
    <mergeCell ref="AA105:AB105"/>
    <mergeCell ref="B104:Y104"/>
    <mergeCell ref="Z104:AC104"/>
    <mergeCell ref="AJ104:AJ105"/>
    <mergeCell ref="C105:E105"/>
    <mergeCell ref="F105:H105"/>
    <mergeCell ref="I105:J105"/>
    <mergeCell ref="L105:M105"/>
    <mergeCell ref="O105:P105"/>
    <mergeCell ref="S105:T105"/>
    <mergeCell ref="U105:V105"/>
  </mergeCells>
  <phoneticPr fontId="2"/>
  <dataValidations count="3">
    <dataValidation type="list" allowBlank="1" showInputMessage="1" showErrorMessage="1" sqref="B7:P7 AD9:AE10 N97:P98 P39:R40" xr:uid="{920B4664-6C78-4841-A0F0-9BA888B00D21}">
      <formula1>"○"</formula1>
    </dataValidation>
    <dataValidation type="list" allowBlank="1" showInputMessage="1" showErrorMessage="1" sqref="C67:F67" xr:uid="{DB463F3B-A9BE-49B3-A691-598C96FA75DF}">
      <formula1>$AW$1:$AW$3</formula1>
    </dataValidation>
    <dataValidation type="list" allowBlank="1" showInputMessage="1" showErrorMessage="1" sqref="R57:AF58" xr:uid="{88BD3CC1-D469-412F-A611-374D74D663C7}">
      <formula1>$BP$55:$BP$65</formula1>
    </dataValidation>
  </dataValidations>
  <pageMargins left="0.70866141732283472" right="0.19685039370078741" top="0.19685039370078741" bottom="0.19685039370078741" header="0.19685039370078741" footer="7.874015748031496E-2"/>
  <pageSetup paperSize="9" scale="81"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081F8-D661-4568-8C74-8984AF2D5DFA}">
  <sheetPr>
    <tabColor rgb="FF92D050"/>
  </sheetPr>
  <dimension ref="A1:BP76"/>
  <sheetViews>
    <sheetView view="pageBreakPreview" zoomScale="60" zoomScaleNormal="50" workbookViewId="0">
      <selection activeCell="D1" sqref="D1"/>
    </sheetView>
  </sheetViews>
  <sheetFormatPr defaultColWidth="2.61328125" defaultRowHeight="15" customHeight="1"/>
  <cols>
    <col min="1" max="1" width="4.3828125" style="406" customWidth="1"/>
    <col min="2" max="2" width="31.61328125" style="375" customWidth="1"/>
    <col min="3" max="3" width="133" style="398" customWidth="1"/>
    <col min="4" max="4" width="35.84375" style="396" customWidth="1"/>
    <col min="5" max="16384" width="2.61328125" style="375"/>
  </cols>
  <sheetData>
    <row r="1" spans="1:34" s="363" customFormat="1" ht="33" customHeight="1">
      <c r="A1" s="362" t="s">
        <v>781</v>
      </c>
      <c r="C1" s="364"/>
      <c r="D1" s="365"/>
    </row>
    <row r="2" spans="1:34" s="363" customFormat="1" ht="35.15" customHeight="1">
      <c r="A2" s="366"/>
      <c r="B2" s="367" t="s">
        <v>782</v>
      </c>
      <c r="C2" s="368" t="s">
        <v>783</v>
      </c>
      <c r="D2" s="365"/>
    </row>
    <row r="3" spans="1:34" s="363" customFormat="1" ht="35.15" customHeight="1">
      <c r="A3" s="366"/>
      <c r="B3" s="367"/>
      <c r="C3" s="364" t="s">
        <v>784</v>
      </c>
      <c r="D3" s="365"/>
    </row>
    <row r="4" spans="1:34" s="363" customFormat="1" ht="35.15" customHeight="1">
      <c r="A4" s="369"/>
      <c r="B4" s="370"/>
      <c r="C4" s="371" t="s">
        <v>785</v>
      </c>
      <c r="D4" s="372"/>
    </row>
    <row r="5" spans="1:34" s="363" customFormat="1" ht="30" customHeight="1">
      <c r="A5" s="2309" t="s">
        <v>786</v>
      </c>
      <c r="B5" s="2310"/>
      <c r="C5" s="373" t="s">
        <v>787</v>
      </c>
      <c r="D5" s="374" t="s">
        <v>788</v>
      </c>
    </row>
    <row r="6" spans="1:34" s="363" customFormat="1" ht="40.5" customHeight="1">
      <c r="A6" s="2313" t="s">
        <v>789</v>
      </c>
      <c r="B6" s="2315" t="s">
        <v>790</v>
      </c>
      <c r="C6" s="2317" t="s">
        <v>791</v>
      </c>
      <c r="D6" s="2319"/>
    </row>
    <row r="7" spans="1:34" ht="123" customHeight="1">
      <c r="A7" s="2314"/>
      <c r="B7" s="2316"/>
      <c r="C7" s="2318"/>
      <c r="D7" s="2320"/>
    </row>
    <row r="8" spans="1:34" ht="48.75" customHeight="1">
      <c r="A8" s="376" t="s">
        <v>792</v>
      </c>
      <c r="B8" s="377" t="s">
        <v>793</v>
      </c>
      <c r="C8" s="378" t="s">
        <v>794</v>
      </c>
      <c r="D8" s="2301" t="s">
        <v>795</v>
      </c>
      <c r="R8" s="379"/>
      <c r="S8" s="379"/>
      <c r="T8" s="379"/>
      <c r="U8" s="379"/>
      <c r="V8" s="379"/>
      <c r="W8" s="379"/>
      <c r="X8" s="379"/>
      <c r="Y8" s="379"/>
      <c r="Z8" s="379"/>
      <c r="AA8" s="379"/>
      <c r="AB8" s="379"/>
      <c r="AC8" s="379"/>
      <c r="AD8" s="379"/>
      <c r="AE8" s="379"/>
      <c r="AF8" s="379"/>
      <c r="AG8" s="379"/>
      <c r="AH8" s="379"/>
    </row>
    <row r="9" spans="1:34" ht="75" customHeight="1">
      <c r="A9" s="380"/>
      <c r="B9" s="381" t="s">
        <v>796</v>
      </c>
      <c r="C9" s="382" t="s">
        <v>797</v>
      </c>
      <c r="D9" s="2302"/>
    </row>
    <row r="10" spans="1:34" ht="116.25" customHeight="1">
      <c r="A10" s="380"/>
      <c r="B10" s="381" t="s">
        <v>798</v>
      </c>
      <c r="C10" s="382" t="s">
        <v>799</v>
      </c>
      <c r="D10" s="2302"/>
    </row>
    <row r="11" spans="1:34" ht="50.25" customHeight="1">
      <c r="A11" s="383"/>
      <c r="B11" s="384" t="s">
        <v>800</v>
      </c>
      <c r="C11" s="385" t="s">
        <v>801</v>
      </c>
      <c r="D11" s="2303"/>
    </row>
    <row r="12" spans="1:34" ht="47.25" customHeight="1">
      <c r="A12" s="386" t="s">
        <v>802</v>
      </c>
      <c r="B12" s="387" t="s">
        <v>803</v>
      </c>
      <c r="C12" s="388" t="s">
        <v>804</v>
      </c>
      <c r="D12" s="389" t="s">
        <v>805</v>
      </c>
    </row>
    <row r="13" spans="1:34" ht="47.25" customHeight="1">
      <c r="A13" s="376" t="s">
        <v>806</v>
      </c>
      <c r="B13" s="390" t="s">
        <v>807</v>
      </c>
      <c r="C13" s="378" t="s">
        <v>808</v>
      </c>
      <c r="D13" s="2301" t="s">
        <v>809</v>
      </c>
    </row>
    <row r="14" spans="1:34" ht="123" customHeight="1">
      <c r="A14" s="380"/>
      <c r="B14" s="381" t="s">
        <v>810</v>
      </c>
      <c r="C14" s="382" t="s">
        <v>1384</v>
      </c>
      <c r="D14" s="2302"/>
      <c r="E14" s="391"/>
      <c r="F14" s="391"/>
      <c r="G14" s="392" t="s">
        <v>1551</v>
      </c>
      <c r="H14" s="391"/>
      <c r="I14" s="391"/>
      <c r="J14" s="391"/>
      <c r="K14" s="391"/>
      <c r="L14" s="391"/>
      <c r="M14" s="391"/>
      <c r="N14" s="391"/>
      <c r="O14" s="391"/>
      <c r="P14" s="391"/>
      <c r="Q14" s="391"/>
      <c r="R14" s="391"/>
      <c r="S14" s="391"/>
      <c r="T14" s="391"/>
      <c r="U14" s="391"/>
      <c r="V14" s="391"/>
      <c r="W14" s="391"/>
      <c r="X14" s="391"/>
      <c r="Y14" s="391"/>
    </row>
    <row r="15" spans="1:34" ht="96.75" customHeight="1">
      <c r="A15" s="380"/>
      <c r="B15" s="393" t="s">
        <v>811</v>
      </c>
      <c r="C15" s="382" t="s">
        <v>1385</v>
      </c>
      <c r="D15" s="2302"/>
      <c r="G15" s="375" t="s">
        <v>812</v>
      </c>
    </row>
    <row r="16" spans="1:34" ht="280.5" customHeight="1">
      <c r="A16" s="383"/>
      <c r="B16" s="394" t="s">
        <v>724</v>
      </c>
      <c r="C16" s="385" t="s">
        <v>1386</v>
      </c>
      <c r="D16" s="2303"/>
      <c r="G16" s="375" t="s">
        <v>813</v>
      </c>
    </row>
    <row r="17" spans="1:68" ht="192.75" customHeight="1">
      <c r="A17" s="386" t="s">
        <v>814</v>
      </c>
      <c r="B17" s="387" t="s">
        <v>815</v>
      </c>
      <c r="C17" s="395" t="s">
        <v>1387</v>
      </c>
      <c r="D17" s="389" t="s">
        <v>816</v>
      </c>
    </row>
    <row r="18" spans="1:68" ht="66.75" customHeight="1">
      <c r="A18" s="376" t="s">
        <v>817</v>
      </c>
      <c r="B18" s="377" t="s">
        <v>818</v>
      </c>
      <c r="C18" s="378" t="s">
        <v>819</v>
      </c>
      <c r="D18" s="2301" t="s">
        <v>820</v>
      </c>
      <c r="E18" s="396"/>
      <c r="F18" s="396"/>
      <c r="G18" s="396"/>
      <c r="H18" s="396"/>
      <c r="I18" s="396"/>
      <c r="N18" s="391"/>
      <c r="O18" s="391"/>
      <c r="P18" s="391"/>
      <c r="Q18" s="391"/>
      <c r="R18" s="391"/>
      <c r="S18" s="391"/>
      <c r="T18" s="391"/>
      <c r="U18" s="391"/>
      <c r="V18" s="391"/>
      <c r="W18" s="391"/>
      <c r="X18" s="391"/>
      <c r="Y18" s="391"/>
      <c r="Z18" s="391"/>
      <c r="AA18" s="391"/>
      <c r="AB18" s="391"/>
      <c r="AC18" s="391"/>
      <c r="AD18" s="391"/>
      <c r="AE18" s="391"/>
      <c r="AF18" s="391"/>
      <c r="AG18" s="391"/>
      <c r="AH18" s="391"/>
      <c r="AI18" s="391"/>
    </row>
    <row r="19" spans="1:68" ht="42" customHeight="1">
      <c r="A19" s="380"/>
      <c r="B19" s="393" t="s">
        <v>811</v>
      </c>
      <c r="C19" s="382" t="s">
        <v>821</v>
      </c>
      <c r="D19" s="2302"/>
      <c r="E19" s="396"/>
      <c r="F19" s="396"/>
      <c r="G19" s="396"/>
      <c r="H19" s="396"/>
      <c r="I19" s="396"/>
      <c r="N19" s="391"/>
      <c r="O19" s="391"/>
      <c r="P19" s="391"/>
      <c r="Q19" s="391"/>
      <c r="R19" s="391"/>
      <c r="S19" s="391"/>
      <c r="T19" s="391"/>
      <c r="U19" s="391"/>
      <c r="V19" s="391"/>
      <c r="W19" s="391"/>
      <c r="X19" s="391"/>
      <c r="Y19" s="391"/>
      <c r="Z19" s="391"/>
      <c r="AA19" s="391"/>
      <c r="AB19" s="391"/>
      <c r="AC19" s="391"/>
      <c r="AD19" s="391"/>
      <c r="AE19" s="391"/>
      <c r="AF19" s="391"/>
      <c r="AG19" s="391"/>
      <c r="AH19" s="391"/>
      <c r="AI19" s="391"/>
    </row>
    <row r="20" spans="1:68" ht="315" customHeight="1">
      <c r="A20" s="383"/>
      <c r="B20" s="384" t="s">
        <v>822</v>
      </c>
      <c r="C20" s="397" t="s">
        <v>823</v>
      </c>
      <c r="D20" s="2303"/>
      <c r="E20" s="396"/>
      <c r="F20" s="396"/>
      <c r="G20" s="2304"/>
      <c r="H20" s="2305"/>
      <c r="I20" s="2305"/>
      <c r="J20" s="2305"/>
      <c r="K20" s="2305"/>
      <c r="L20" s="2305"/>
      <c r="M20" s="2305"/>
      <c r="N20" s="2305"/>
      <c r="O20" s="2305"/>
      <c r="P20" s="2305"/>
      <c r="Q20" s="2305"/>
      <c r="R20" s="2305"/>
      <c r="S20" s="2305"/>
      <c r="T20" s="2305"/>
      <c r="U20" s="2305"/>
      <c r="V20" s="2305"/>
      <c r="W20" s="2305"/>
      <c r="X20" s="2305"/>
      <c r="Y20" s="2305"/>
      <c r="Z20" s="2305"/>
      <c r="AA20" s="2305"/>
      <c r="AB20" s="2305"/>
      <c r="AC20" s="2305"/>
      <c r="AD20" s="2305"/>
      <c r="AE20" s="2305"/>
      <c r="AF20" s="2305"/>
      <c r="AG20" s="2305"/>
      <c r="AH20" s="2305"/>
      <c r="AI20" s="2305"/>
      <c r="AJ20" s="2305"/>
      <c r="AK20" s="2305"/>
      <c r="AL20" s="2305"/>
      <c r="AM20" s="2305"/>
      <c r="AN20" s="2305"/>
      <c r="AO20" s="2305"/>
      <c r="AP20" s="2305"/>
      <c r="AQ20" s="2305"/>
      <c r="AR20" s="2305"/>
      <c r="AS20" s="2305"/>
      <c r="AT20" s="2305"/>
      <c r="AU20" s="2305"/>
      <c r="AV20" s="2305"/>
      <c r="AW20" s="2305"/>
      <c r="AX20" s="2305"/>
      <c r="AY20" s="2305"/>
      <c r="AZ20" s="2305"/>
      <c r="BA20" s="2305"/>
      <c r="BB20" s="2305"/>
      <c r="BC20" s="2305"/>
      <c r="BD20" s="2305"/>
      <c r="BE20" s="2305"/>
      <c r="BF20" s="2305"/>
      <c r="BG20" s="2305"/>
      <c r="BH20" s="2305"/>
      <c r="BI20" s="2305"/>
      <c r="BJ20" s="2305"/>
      <c r="BK20" s="2305"/>
      <c r="BL20" s="2305"/>
      <c r="BM20" s="2305"/>
      <c r="BN20" s="2305"/>
      <c r="BO20" s="2305"/>
      <c r="BP20" s="2305"/>
    </row>
    <row r="21" spans="1:68" ht="153" customHeight="1">
      <c r="A21" s="2306" t="s">
        <v>1527</v>
      </c>
      <c r="B21" s="2307"/>
      <c r="C21" s="2307"/>
      <c r="D21" s="2308"/>
      <c r="E21" s="396"/>
      <c r="F21" s="396"/>
      <c r="G21" s="396"/>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c r="BC21" s="399"/>
      <c r="BD21" s="399"/>
      <c r="BE21" s="399"/>
      <c r="BF21" s="399"/>
      <c r="BG21" s="399"/>
      <c r="BH21" s="399"/>
      <c r="BI21" s="399"/>
      <c r="BJ21" s="399"/>
      <c r="BK21" s="399"/>
      <c r="BL21" s="399"/>
      <c r="BM21" s="399"/>
      <c r="BN21" s="399"/>
      <c r="BO21" s="399"/>
      <c r="BP21" s="399"/>
    </row>
    <row r="22" spans="1:68" ht="30" customHeight="1">
      <c r="A22" s="2309" t="s">
        <v>786</v>
      </c>
      <c r="B22" s="2310"/>
      <c r="C22" s="373" t="s">
        <v>787</v>
      </c>
      <c r="D22" s="374" t="s">
        <v>788</v>
      </c>
      <c r="E22" s="396"/>
      <c r="F22" s="396"/>
      <c r="G22" s="2311" t="s">
        <v>824</v>
      </c>
      <c r="H22" s="2312"/>
      <c r="I22" s="2312"/>
      <c r="J22" s="2312"/>
      <c r="K22" s="2312"/>
      <c r="L22" s="2312"/>
      <c r="M22" s="2312"/>
      <c r="N22" s="2312"/>
      <c r="O22" s="2312"/>
      <c r="P22" s="2312"/>
      <c r="Q22" s="2312"/>
      <c r="R22" s="2312"/>
      <c r="S22" s="2312"/>
      <c r="T22" s="2312"/>
      <c r="U22" s="2312"/>
      <c r="V22" s="2312"/>
      <c r="W22" s="2312"/>
      <c r="X22" s="2312"/>
      <c r="Y22" s="2312"/>
      <c r="Z22" s="2312"/>
      <c r="AA22" s="2312"/>
      <c r="AB22" s="2312"/>
      <c r="AC22" s="2312"/>
      <c r="AD22" s="2312"/>
      <c r="AE22" s="2312"/>
      <c r="AF22" s="2312"/>
      <c r="AG22" s="2312"/>
      <c r="AH22" s="2312"/>
      <c r="AI22" s="2312"/>
      <c r="AJ22" s="2312"/>
      <c r="AK22" s="2312"/>
      <c r="AL22" s="2312"/>
    </row>
    <row r="23" spans="1:68" ht="160" customHeight="1">
      <c r="A23" s="386" t="s">
        <v>825</v>
      </c>
      <c r="B23" s="387" t="s">
        <v>826</v>
      </c>
      <c r="C23" s="388" t="s">
        <v>1557</v>
      </c>
      <c r="D23" s="389" t="s">
        <v>827</v>
      </c>
      <c r="E23" s="396"/>
      <c r="G23" s="2312"/>
      <c r="H23" s="2312"/>
      <c r="I23" s="2312"/>
      <c r="J23" s="2312"/>
      <c r="K23" s="2312"/>
      <c r="L23" s="2312"/>
      <c r="M23" s="2312"/>
      <c r="N23" s="2312"/>
      <c r="O23" s="2312"/>
      <c r="P23" s="2312"/>
      <c r="Q23" s="2312"/>
      <c r="R23" s="2312"/>
      <c r="S23" s="2312"/>
      <c r="T23" s="2312"/>
      <c r="U23" s="2312"/>
      <c r="V23" s="2312"/>
      <c r="W23" s="2312"/>
      <c r="X23" s="2312"/>
      <c r="Y23" s="2312"/>
      <c r="Z23" s="2312"/>
      <c r="AA23" s="2312"/>
      <c r="AB23" s="2312"/>
      <c r="AC23" s="2312"/>
      <c r="AD23" s="2312"/>
      <c r="AE23" s="2312"/>
      <c r="AF23" s="2312"/>
      <c r="AG23" s="2312"/>
      <c r="AH23" s="2312"/>
      <c r="AI23" s="2312"/>
      <c r="AJ23" s="2312"/>
      <c r="AK23" s="2312"/>
      <c r="AL23" s="2312"/>
    </row>
    <row r="24" spans="1:68" ht="225" customHeight="1">
      <c r="A24" s="2294" t="s">
        <v>828</v>
      </c>
      <c r="B24" s="2296" t="s">
        <v>829</v>
      </c>
      <c r="C24" s="400" t="s">
        <v>1558</v>
      </c>
      <c r="D24" s="2298" t="s">
        <v>830</v>
      </c>
      <c r="E24" s="396"/>
      <c r="F24" s="396"/>
      <c r="G24" s="396"/>
      <c r="H24" s="396"/>
      <c r="I24" s="396"/>
      <c r="N24" s="391"/>
      <c r="O24" s="391"/>
      <c r="P24" s="391"/>
      <c r="Q24" s="391"/>
      <c r="R24" s="391"/>
      <c r="S24" s="391"/>
      <c r="T24" s="391"/>
      <c r="U24" s="391"/>
      <c r="V24" s="391"/>
      <c r="W24" s="391"/>
      <c r="X24" s="391"/>
      <c r="Y24" s="391"/>
      <c r="Z24" s="391"/>
      <c r="AA24" s="391"/>
      <c r="AB24" s="391"/>
      <c r="AC24" s="391"/>
      <c r="AD24" s="391"/>
      <c r="AE24" s="391"/>
      <c r="AF24" s="391"/>
      <c r="AG24" s="391"/>
      <c r="AH24" s="391"/>
      <c r="AI24" s="391"/>
    </row>
    <row r="25" spans="1:68" ht="200.15" customHeight="1">
      <c r="A25" s="2295"/>
      <c r="B25" s="2297"/>
      <c r="C25" s="402" t="s">
        <v>1559</v>
      </c>
      <c r="D25" s="2299"/>
      <c r="E25" s="396"/>
      <c r="F25" s="396"/>
      <c r="G25" s="396"/>
      <c r="H25" s="396"/>
      <c r="I25" s="396"/>
      <c r="J25" s="396"/>
      <c r="K25" s="396"/>
      <c r="L25" s="396"/>
      <c r="M25" s="396"/>
      <c r="N25" s="396"/>
      <c r="O25" s="396"/>
      <c r="P25" s="396"/>
      <c r="Q25" s="396"/>
      <c r="R25" s="396"/>
      <c r="S25" s="396"/>
      <c r="T25" s="396"/>
      <c r="U25" s="396"/>
      <c r="V25" s="396"/>
      <c r="W25" s="396"/>
      <c r="X25" s="396"/>
      <c r="Y25" s="396"/>
      <c r="Z25" s="396"/>
      <c r="AA25" s="396"/>
      <c r="AB25" s="396"/>
      <c r="AC25" s="396"/>
      <c r="AD25" s="396"/>
      <c r="AE25" s="396"/>
      <c r="AF25" s="396"/>
      <c r="AG25" s="391"/>
      <c r="AH25" s="391"/>
      <c r="AI25" s="391"/>
    </row>
    <row r="26" spans="1:68" ht="298.5" customHeight="1">
      <c r="A26" s="376" t="s">
        <v>831</v>
      </c>
      <c r="B26" s="2296" t="s">
        <v>832</v>
      </c>
      <c r="C26" s="400" t="s">
        <v>1528</v>
      </c>
      <c r="D26" s="401" t="s">
        <v>833</v>
      </c>
      <c r="E26" s="396"/>
      <c r="F26" s="396"/>
      <c r="G26" s="396"/>
      <c r="H26" s="396"/>
      <c r="I26" s="396"/>
      <c r="N26" s="391"/>
      <c r="O26" s="391"/>
      <c r="P26" s="391"/>
      <c r="Q26" s="391"/>
      <c r="R26" s="391"/>
      <c r="S26" s="391"/>
      <c r="T26" s="391"/>
      <c r="U26" s="391"/>
      <c r="V26" s="391"/>
      <c r="W26" s="391"/>
      <c r="X26" s="391"/>
      <c r="Y26" s="391"/>
      <c r="Z26" s="391"/>
      <c r="AA26" s="391"/>
      <c r="AB26" s="391"/>
      <c r="AC26" s="391"/>
      <c r="AD26" s="391"/>
      <c r="AE26" s="391"/>
      <c r="AF26" s="391"/>
      <c r="AG26" s="391"/>
      <c r="AH26" s="391"/>
      <c r="AI26" s="391"/>
    </row>
    <row r="27" spans="1:68" ht="221.25" customHeight="1">
      <c r="A27" s="383"/>
      <c r="B27" s="2300"/>
      <c r="C27" s="402" t="s">
        <v>1388</v>
      </c>
      <c r="D27" s="403"/>
      <c r="E27" s="396"/>
      <c r="F27" s="396"/>
      <c r="G27" s="396"/>
      <c r="H27" s="396"/>
      <c r="I27" s="396"/>
      <c r="N27" s="391"/>
      <c r="O27" s="391"/>
      <c r="P27" s="391"/>
      <c r="Q27" s="391"/>
      <c r="R27" s="391"/>
      <c r="S27" s="391"/>
      <c r="T27" s="391"/>
      <c r="U27" s="391"/>
      <c r="V27" s="391"/>
      <c r="W27" s="391"/>
      <c r="X27" s="391"/>
      <c r="Y27" s="391"/>
      <c r="Z27" s="391"/>
      <c r="AA27" s="391"/>
      <c r="AB27" s="391"/>
      <c r="AC27" s="391"/>
      <c r="AD27" s="391"/>
      <c r="AE27" s="391"/>
      <c r="AF27" s="391"/>
      <c r="AG27" s="391"/>
      <c r="AH27" s="391"/>
      <c r="AI27" s="391"/>
    </row>
    <row r="28" spans="1:68" ht="135.75" customHeight="1">
      <c r="A28" s="386" t="s">
        <v>834</v>
      </c>
      <c r="B28" s="387" t="s">
        <v>835</v>
      </c>
      <c r="C28" s="395" t="s">
        <v>1560</v>
      </c>
      <c r="D28" s="389" t="s">
        <v>836</v>
      </c>
      <c r="E28" s="396"/>
      <c r="F28" s="396"/>
      <c r="G28" s="396"/>
      <c r="H28" s="396"/>
      <c r="I28" s="396"/>
      <c r="N28" s="391"/>
      <c r="O28" s="391"/>
      <c r="P28" s="391"/>
      <c r="Q28" s="391"/>
      <c r="R28" s="391"/>
      <c r="S28" s="391"/>
      <c r="T28" s="391"/>
      <c r="U28" s="391"/>
      <c r="V28" s="391"/>
      <c r="W28" s="391"/>
      <c r="X28" s="391"/>
      <c r="Y28" s="391"/>
      <c r="Z28" s="391"/>
      <c r="AA28" s="391"/>
      <c r="AB28" s="391"/>
      <c r="AC28" s="391"/>
      <c r="AD28" s="391"/>
      <c r="AE28" s="391"/>
      <c r="AF28" s="391"/>
      <c r="AG28" s="391"/>
      <c r="AH28" s="391"/>
      <c r="AI28" s="391"/>
    </row>
    <row r="29" spans="1:68" ht="262.5" customHeight="1">
      <c r="A29" s="386" t="s">
        <v>837</v>
      </c>
      <c r="B29" s="387" t="s">
        <v>838</v>
      </c>
      <c r="C29" s="395" t="s">
        <v>1565</v>
      </c>
      <c r="D29" s="389" t="s">
        <v>839</v>
      </c>
      <c r="E29" s="396"/>
      <c r="F29" s="396"/>
      <c r="G29" s="396"/>
      <c r="H29" s="396"/>
      <c r="I29" s="396"/>
      <c r="N29" s="391"/>
      <c r="O29" s="391"/>
      <c r="P29" s="391"/>
      <c r="Q29" s="391"/>
      <c r="R29" s="391"/>
      <c r="S29" s="391"/>
      <c r="T29" s="391"/>
      <c r="U29" s="391"/>
      <c r="V29" s="391"/>
      <c r="W29" s="391"/>
      <c r="X29" s="391"/>
      <c r="Y29" s="391"/>
      <c r="Z29" s="391"/>
      <c r="AA29" s="391"/>
      <c r="AB29" s="391"/>
      <c r="AC29" s="391"/>
      <c r="AD29" s="391"/>
      <c r="AE29" s="391"/>
      <c r="AF29" s="391"/>
      <c r="AG29" s="391"/>
      <c r="AH29" s="391"/>
      <c r="AI29" s="391"/>
    </row>
    <row r="30" spans="1:68" ht="185.25" customHeight="1">
      <c r="A30" s="386" t="s">
        <v>840</v>
      </c>
      <c r="B30" s="404" t="s">
        <v>841</v>
      </c>
      <c r="C30" s="388" t="s">
        <v>842</v>
      </c>
      <c r="D30" s="389" t="s">
        <v>843</v>
      </c>
      <c r="E30" s="396"/>
      <c r="F30" s="396"/>
      <c r="G30" s="396"/>
      <c r="H30" s="396"/>
      <c r="I30" s="396"/>
      <c r="N30" s="391"/>
      <c r="O30" s="391"/>
      <c r="P30" s="391"/>
      <c r="Q30" s="391"/>
      <c r="R30" s="391"/>
      <c r="S30" s="391"/>
      <c r="T30" s="391"/>
      <c r="U30" s="391"/>
      <c r="V30" s="391"/>
      <c r="W30" s="391"/>
      <c r="X30" s="391"/>
      <c r="Y30" s="391"/>
      <c r="Z30" s="391"/>
      <c r="AA30" s="391"/>
      <c r="AB30" s="391"/>
      <c r="AC30" s="391"/>
      <c r="AD30" s="391"/>
      <c r="AE30" s="391"/>
      <c r="AF30" s="391"/>
      <c r="AG30" s="391"/>
      <c r="AH30" s="391"/>
      <c r="AI30" s="391"/>
    </row>
    <row r="31" spans="1:68" ht="276.75" customHeight="1">
      <c r="A31" s="386" t="s">
        <v>844</v>
      </c>
      <c r="B31" s="405" t="s">
        <v>845</v>
      </c>
      <c r="C31" s="388" t="s">
        <v>1538</v>
      </c>
      <c r="D31" s="389" t="s">
        <v>846</v>
      </c>
      <c r="E31" s="396"/>
      <c r="F31" s="396"/>
      <c r="G31" s="396"/>
      <c r="H31" s="396"/>
      <c r="I31" s="396"/>
      <c r="N31" s="391"/>
      <c r="O31" s="391"/>
      <c r="P31" s="391"/>
      <c r="Q31" s="391"/>
      <c r="R31" s="391"/>
      <c r="S31" s="391"/>
      <c r="T31" s="391"/>
      <c r="U31" s="391"/>
      <c r="V31" s="391"/>
      <c r="W31" s="391"/>
      <c r="X31" s="391"/>
      <c r="Y31" s="391"/>
      <c r="Z31" s="391"/>
      <c r="AA31" s="391"/>
      <c r="AB31" s="391"/>
      <c r="AC31" s="391"/>
      <c r="AD31" s="391"/>
      <c r="AE31" s="391"/>
      <c r="AF31" s="391"/>
      <c r="AG31" s="391"/>
      <c r="AH31" s="391"/>
      <c r="AI31" s="391"/>
    </row>
    <row r="32" spans="1:68" ht="15" customHeight="1">
      <c r="B32" s="391"/>
      <c r="C32" s="407"/>
      <c r="D32" s="408"/>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row>
    <row r="33" spans="2:35" ht="15" customHeight="1">
      <c r="B33" s="391"/>
      <c r="C33" s="407"/>
      <c r="D33" s="408"/>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row>
    <row r="34" spans="2:35" ht="15" customHeight="1">
      <c r="B34" s="391"/>
      <c r="C34" s="407"/>
      <c r="D34" s="408"/>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row>
    <row r="35" spans="2:35" ht="15" customHeight="1">
      <c r="B35" s="391"/>
      <c r="C35" s="407"/>
      <c r="D35" s="408"/>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row>
    <row r="36" spans="2:35" ht="15" customHeight="1">
      <c r="B36" s="391"/>
      <c r="C36" s="407"/>
      <c r="D36" s="408"/>
      <c r="E36" s="391"/>
      <c r="F36" s="391"/>
      <c r="G36" s="391"/>
      <c r="H36" s="391"/>
      <c r="I36" s="391"/>
      <c r="J36" s="391"/>
      <c r="K36" s="391"/>
      <c r="L36" s="391"/>
      <c r="M36" s="391"/>
      <c r="N36" s="391"/>
      <c r="O36" s="391"/>
      <c r="P36" s="391"/>
      <c r="Q36" s="391"/>
      <c r="R36" s="391"/>
      <c r="S36" s="391"/>
      <c r="T36" s="391"/>
      <c r="U36" s="391"/>
      <c r="V36" s="391"/>
      <c r="W36" s="391"/>
      <c r="X36" s="391"/>
      <c r="Y36" s="391"/>
      <c r="Z36" s="391"/>
      <c r="AA36" s="391"/>
      <c r="AB36" s="391"/>
      <c r="AC36" s="391"/>
    </row>
    <row r="39" spans="2:35" ht="15" customHeight="1">
      <c r="B39" s="396"/>
    </row>
    <row r="41" spans="2:35" ht="15" customHeight="1">
      <c r="B41" s="396"/>
    </row>
    <row r="46" spans="2:35" ht="15" customHeight="1">
      <c r="N46" s="391"/>
      <c r="O46" s="391"/>
      <c r="P46" s="391"/>
      <c r="Q46" s="391"/>
      <c r="R46" s="391"/>
      <c r="S46" s="391"/>
      <c r="T46" s="391"/>
      <c r="U46" s="391"/>
      <c r="V46" s="391"/>
      <c r="W46" s="391"/>
      <c r="X46" s="391"/>
      <c r="Y46" s="391"/>
      <c r="Z46" s="391"/>
      <c r="AA46" s="391"/>
      <c r="AB46" s="391"/>
      <c r="AC46" s="391"/>
      <c r="AD46" s="391"/>
      <c r="AE46" s="391"/>
      <c r="AF46" s="391"/>
      <c r="AG46" s="391"/>
      <c r="AH46" s="391"/>
      <c r="AI46" s="391"/>
    </row>
    <row r="47" spans="2:35" ht="15" customHeight="1">
      <c r="N47" s="391"/>
      <c r="O47" s="391"/>
      <c r="P47" s="391"/>
      <c r="Q47" s="391"/>
      <c r="R47" s="391"/>
      <c r="S47" s="391"/>
      <c r="T47" s="391"/>
      <c r="U47" s="391"/>
      <c r="V47" s="391"/>
      <c r="W47" s="391"/>
      <c r="X47" s="391"/>
      <c r="Y47" s="391"/>
      <c r="Z47" s="391"/>
      <c r="AA47" s="391"/>
      <c r="AB47" s="391"/>
      <c r="AC47" s="391"/>
      <c r="AD47" s="391"/>
      <c r="AE47" s="391"/>
      <c r="AF47" s="391"/>
      <c r="AG47" s="391"/>
      <c r="AH47" s="391"/>
      <c r="AI47" s="391"/>
    </row>
    <row r="48" spans="2:35" ht="15" customHeight="1">
      <c r="N48" s="391"/>
      <c r="O48" s="391"/>
      <c r="P48" s="391"/>
      <c r="Q48" s="391"/>
      <c r="R48" s="391"/>
      <c r="S48" s="391"/>
      <c r="T48" s="391"/>
      <c r="U48" s="391"/>
      <c r="V48" s="391"/>
      <c r="W48" s="391"/>
      <c r="X48" s="391"/>
      <c r="Y48" s="391"/>
      <c r="Z48" s="391"/>
      <c r="AA48" s="391"/>
      <c r="AB48" s="391"/>
      <c r="AC48" s="391"/>
      <c r="AD48" s="391"/>
      <c r="AE48" s="391"/>
      <c r="AF48" s="391"/>
      <c r="AG48" s="391"/>
      <c r="AH48" s="391"/>
      <c r="AI48" s="391"/>
    </row>
    <row r="49" spans="2:35" ht="15" customHeight="1">
      <c r="N49" s="391"/>
      <c r="O49" s="391"/>
      <c r="P49" s="391"/>
      <c r="Q49" s="391"/>
      <c r="R49" s="391"/>
      <c r="S49" s="391"/>
      <c r="T49" s="391"/>
      <c r="U49" s="391"/>
      <c r="V49" s="391"/>
      <c r="W49" s="391"/>
      <c r="X49" s="391"/>
      <c r="Y49" s="391"/>
      <c r="Z49" s="391"/>
      <c r="AA49" s="391"/>
      <c r="AB49" s="391"/>
      <c r="AC49" s="391"/>
      <c r="AD49" s="391"/>
      <c r="AE49" s="391"/>
      <c r="AF49" s="391"/>
      <c r="AG49" s="391"/>
      <c r="AH49" s="391"/>
      <c r="AI49" s="391"/>
    </row>
    <row r="50" spans="2:35" ht="15" customHeight="1">
      <c r="N50" s="391"/>
      <c r="O50" s="391"/>
      <c r="P50" s="391"/>
      <c r="Q50" s="391"/>
      <c r="R50" s="391"/>
      <c r="S50" s="391"/>
      <c r="T50" s="391"/>
      <c r="U50" s="391"/>
      <c r="V50" s="391"/>
      <c r="W50" s="391"/>
      <c r="X50" s="391"/>
      <c r="Y50" s="391"/>
      <c r="Z50" s="391"/>
      <c r="AA50" s="391"/>
      <c r="AB50" s="391"/>
      <c r="AC50" s="391"/>
      <c r="AD50" s="391"/>
      <c r="AE50" s="391"/>
      <c r="AF50" s="391"/>
      <c r="AG50" s="391"/>
      <c r="AH50" s="391"/>
      <c r="AI50" s="391"/>
    </row>
    <row r="51" spans="2:35" ht="15" customHeight="1">
      <c r="N51" s="391"/>
      <c r="O51" s="391"/>
      <c r="P51" s="391"/>
      <c r="Q51" s="391"/>
      <c r="R51" s="391"/>
      <c r="S51" s="391"/>
      <c r="T51" s="391"/>
      <c r="U51" s="391"/>
      <c r="V51" s="391"/>
      <c r="W51" s="391"/>
      <c r="X51" s="391"/>
      <c r="Y51" s="391"/>
      <c r="Z51" s="391"/>
      <c r="AA51" s="391"/>
      <c r="AB51" s="391"/>
      <c r="AC51" s="391"/>
      <c r="AD51" s="391"/>
      <c r="AE51" s="391"/>
      <c r="AF51" s="391"/>
      <c r="AG51" s="391"/>
      <c r="AH51" s="391"/>
      <c r="AI51" s="391"/>
    </row>
    <row r="54" spans="2:35" ht="15" customHeight="1">
      <c r="B54" s="391"/>
      <c r="C54" s="407"/>
      <c r="D54" s="408"/>
      <c r="E54" s="391"/>
      <c r="F54" s="391"/>
      <c r="G54" s="391"/>
      <c r="H54" s="391"/>
      <c r="I54" s="391"/>
      <c r="J54" s="391"/>
      <c r="K54" s="391"/>
      <c r="L54" s="391"/>
      <c r="M54" s="391"/>
    </row>
    <row r="55" spans="2:35" ht="15" customHeight="1">
      <c r="B55" s="391"/>
      <c r="C55" s="407"/>
      <c r="D55" s="408"/>
      <c r="E55" s="391"/>
      <c r="F55" s="391"/>
      <c r="G55" s="391"/>
      <c r="H55" s="391"/>
      <c r="I55" s="391"/>
      <c r="J55" s="391"/>
      <c r="K55" s="391"/>
      <c r="L55" s="391"/>
      <c r="M55" s="391"/>
    </row>
    <row r="56" spans="2:35" ht="15" customHeight="1">
      <c r="B56" s="391"/>
      <c r="C56" s="407"/>
      <c r="D56" s="408"/>
      <c r="E56" s="391"/>
      <c r="F56" s="391"/>
      <c r="G56" s="391"/>
      <c r="H56" s="391"/>
      <c r="I56" s="391"/>
      <c r="J56" s="391"/>
      <c r="K56" s="391"/>
      <c r="L56" s="391"/>
      <c r="M56" s="391"/>
    </row>
    <row r="60" spans="2:35" ht="15" customHeight="1">
      <c r="G60" s="391"/>
      <c r="H60" s="391"/>
      <c r="I60" s="391"/>
      <c r="J60" s="391"/>
      <c r="K60" s="391"/>
      <c r="L60" s="391"/>
      <c r="M60" s="391"/>
      <c r="N60" s="391"/>
      <c r="O60" s="391"/>
      <c r="P60" s="391"/>
      <c r="Q60" s="391"/>
    </row>
    <row r="61" spans="2:35" ht="15" customHeight="1">
      <c r="G61" s="391"/>
      <c r="H61" s="391"/>
      <c r="I61" s="391"/>
      <c r="J61" s="391"/>
      <c r="K61" s="391"/>
      <c r="L61" s="391"/>
      <c r="M61" s="391"/>
      <c r="N61" s="391"/>
      <c r="O61" s="391"/>
      <c r="P61" s="391"/>
      <c r="Q61" s="391"/>
    </row>
    <row r="65" spans="7:28" ht="15" customHeight="1">
      <c r="G65" s="391"/>
      <c r="H65" s="391"/>
      <c r="I65" s="391"/>
      <c r="J65" s="391"/>
      <c r="K65" s="391"/>
      <c r="L65" s="391"/>
      <c r="M65" s="391"/>
      <c r="N65" s="391"/>
      <c r="O65" s="391"/>
      <c r="P65" s="391"/>
      <c r="Q65" s="391"/>
      <c r="R65" s="391"/>
      <c r="S65" s="391"/>
      <c r="T65" s="391"/>
      <c r="U65" s="391"/>
      <c r="V65" s="391"/>
      <c r="W65" s="391"/>
      <c r="X65" s="391"/>
      <c r="Y65" s="391"/>
      <c r="Z65" s="391"/>
      <c r="AA65" s="391"/>
      <c r="AB65" s="391"/>
    </row>
    <row r="66" spans="7:28" ht="15" customHeight="1">
      <c r="G66" s="391"/>
      <c r="H66" s="391"/>
      <c r="I66" s="391"/>
      <c r="J66" s="391"/>
      <c r="K66" s="391"/>
      <c r="L66" s="391"/>
      <c r="M66" s="391"/>
      <c r="N66" s="391"/>
      <c r="O66" s="391"/>
      <c r="P66" s="391"/>
      <c r="Q66" s="391"/>
      <c r="R66" s="391"/>
      <c r="S66" s="391"/>
      <c r="T66" s="391"/>
      <c r="U66" s="391"/>
      <c r="V66" s="391"/>
      <c r="W66" s="391"/>
      <c r="X66" s="391"/>
      <c r="Y66" s="391"/>
      <c r="Z66" s="391"/>
      <c r="AA66" s="391"/>
      <c r="AB66" s="391"/>
    </row>
    <row r="71" spans="7:28" ht="15" customHeight="1">
      <c r="U71" s="375" t="s">
        <v>847</v>
      </c>
    </row>
    <row r="72" spans="7:28" ht="15" customHeight="1">
      <c r="U72" s="375" t="s">
        <v>847</v>
      </c>
    </row>
    <row r="73" spans="7:28" ht="15" customHeight="1">
      <c r="U73" s="375" t="s">
        <v>847</v>
      </c>
    </row>
    <row r="74" spans="7:28" ht="15" customHeight="1">
      <c r="U74" s="375" t="s">
        <v>847</v>
      </c>
    </row>
    <row r="75" spans="7:28" ht="15" customHeight="1">
      <c r="U75" s="375" t="s">
        <v>847</v>
      </c>
    </row>
    <row r="76" spans="7:28" ht="15" customHeight="1">
      <c r="U76" s="375" t="s">
        <v>847</v>
      </c>
    </row>
  </sheetData>
  <mergeCells count="16">
    <mergeCell ref="G20:BP20"/>
    <mergeCell ref="A21:D21"/>
    <mergeCell ref="A22:B22"/>
    <mergeCell ref="G22:AL23"/>
    <mergeCell ref="A5:B5"/>
    <mergeCell ref="A6:A7"/>
    <mergeCell ref="B6:B7"/>
    <mergeCell ref="C6:C7"/>
    <mergeCell ref="D6:D7"/>
    <mergeCell ref="D8:D11"/>
    <mergeCell ref="A24:A25"/>
    <mergeCell ref="B24:B25"/>
    <mergeCell ref="D24:D25"/>
    <mergeCell ref="B26:B27"/>
    <mergeCell ref="D13:D16"/>
    <mergeCell ref="D18:D20"/>
  </mergeCells>
  <phoneticPr fontId="2"/>
  <pageMargins left="0.70866141732283472" right="0.19685039370078741" top="0.19685039370078741" bottom="0.19685039370078741" header="0.19685039370078741" footer="7.874015748031496E-2"/>
  <pageSetup paperSize="9" scale="43" orientation="portrait" r:id="rId1"/>
  <headerFooter alignWithMargins="0"/>
  <rowBreaks count="1" manualBreakCount="1">
    <brk id="21" max="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3C642-F96B-47DC-831E-71BD1460169C}">
  <sheetPr>
    <tabColor rgb="FFFFFF00"/>
  </sheetPr>
  <dimension ref="A1:X149"/>
  <sheetViews>
    <sheetView view="pageBreakPreview" zoomScaleNormal="100" zoomScaleSheetLayoutView="100" workbookViewId="0">
      <selection activeCell="Q5" sqref="Q5:X5"/>
    </sheetView>
  </sheetViews>
  <sheetFormatPr defaultRowHeight="13.3"/>
  <cols>
    <col min="1" max="8" width="3.765625" customWidth="1"/>
    <col min="9" max="9" width="1.84375" customWidth="1"/>
    <col min="10" max="34" width="3.765625" customWidth="1"/>
  </cols>
  <sheetData>
    <row r="1" spans="1:24" ht="20.149999999999999" customHeight="1">
      <c r="A1" s="746" t="s">
        <v>1473</v>
      </c>
      <c r="B1" s="698"/>
      <c r="C1" s="698"/>
    </row>
    <row r="2" spans="1:24" ht="20.149999999999999" customHeight="1">
      <c r="A2" s="744"/>
      <c r="B2" s="698"/>
      <c r="C2" s="698"/>
    </row>
    <row r="3" spans="1:24" ht="20.149999999999999" customHeight="1">
      <c r="A3" s="2325" t="s">
        <v>1474</v>
      </c>
      <c r="B3" s="2325"/>
      <c r="C3" s="2325"/>
      <c r="D3" s="2325"/>
      <c r="E3" s="2325"/>
      <c r="F3" s="2325"/>
      <c r="G3" s="2325"/>
      <c r="H3" s="2325"/>
      <c r="I3" s="2325"/>
      <c r="J3" s="2325"/>
      <c r="K3" s="2325"/>
      <c r="L3" s="2325"/>
      <c r="M3" s="2325"/>
      <c r="N3" s="2325"/>
      <c r="O3" s="2325"/>
      <c r="P3" s="2325"/>
      <c r="Q3" s="2325"/>
      <c r="R3" s="2325"/>
      <c r="S3" s="2325"/>
      <c r="T3" s="2325"/>
      <c r="U3" s="2325"/>
      <c r="V3" s="2325"/>
      <c r="W3" s="2325"/>
      <c r="X3" s="2325"/>
    </row>
    <row r="4" spans="1:24" ht="20.149999999999999" customHeight="1">
      <c r="A4" s="752"/>
      <c r="B4" s="698"/>
      <c r="C4" s="698"/>
    </row>
    <row r="5" spans="1:24" ht="20.149999999999999" customHeight="1">
      <c r="Q5" s="2326" t="s">
        <v>1448</v>
      </c>
      <c r="R5" s="2326"/>
      <c r="S5" s="2326"/>
      <c r="T5" s="2326"/>
      <c r="U5" s="2326"/>
      <c r="V5" s="2326"/>
      <c r="W5" s="2326"/>
      <c r="X5" s="2326"/>
    </row>
    <row r="6" spans="1:24" ht="20.149999999999999" customHeight="1">
      <c r="A6" s="744"/>
      <c r="B6" s="698"/>
      <c r="C6" s="698"/>
    </row>
    <row r="7" spans="1:24" ht="20.149999999999999" customHeight="1">
      <c r="A7" s="746" t="s">
        <v>1475</v>
      </c>
      <c r="B7" s="698"/>
      <c r="C7" s="698"/>
    </row>
    <row r="8" spans="1:24" ht="20.149999999999999" customHeight="1">
      <c r="A8" s="744"/>
      <c r="B8" s="698"/>
      <c r="C8" s="698"/>
    </row>
    <row r="9" spans="1:24" ht="20.149999999999999" customHeight="1">
      <c r="B9" s="698"/>
      <c r="C9" s="698"/>
      <c r="N9" s="746" t="s">
        <v>1553</v>
      </c>
    </row>
    <row r="10" spans="1:24" ht="20.149999999999999" customHeight="1">
      <c r="B10" s="698"/>
      <c r="C10" s="698"/>
      <c r="N10" s="746" t="s">
        <v>552</v>
      </c>
    </row>
    <row r="11" spans="1:24" ht="20.149999999999999" customHeight="1">
      <c r="B11" s="698"/>
      <c r="C11" s="698"/>
      <c r="N11" s="746" t="s">
        <v>1477</v>
      </c>
    </row>
    <row r="12" spans="1:24" ht="20.149999999999999" customHeight="1">
      <c r="A12" s="744"/>
      <c r="B12" s="698"/>
      <c r="C12" s="698"/>
    </row>
    <row r="13" spans="1:24" ht="20.149999999999999" customHeight="1">
      <c r="A13" s="2328" t="s">
        <v>1562</v>
      </c>
      <c r="B13" s="2328"/>
      <c r="C13" s="2328"/>
      <c r="D13" s="2328"/>
      <c r="E13" s="2328"/>
      <c r="F13" s="2328"/>
      <c r="G13" s="2328"/>
      <c r="H13" s="2328"/>
      <c r="I13" s="2328"/>
      <c r="J13" s="2328"/>
      <c r="K13" s="2328"/>
      <c r="L13" s="2328"/>
      <c r="M13" s="2328"/>
      <c r="N13" s="2328"/>
      <c r="O13" s="2328"/>
      <c r="P13" s="2328"/>
      <c r="Q13" s="2328"/>
      <c r="R13" s="2328"/>
      <c r="S13" s="2328"/>
      <c r="T13" s="2328"/>
      <c r="U13" s="2328"/>
      <c r="V13" s="2328"/>
      <c r="W13" s="2328"/>
      <c r="X13" s="2328"/>
    </row>
    <row r="14" spans="1:24" ht="20.149999999999999" customHeight="1">
      <c r="A14" s="2328"/>
      <c r="B14" s="2328"/>
      <c r="C14" s="2328"/>
      <c r="D14" s="2328"/>
      <c r="E14" s="2328"/>
      <c r="F14" s="2328"/>
      <c r="G14" s="2328"/>
      <c r="H14" s="2328"/>
      <c r="I14" s="2328"/>
      <c r="J14" s="2328"/>
      <c r="K14" s="2328"/>
      <c r="L14" s="2328"/>
      <c r="M14" s="2328"/>
      <c r="N14" s="2328"/>
      <c r="O14" s="2328"/>
      <c r="P14" s="2328"/>
      <c r="Q14" s="2328"/>
      <c r="R14" s="2328"/>
      <c r="S14" s="2328"/>
      <c r="T14" s="2328"/>
      <c r="U14" s="2328"/>
      <c r="V14" s="2328"/>
      <c r="W14" s="2328"/>
      <c r="X14" s="2328"/>
    </row>
    <row r="15" spans="1:24" ht="20.149999999999999" customHeight="1">
      <c r="A15" s="2328"/>
      <c r="B15" s="2328"/>
      <c r="C15" s="2328"/>
      <c r="D15" s="2328"/>
      <c r="E15" s="2328"/>
      <c r="F15" s="2328"/>
      <c r="G15" s="2328"/>
      <c r="H15" s="2328"/>
      <c r="I15" s="2328"/>
      <c r="J15" s="2328"/>
      <c r="K15" s="2328"/>
      <c r="L15" s="2328"/>
      <c r="M15" s="2328"/>
      <c r="N15" s="2328"/>
      <c r="O15" s="2328"/>
      <c r="P15" s="2328"/>
      <c r="Q15" s="2328"/>
      <c r="R15" s="2328"/>
      <c r="S15" s="2328"/>
      <c r="T15" s="2328"/>
      <c r="U15" s="2328"/>
      <c r="V15" s="2328"/>
      <c r="W15" s="2328"/>
      <c r="X15" s="2328"/>
    </row>
    <row r="16" spans="1:24" ht="20.149999999999999" customHeight="1">
      <c r="A16" s="746"/>
      <c r="B16" s="698"/>
      <c r="C16" s="698"/>
    </row>
    <row r="17" spans="1:24" ht="20.149999999999999" customHeight="1">
      <c r="A17" s="2327" t="s">
        <v>1453</v>
      </c>
      <c r="B17" s="2327"/>
      <c r="C17" s="2327"/>
      <c r="D17" s="2327"/>
      <c r="E17" s="2327"/>
      <c r="F17" s="2327"/>
      <c r="G17" s="2327"/>
      <c r="H17" s="2327"/>
      <c r="I17" s="2327"/>
      <c r="J17" s="2327"/>
      <c r="K17" s="2327"/>
      <c r="L17" s="2327"/>
      <c r="M17" s="2327"/>
      <c r="N17" s="2327"/>
      <c r="O17" s="2327"/>
      <c r="P17" s="2327"/>
      <c r="Q17" s="2327"/>
      <c r="R17" s="2327"/>
      <c r="S17" s="2327"/>
      <c r="T17" s="2327"/>
      <c r="U17" s="2327"/>
      <c r="V17" s="2327"/>
      <c r="W17" s="2327"/>
      <c r="X17" s="2327"/>
    </row>
    <row r="18" spans="1:24" ht="20.149999999999999" customHeight="1">
      <c r="A18" s="744"/>
      <c r="B18" s="698"/>
      <c r="C18" s="698"/>
    </row>
    <row r="19" spans="1:24" ht="30" customHeight="1">
      <c r="A19" s="2321" t="s">
        <v>1478</v>
      </c>
      <c r="B19" s="2321"/>
      <c r="C19" s="2321"/>
      <c r="D19" s="2321"/>
      <c r="E19" s="2321"/>
      <c r="F19" s="2321"/>
      <c r="G19" s="2321"/>
      <c r="H19" s="2322" t="s">
        <v>1479</v>
      </c>
      <c r="I19" s="2323"/>
      <c r="J19" s="2323"/>
      <c r="K19" s="2323"/>
      <c r="L19" s="2323"/>
      <c r="M19" s="2323"/>
      <c r="N19" s="2323"/>
      <c r="O19" s="2323"/>
      <c r="P19" s="2323"/>
      <c r="Q19" s="2323"/>
      <c r="R19" s="2324"/>
      <c r="S19" s="2322" t="s">
        <v>1480</v>
      </c>
      <c r="T19" s="2323"/>
      <c r="U19" s="2323"/>
      <c r="V19" s="2323"/>
      <c r="W19" s="2323"/>
      <c r="X19" s="2324"/>
    </row>
    <row r="20" spans="1:24" ht="30" customHeight="1">
      <c r="A20" s="2329"/>
      <c r="B20" s="2330"/>
      <c r="C20" s="2330"/>
      <c r="D20" s="2330"/>
      <c r="E20" s="2330"/>
      <c r="F20" s="2330"/>
      <c r="G20" s="2330"/>
      <c r="H20" s="2331"/>
      <c r="I20" s="2332"/>
      <c r="J20" s="2332"/>
      <c r="K20" s="2332"/>
      <c r="L20" s="2332"/>
      <c r="M20" s="2332"/>
      <c r="N20" s="2332"/>
      <c r="O20" s="2332"/>
      <c r="P20" s="2332"/>
      <c r="Q20" s="2332"/>
      <c r="R20" s="2333"/>
      <c r="S20" s="2331"/>
      <c r="T20" s="2332"/>
      <c r="U20" s="2332"/>
      <c r="V20" s="2332"/>
      <c r="W20" s="2332"/>
      <c r="X20" s="2333"/>
    </row>
    <row r="21" spans="1:24" ht="30" customHeight="1">
      <c r="A21" s="2330"/>
      <c r="B21" s="2330"/>
      <c r="C21" s="2330"/>
      <c r="D21" s="2330"/>
      <c r="E21" s="2330"/>
      <c r="F21" s="2330"/>
      <c r="G21" s="2330"/>
      <c r="H21" s="2331"/>
      <c r="I21" s="2332"/>
      <c r="J21" s="2332"/>
      <c r="K21" s="2332"/>
      <c r="L21" s="2332"/>
      <c r="M21" s="2332"/>
      <c r="N21" s="2332"/>
      <c r="O21" s="2332"/>
      <c r="P21" s="2332"/>
      <c r="Q21" s="2332"/>
      <c r="R21" s="2333"/>
      <c r="S21" s="2331"/>
      <c r="T21" s="2332"/>
      <c r="U21" s="2332"/>
      <c r="V21" s="2332"/>
      <c r="W21" s="2332"/>
      <c r="X21" s="2333"/>
    </row>
    <row r="22" spans="1:24" ht="30" customHeight="1">
      <c r="A22" s="2330"/>
      <c r="B22" s="2330"/>
      <c r="C22" s="2330"/>
      <c r="D22" s="2330"/>
      <c r="E22" s="2330"/>
      <c r="F22" s="2330"/>
      <c r="G22" s="2330"/>
      <c r="H22" s="2331"/>
      <c r="I22" s="2332"/>
      <c r="J22" s="2332"/>
      <c r="K22" s="2332"/>
      <c r="L22" s="2332"/>
      <c r="M22" s="2332"/>
      <c r="N22" s="2332"/>
      <c r="O22" s="2332"/>
      <c r="P22" s="2332"/>
      <c r="Q22" s="2332"/>
      <c r="R22" s="2333"/>
      <c r="S22" s="2331"/>
      <c r="T22" s="2332"/>
      <c r="U22" s="2332"/>
      <c r="V22" s="2332"/>
      <c r="W22" s="2332"/>
      <c r="X22" s="2333"/>
    </row>
    <row r="23" spans="1:24" ht="30" customHeight="1">
      <c r="A23" s="2330"/>
      <c r="B23" s="2330"/>
      <c r="C23" s="2330"/>
      <c r="D23" s="2330"/>
      <c r="E23" s="2330"/>
      <c r="F23" s="2330"/>
      <c r="G23" s="2330"/>
      <c r="H23" s="2331"/>
      <c r="I23" s="2332"/>
      <c r="J23" s="2332"/>
      <c r="K23" s="2332"/>
      <c r="L23" s="2332"/>
      <c r="M23" s="2332"/>
      <c r="N23" s="2332"/>
      <c r="O23" s="2332"/>
      <c r="P23" s="2332"/>
      <c r="Q23" s="2332"/>
      <c r="R23" s="2333"/>
      <c r="S23" s="2331"/>
      <c r="T23" s="2332"/>
      <c r="U23" s="2332"/>
      <c r="V23" s="2332"/>
      <c r="W23" s="2332"/>
      <c r="X23" s="2333"/>
    </row>
    <row r="24" spans="1:24" ht="30" customHeight="1">
      <c r="A24" s="2330"/>
      <c r="B24" s="2330"/>
      <c r="C24" s="2330"/>
      <c r="D24" s="2330"/>
      <c r="E24" s="2330"/>
      <c r="F24" s="2330"/>
      <c r="G24" s="2330"/>
      <c r="H24" s="2331"/>
      <c r="I24" s="2332"/>
      <c r="J24" s="2332"/>
      <c r="K24" s="2332"/>
      <c r="L24" s="2332"/>
      <c r="M24" s="2332"/>
      <c r="N24" s="2332"/>
      <c r="O24" s="2332"/>
      <c r="P24" s="2332"/>
      <c r="Q24" s="2332"/>
      <c r="R24" s="2333"/>
      <c r="S24" s="2331"/>
      <c r="T24" s="2332"/>
      <c r="U24" s="2332"/>
      <c r="V24" s="2332"/>
      <c r="W24" s="2332"/>
      <c r="X24" s="2333"/>
    </row>
    <row r="25" spans="1:24" ht="30" customHeight="1">
      <c r="A25" s="2330"/>
      <c r="B25" s="2330"/>
      <c r="C25" s="2330"/>
      <c r="D25" s="2330"/>
      <c r="E25" s="2330"/>
      <c r="F25" s="2330"/>
      <c r="G25" s="2330"/>
      <c r="H25" s="2331"/>
      <c r="I25" s="2332"/>
      <c r="J25" s="2332"/>
      <c r="K25" s="2332"/>
      <c r="L25" s="2332"/>
      <c r="M25" s="2332"/>
      <c r="N25" s="2332"/>
      <c r="O25" s="2332"/>
      <c r="P25" s="2332"/>
      <c r="Q25" s="2332"/>
      <c r="R25" s="2333"/>
      <c r="S25" s="2331"/>
      <c r="T25" s="2332"/>
      <c r="U25" s="2332"/>
      <c r="V25" s="2332"/>
      <c r="W25" s="2332"/>
      <c r="X25" s="2333"/>
    </row>
    <row r="26" spans="1:24" ht="30" customHeight="1">
      <c r="A26" s="2330"/>
      <c r="B26" s="2330"/>
      <c r="C26" s="2330"/>
      <c r="D26" s="2330"/>
      <c r="E26" s="2330"/>
      <c r="F26" s="2330"/>
      <c r="G26" s="2330"/>
      <c r="H26" s="2331"/>
      <c r="I26" s="2332"/>
      <c r="J26" s="2332"/>
      <c r="K26" s="2332"/>
      <c r="L26" s="2332"/>
      <c r="M26" s="2332"/>
      <c r="N26" s="2332"/>
      <c r="O26" s="2332"/>
      <c r="P26" s="2332"/>
      <c r="Q26" s="2332"/>
      <c r="R26" s="2333"/>
      <c r="S26" s="2331"/>
      <c r="T26" s="2332"/>
      <c r="U26" s="2332"/>
      <c r="V26" s="2332"/>
      <c r="W26" s="2332"/>
      <c r="X26" s="2333"/>
    </row>
    <row r="27" spans="1:24" ht="30" customHeight="1">
      <c r="A27" s="2330"/>
      <c r="B27" s="2330"/>
      <c r="C27" s="2330"/>
      <c r="D27" s="2330"/>
      <c r="E27" s="2330"/>
      <c r="F27" s="2330"/>
      <c r="G27" s="2330"/>
      <c r="H27" s="2331"/>
      <c r="I27" s="2332"/>
      <c r="J27" s="2332"/>
      <c r="K27" s="2332"/>
      <c r="L27" s="2332"/>
      <c r="M27" s="2332"/>
      <c r="N27" s="2332"/>
      <c r="O27" s="2332"/>
      <c r="P27" s="2332"/>
      <c r="Q27" s="2332"/>
      <c r="R27" s="2333"/>
      <c r="S27" s="2331"/>
      <c r="T27" s="2332"/>
      <c r="U27" s="2332"/>
      <c r="V27" s="2332"/>
      <c r="W27" s="2332"/>
      <c r="X27" s="2333"/>
    </row>
    <row r="28" spans="1:24" ht="20.149999999999999" customHeight="1">
      <c r="A28" s="744"/>
      <c r="B28" s="698"/>
      <c r="C28" s="698"/>
    </row>
    <row r="29" spans="1:24" ht="20.149999999999999" customHeight="1">
      <c r="A29" s="746" t="s">
        <v>1481</v>
      </c>
      <c r="B29" s="698"/>
      <c r="C29" s="698"/>
    </row>
    <row r="30" spans="1:24" ht="20.149999999999999" customHeight="1">
      <c r="A30" s="746" t="s">
        <v>1482</v>
      </c>
      <c r="B30" s="698"/>
      <c r="C30" s="698"/>
    </row>
    <row r="31" spans="1:24" ht="20.149999999999999" customHeight="1">
      <c r="A31" s="744"/>
      <c r="B31" s="698"/>
      <c r="C31" s="698"/>
    </row>
    <row r="32" spans="1:24" ht="20.149999999999999" customHeight="1">
      <c r="A32" s="746" t="s">
        <v>1448</v>
      </c>
      <c r="B32" s="698"/>
      <c r="C32" s="698"/>
    </row>
    <row r="33" spans="1:3" ht="20.149999999999999" customHeight="1">
      <c r="A33" s="746" t="s">
        <v>1483</v>
      </c>
      <c r="B33" s="698"/>
      <c r="C33" s="698"/>
    </row>
    <row r="34" spans="1:3" ht="20.149999999999999" customHeight="1">
      <c r="A34" s="746" t="s">
        <v>1563</v>
      </c>
      <c r="B34" s="698"/>
      <c r="C34" s="698"/>
    </row>
    <row r="35" spans="1:3" ht="20.149999999999999" customHeight="1"/>
    <row r="36" spans="1:3" ht="20.149999999999999" customHeight="1"/>
    <row r="37" spans="1:3" ht="20.149999999999999" customHeight="1"/>
    <row r="38" spans="1:3" ht="20.149999999999999" customHeight="1"/>
    <row r="39" spans="1:3" ht="20.149999999999999" customHeight="1"/>
    <row r="40" spans="1:3" ht="20.149999999999999" customHeight="1"/>
    <row r="41" spans="1:3" ht="20.149999999999999" customHeight="1"/>
    <row r="42" spans="1:3" ht="20.149999999999999" customHeight="1"/>
    <row r="43" spans="1:3" ht="20.149999999999999" customHeight="1"/>
    <row r="44" spans="1:3" ht="20.149999999999999" customHeight="1"/>
    <row r="45" spans="1:3" ht="20.149999999999999" customHeight="1"/>
    <row r="46" spans="1:3" ht="20.149999999999999" customHeight="1"/>
    <row r="47" spans="1:3" ht="20.149999999999999" customHeight="1"/>
    <row r="48" spans="1: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sheetData>
  <mergeCells count="31">
    <mergeCell ref="A26:G26"/>
    <mergeCell ref="A27:G27"/>
    <mergeCell ref="H26:R26"/>
    <mergeCell ref="S26:X26"/>
    <mergeCell ref="H27:R27"/>
    <mergeCell ref="S27:X27"/>
    <mergeCell ref="A24:G24"/>
    <mergeCell ref="A25:G25"/>
    <mergeCell ref="H24:R24"/>
    <mergeCell ref="S24:X24"/>
    <mergeCell ref="H25:R25"/>
    <mergeCell ref="S25:X25"/>
    <mergeCell ref="A22:G22"/>
    <mergeCell ref="A23:G23"/>
    <mergeCell ref="H22:R22"/>
    <mergeCell ref="S22:X22"/>
    <mergeCell ref="H23:R23"/>
    <mergeCell ref="S23:X23"/>
    <mergeCell ref="A20:G20"/>
    <mergeCell ref="A21:G21"/>
    <mergeCell ref="H20:R20"/>
    <mergeCell ref="S20:X20"/>
    <mergeCell ref="H21:R21"/>
    <mergeCell ref="S21:X21"/>
    <mergeCell ref="A19:G19"/>
    <mergeCell ref="H19:R19"/>
    <mergeCell ref="S19:X19"/>
    <mergeCell ref="A3:X3"/>
    <mergeCell ref="Q5:X5"/>
    <mergeCell ref="A17:X17"/>
    <mergeCell ref="A13:X15"/>
  </mergeCells>
  <phoneticPr fontId="2"/>
  <pageMargins left="0.7" right="0.7" top="0.75" bottom="0.75" header="0.3" footer="0.3"/>
  <pageSetup paperSize="9" orientation="portrait" r:id="rId1"/>
  <colBreaks count="1" manualBreakCount="1">
    <brk id="2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8790E-1DE2-446B-B654-C06F040E963F}">
  <sheetPr>
    <tabColor rgb="FFFFFF00"/>
  </sheetPr>
  <dimension ref="A1:X164"/>
  <sheetViews>
    <sheetView view="pageBreakPreview" zoomScale="105" zoomScaleNormal="100" zoomScaleSheetLayoutView="105" workbookViewId="0">
      <selection activeCell="Q5" sqref="Q5:X5"/>
    </sheetView>
  </sheetViews>
  <sheetFormatPr defaultRowHeight="13.3"/>
  <cols>
    <col min="1" max="1" width="3.765625" customWidth="1"/>
    <col min="2" max="2" width="2.15234375" customWidth="1"/>
    <col min="3" max="39" width="3.765625" customWidth="1"/>
  </cols>
  <sheetData>
    <row r="1" spans="1:24" ht="20.149999999999999" customHeight="1">
      <c r="A1" s="746" t="s">
        <v>1561</v>
      </c>
      <c r="B1" s="698"/>
    </row>
    <row r="2" spans="1:24" ht="20.149999999999999" customHeight="1">
      <c r="A2" s="744"/>
      <c r="B2" s="698"/>
    </row>
    <row r="3" spans="1:24" ht="20.149999999999999" customHeight="1">
      <c r="A3" s="2339" t="s">
        <v>1461</v>
      </c>
      <c r="B3" s="2339"/>
      <c r="C3" s="2339"/>
      <c r="D3" s="2339"/>
      <c r="E3" s="2339"/>
      <c r="F3" s="2339"/>
      <c r="G3" s="2339"/>
      <c r="H3" s="2339"/>
      <c r="I3" s="2339"/>
      <c r="J3" s="2339"/>
      <c r="K3" s="2339"/>
      <c r="L3" s="2339"/>
      <c r="M3" s="2339"/>
      <c r="N3" s="2339"/>
      <c r="O3" s="2339"/>
      <c r="P3" s="2339"/>
      <c r="Q3" s="2339"/>
      <c r="R3" s="2339"/>
      <c r="S3" s="2339"/>
      <c r="T3" s="2339"/>
      <c r="U3" s="2339"/>
      <c r="V3" s="2339"/>
      <c r="W3" s="2339"/>
      <c r="X3" s="2339"/>
    </row>
    <row r="4" spans="1:24" ht="20.149999999999999" customHeight="1">
      <c r="A4" s="744"/>
      <c r="B4" s="698"/>
    </row>
    <row r="5" spans="1:24" ht="20.149999999999999" customHeight="1">
      <c r="B5" s="745"/>
      <c r="C5" s="745"/>
      <c r="D5" s="745"/>
      <c r="E5" s="745"/>
      <c r="F5" s="745"/>
      <c r="G5" s="745"/>
      <c r="H5" s="745"/>
      <c r="I5" s="745"/>
      <c r="J5" s="745"/>
      <c r="K5" s="745"/>
      <c r="L5" s="745"/>
      <c r="M5" s="745"/>
      <c r="N5" s="745"/>
      <c r="O5" s="745"/>
      <c r="P5" s="745"/>
      <c r="Q5" s="2326" t="s">
        <v>1448</v>
      </c>
      <c r="R5" s="2326"/>
      <c r="S5" s="2326"/>
      <c r="T5" s="2326"/>
      <c r="U5" s="2326"/>
      <c r="V5" s="2326"/>
      <c r="W5" s="2326"/>
      <c r="X5" s="2326"/>
    </row>
    <row r="6" spans="1:24" ht="20.149999999999999" customHeight="1">
      <c r="A6" s="744"/>
      <c r="B6" s="698"/>
    </row>
    <row r="7" spans="1:24" ht="20.149999999999999" customHeight="1">
      <c r="A7" s="796" t="s">
        <v>1462</v>
      </c>
      <c r="B7" s="698"/>
    </row>
    <row r="8" spans="1:24" ht="20.149999999999999" customHeight="1">
      <c r="A8" s="797" t="s">
        <v>1463</v>
      </c>
      <c r="B8" s="698"/>
    </row>
    <row r="9" spans="1:24" ht="20.149999999999999" customHeight="1">
      <c r="A9" s="750"/>
      <c r="B9" s="698"/>
    </row>
    <row r="10" spans="1:24" ht="20.149999999999999" customHeight="1">
      <c r="A10" s="746" t="s">
        <v>1564</v>
      </c>
      <c r="B10" s="698"/>
    </row>
    <row r="11" spans="1:24" ht="20.149999999999999" customHeight="1">
      <c r="A11" s="744"/>
      <c r="B11" s="698"/>
    </row>
    <row r="12" spans="1:24" ht="20.149999999999999" customHeight="1">
      <c r="B12" s="698"/>
      <c r="L12" s="746" t="s">
        <v>1476</v>
      </c>
      <c r="P12" s="1078"/>
      <c r="Q12" s="1078"/>
      <c r="R12" s="1078"/>
      <c r="S12" s="1078"/>
      <c r="T12" s="1078"/>
      <c r="U12" s="1078"/>
      <c r="V12" s="1078"/>
      <c r="W12" s="1078"/>
      <c r="X12" s="1078"/>
    </row>
    <row r="13" spans="1:24" ht="20.149999999999999" customHeight="1">
      <c r="B13" s="698"/>
      <c r="L13" s="746" t="s">
        <v>1450</v>
      </c>
      <c r="P13" s="1078"/>
      <c r="Q13" s="1078"/>
      <c r="R13" s="1078"/>
      <c r="S13" s="1078"/>
      <c r="T13" s="1078"/>
      <c r="U13" s="1078"/>
      <c r="V13" s="1078"/>
      <c r="W13" s="1078"/>
      <c r="X13" s="1078"/>
    </row>
    <row r="14" spans="1:24" ht="20.149999999999999" customHeight="1">
      <c r="B14" s="698"/>
      <c r="L14" s="746" t="s">
        <v>1451</v>
      </c>
      <c r="P14" s="1078"/>
      <c r="Q14" s="1078"/>
      <c r="R14" s="1078"/>
      <c r="S14" s="1078"/>
      <c r="T14" s="1078"/>
      <c r="U14" s="1078"/>
      <c r="V14" s="1078"/>
      <c r="W14" s="1078"/>
      <c r="X14" s="1078"/>
    </row>
    <row r="15" spans="1:24" ht="20.149999999999999" customHeight="1">
      <c r="A15" s="744"/>
      <c r="B15" s="698"/>
    </row>
    <row r="16" spans="1:24" ht="20.149999999999999" customHeight="1">
      <c r="A16" s="744"/>
      <c r="B16" s="698"/>
    </row>
    <row r="17" spans="1:24" ht="20.149999999999999" customHeight="1">
      <c r="A17" s="2334" t="s">
        <v>1471</v>
      </c>
      <c r="B17" s="2334"/>
      <c r="C17" s="2334"/>
      <c r="D17" s="2334"/>
      <c r="E17" s="2334"/>
      <c r="F17" s="2334"/>
      <c r="G17" s="2334"/>
      <c r="H17" s="2334"/>
      <c r="I17" s="2334"/>
      <c r="J17" s="2334"/>
      <c r="K17" s="2334"/>
      <c r="L17" s="2334"/>
      <c r="M17" s="2334"/>
      <c r="N17" s="2334"/>
      <c r="O17" s="2334"/>
      <c r="P17" s="2334"/>
      <c r="Q17" s="2334"/>
      <c r="R17" s="2334"/>
      <c r="S17" s="2334"/>
      <c r="T17" s="2334"/>
      <c r="U17" s="2334"/>
      <c r="V17" s="2334"/>
      <c r="W17" s="2334"/>
      <c r="X17" s="2334"/>
    </row>
    <row r="18" spans="1:24" ht="20.149999999999999" customHeight="1">
      <c r="A18" s="2334"/>
      <c r="B18" s="2334"/>
      <c r="C18" s="2334"/>
      <c r="D18" s="2334"/>
      <c r="E18" s="2334"/>
      <c r="F18" s="2334"/>
      <c r="G18" s="2334"/>
      <c r="H18" s="2334"/>
      <c r="I18" s="2334"/>
      <c r="J18" s="2334"/>
      <c r="K18" s="2334"/>
      <c r="L18" s="2334"/>
      <c r="M18" s="2334"/>
      <c r="N18" s="2334"/>
      <c r="O18" s="2334"/>
      <c r="P18" s="2334"/>
      <c r="Q18" s="2334"/>
      <c r="R18" s="2334"/>
      <c r="S18" s="2334"/>
      <c r="T18" s="2334"/>
      <c r="U18" s="2334"/>
      <c r="V18" s="2334"/>
      <c r="W18" s="2334"/>
      <c r="X18" s="2334"/>
    </row>
    <row r="19" spans="1:24" ht="20.149999999999999" customHeight="1">
      <c r="A19" s="2327" t="s">
        <v>1453</v>
      </c>
      <c r="B19" s="2327"/>
      <c r="C19" s="2327"/>
      <c r="D19" s="2327"/>
      <c r="E19" s="2327"/>
      <c r="F19" s="2327"/>
      <c r="G19" s="2327"/>
      <c r="H19" s="2327"/>
      <c r="I19" s="2327"/>
      <c r="J19" s="2327"/>
      <c r="K19" s="2327"/>
      <c r="L19" s="2327"/>
      <c r="M19" s="2327"/>
      <c r="N19" s="2327"/>
      <c r="O19" s="2327"/>
      <c r="P19" s="2327"/>
      <c r="Q19" s="2327"/>
      <c r="R19" s="2327"/>
      <c r="S19" s="2327"/>
      <c r="T19" s="2327"/>
      <c r="U19" s="2327"/>
      <c r="V19" s="2327"/>
      <c r="W19" s="2327"/>
      <c r="X19" s="2327"/>
    </row>
    <row r="20" spans="1:24" ht="20.149999999999999" customHeight="1">
      <c r="A20" s="744"/>
      <c r="B20" s="698"/>
    </row>
    <row r="21" spans="1:24" ht="27.45" customHeight="1">
      <c r="C21" s="2335" t="s">
        <v>1464</v>
      </c>
      <c r="D21" s="2335"/>
      <c r="E21" s="2335"/>
      <c r="F21" s="2335"/>
      <c r="G21" s="2335" t="s">
        <v>1465</v>
      </c>
      <c r="H21" s="2335"/>
      <c r="I21" s="2335"/>
      <c r="J21" s="2335"/>
      <c r="K21" s="2335"/>
      <c r="L21" s="2335"/>
      <c r="M21" s="2335"/>
      <c r="N21" s="2335"/>
      <c r="O21" s="2335"/>
      <c r="P21" s="2335"/>
      <c r="Q21" s="2335"/>
      <c r="R21" s="2335"/>
      <c r="S21" s="2335"/>
      <c r="T21" s="2335"/>
      <c r="U21" s="2335"/>
      <c r="V21" s="2335"/>
      <c r="W21" s="2335"/>
      <c r="X21" s="2335"/>
    </row>
    <row r="22" spans="1:24" ht="20.149999999999999" customHeight="1">
      <c r="C22" s="2336" t="s">
        <v>1466</v>
      </c>
      <c r="D22" s="2336"/>
      <c r="E22" s="2336"/>
      <c r="F22" s="2336"/>
      <c r="G22" s="2335"/>
      <c r="H22" s="2335"/>
      <c r="I22" s="2335"/>
      <c r="J22" s="2335"/>
      <c r="K22" s="2335"/>
      <c r="L22" s="2335"/>
      <c r="M22" s="2335"/>
      <c r="N22" s="2335"/>
      <c r="O22" s="2335"/>
      <c r="P22" s="2335"/>
      <c r="Q22" s="2335"/>
      <c r="R22" s="2335"/>
      <c r="S22" s="2335"/>
      <c r="T22" s="2335"/>
      <c r="U22" s="2335"/>
      <c r="V22" s="2335"/>
      <c r="W22" s="2335"/>
      <c r="X22" s="2335"/>
    </row>
    <row r="23" spans="1:24" ht="20.149999999999999" customHeight="1">
      <c r="C23" s="2337" t="s">
        <v>1467</v>
      </c>
      <c r="D23" s="2337"/>
      <c r="E23" s="2337"/>
      <c r="F23" s="2337"/>
      <c r="G23" s="2335"/>
      <c r="H23" s="2335"/>
      <c r="I23" s="2335"/>
      <c r="J23" s="2335"/>
      <c r="K23" s="2335"/>
      <c r="L23" s="2335"/>
      <c r="M23" s="2335"/>
      <c r="N23" s="2335"/>
      <c r="O23" s="2335"/>
      <c r="P23" s="2335"/>
      <c r="Q23" s="2335"/>
      <c r="R23" s="2335"/>
      <c r="S23" s="2335"/>
      <c r="T23" s="2335"/>
      <c r="U23" s="2335"/>
      <c r="V23" s="2335"/>
      <c r="W23" s="2335"/>
      <c r="X23" s="2335"/>
    </row>
    <row r="24" spans="1:24" ht="29.7" customHeight="1">
      <c r="C24" s="2335" t="s">
        <v>1468</v>
      </c>
      <c r="D24" s="2335"/>
      <c r="E24" s="2335"/>
      <c r="F24" s="2335"/>
      <c r="G24" s="2335" t="s">
        <v>1469</v>
      </c>
      <c r="H24" s="2335"/>
      <c r="I24" s="2335"/>
      <c r="J24" s="2335"/>
      <c r="K24" s="2335"/>
      <c r="L24" s="2335"/>
      <c r="M24" s="2335"/>
      <c r="N24" s="2335"/>
      <c r="O24" s="2335"/>
      <c r="P24" s="2335"/>
      <c r="Q24" s="2335"/>
      <c r="R24" s="2335"/>
      <c r="S24" s="2335"/>
      <c r="T24" s="2335"/>
      <c r="U24" s="2335"/>
      <c r="V24" s="2335"/>
      <c r="W24" s="2335"/>
      <c r="X24" s="2335"/>
    </row>
    <row r="25" spans="1:24" ht="62.15" customHeight="1">
      <c r="C25" s="2335" t="s">
        <v>1470</v>
      </c>
      <c r="D25" s="2335"/>
      <c r="E25" s="2335"/>
      <c r="F25" s="2335"/>
      <c r="G25" s="2338"/>
      <c r="H25" s="2338"/>
      <c r="I25" s="2338"/>
      <c r="J25" s="2338"/>
      <c r="K25" s="2338"/>
      <c r="L25" s="2338"/>
      <c r="M25" s="2338"/>
      <c r="N25" s="2338"/>
      <c r="O25" s="2338"/>
      <c r="P25" s="2338"/>
      <c r="Q25" s="2338"/>
      <c r="R25" s="2338"/>
      <c r="S25" s="2338"/>
      <c r="T25" s="2338"/>
      <c r="U25" s="2338"/>
      <c r="V25" s="2338"/>
      <c r="W25" s="2338"/>
      <c r="X25" s="2338"/>
    </row>
    <row r="26" spans="1:24" ht="20.149999999999999" customHeight="1">
      <c r="A26" s="748"/>
      <c r="B26" s="751"/>
      <c r="C26" s="2334" t="s">
        <v>1530</v>
      </c>
      <c r="D26" s="2334"/>
      <c r="E26" s="2334"/>
      <c r="F26" s="2334"/>
      <c r="G26" s="2334"/>
      <c r="H26" s="2334"/>
      <c r="I26" s="2334"/>
      <c r="J26" s="2334"/>
      <c r="K26" s="2334"/>
      <c r="L26" s="2334"/>
      <c r="M26" s="2334"/>
      <c r="N26" s="2334"/>
      <c r="O26" s="2334"/>
      <c r="P26" s="2334"/>
      <c r="Q26" s="2334"/>
      <c r="R26" s="2334"/>
      <c r="S26" s="2334"/>
      <c r="T26" s="2334"/>
      <c r="U26" s="2334"/>
      <c r="V26" s="2334"/>
      <c r="W26" s="2334"/>
      <c r="X26" s="2334"/>
    </row>
    <row r="27" spans="1:24" ht="20.149999999999999" customHeight="1">
      <c r="A27" s="748"/>
      <c r="B27" s="751"/>
      <c r="C27" s="2334"/>
      <c r="D27" s="2334"/>
      <c r="E27" s="2334"/>
      <c r="F27" s="2334"/>
      <c r="G27" s="2334"/>
      <c r="H27" s="2334"/>
      <c r="I27" s="2334"/>
      <c r="J27" s="2334"/>
      <c r="K27" s="2334"/>
      <c r="L27" s="2334"/>
      <c r="M27" s="2334"/>
      <c r="N27" s="2334"/>
      <c r="O27" s="2334"/>
      <c r="P27" s="2334"/>
      <c r="Q27" s="2334"/>
      <c r="R27" s="2334"/>
      <c r="S27" s="2334"/>
      <c r="T27" s="2334"/>
      <c r="U27" s="2334"/>
      <c r="V27" s="2334"/>
      <c r="W27" s="2334"/>
      <c r="X27" s="2334"/>
    </row>
    <row r="28" spans="1:24" ht="20.149999999999999" customHeight="1">
      <c r="B28" s="698"/>
    </row>
    <row r="29" spans="1:24" ht="20.149999999999999" customHeight="1">
      <c r="A29" s="746" t="s">
        <v>1455</v>
      </c>
      <c r="B29" s="698"/>
    </row>
    <row r="30" spans="1:24" ht="20.149999999999999" customHeight="1">
      <c r="A30" s="744"/>
      <c r="B30" s="698"/>
    </row>
    <row r="31" spans="1:24" ht="20.149999999999999" customHeight="1">
      <c r="A31" s="746" t="s">
        <v>1456</v>
      </c>
      <c r="B31" s="698"/>
    </row>
    <row r="32" spans="1:24" ht="20.149999999999999" customHeight="1">
      <c r="A32" s="744"/>
      <c r="B32" s="698"/>
    </row>
    <row r="33" spans="1:23" ht="20.149999999999999" customHeight="1">
      <c r="B33" s="698"/>
      <c r="L33" s="796" t="s">
        <v>1462</v>
      </c>
    </row>
    <row r="34" spans="1:23" ht="20.149999999999999" customHeight="1">
      <c r="B34" s="698"/>
      <c r="L34" s="797" t="s">
        <v>1463</v>
      </c>
    </row>
    <row r="35" spans="1:23" ht="20.149999999999999" customHeight="1">
      <c r="A35" s="744"/>
      <c r="B35" s="698"/>
    </row>
    <row r="36" spans="1:23" ht="20.149999999999999" customHeight="1">
      <c r="B36" s="698"/>
      <c r="W36" s="746" t="s">
        <v>1472</v>
      </c>
    </row>
    <row r="37" spans="1:23" ht="20.149999999999999" customHeight="1"/>
    <row r="38" spans="1:23" ht="20.149999999999999" customHeight="1"/>
    <row r="39" spans="1:23" ht="20.149999999999999" customHeight="1"/>
    <row r="40" spans="1:23" ht="20.149999999999999" customHeight="1"/>
    <row r="41" spans="1:23" ht="20.149999999999999" customHeight="1"/>
    <row r="42" spans="1:23" ht="20.149999999999999" customHeight="1"/>
    <row r="43" spans="1:23" ht="20.149999999999999" customHeight="1"/>
    <row r="44" spans="1:23" ht="20.149999999999999" customHeight="1"/>
    <row r="45" spans="1:23" ht="20.149999999999999" customHeight="1"/>
    <row r="46" spans="1:23" ht="20.149999999999999" customHeight="1"/>
    <row r="47" spans="1:23" ht="20.149999999999999" customHeight="1"/>
    <row r="48" spans="1:2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row r="156" ht="20.149999999999999" customHeight="1"/>
    <row r="157" ht="20.149999999999999" customHeight="1"/>
    <row r="158" ht="20.149999999999999" customHeight="1"/>
    <row r="159" ht="20.149999999999999" customHeight="1"/>
    <row r="160" ht="20.149999999999999" customHeight="1"/>
    <row r="161" ht="20.149999999999999" customHeight="1"/>
    <row r="162" ht="20.149999999999999" customHeight="1"/>
    <row r="163" ht="20.149999999999999" customHeight="1"/>
    <row r="164" ht="20.149999999999999" customHeight="1"/>
  </sheetData>
  <mergeCells count="17">
    <mergeCell ref="A3:X3"/>
    <mergeCell ref="P12:X12"/>
    <mergeCell ref="P13:X13"/>
    <mergeCell ref="P14:X14"/>
    <mergeCell ref="Q5:X5"/>
    <mergeCell ref="C26:X27"/>
    <mergeCell ref="A17:X18"/>
    <mergeCell ref="A19:X19"/>
    <mergeCell ref="C21:F21"/>
    <mergeCell ref="C22:F22"/>
    <mergeCell ref="C23:F23"/>
    <mergeCell ref="C24:F24"/>
    <mergeCell ref="C25:F25"/>
    <mergeCell ref="G21:X21"/>
    <mergeCell ref="G22:X23"/>
    <mergeCell ref="G24:X24"/>
    <mergeCell ref="G25:X25"/>
  </mergeCells>
  <phoneticPr fontId="2"/>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18702-AC4A-494A-B55C-01B9C5B16AA1}">
  <sheetPr>
    <tabColor rgb="FFFFFF00"/>
  </sheetPr>
  <dimension ref="A1:Z154"/>
  <sheetViews>
    <sheetView workbookViewId="0">
      <selection activeCell="W35" sqref="W35"/>
    </sheetView>
  </sheetViews>
  <sheetFormatPr defaultColWidth="9.23046875" defaultRowHeight="13.3"/>
  <cols>
    <col min="1"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9" t="s">
        <v>1447</v>
      </c>
      <c r="B3" s="2339"/>
      <c r="C3" s="2339"/>
      <c r="D3" s="2339"/>
      <c r="E3" s="2339"/>
      <c r="F3" s="2339"/>
      <c r="G3" s="2339"/>
      <c r="H3" s="2339"/>
      <c r="I3" s="2339"/>
      <c r="J3" s="2339"/>
      <c r="K3" s="2339"/>
      <c r="L3" s="2339"/>
      <c r="M3" s="2339"/>
      <c r="N3" s="2339"/>
      <c r="O3" s="2339"/>
      <c r="P3" s="2339"/>
      <c r="Q3" s="2339"/>
      <c r="R3" s="2339"/>
      <c r="S3" s="2339"/>
      <c r="T3" s="2339"/>
      <c r="U3" s="2339"/>
      <c r="V3" s="2339"/>
      <c r="W3" s="2339"/>
      <c r="X3" s="2339"/>
      <c r="Y3" s="747"/>
      <c r="Z3" s="755"/>
    </row>
    <row r="4" spans="1:26" ht="20.149999999999999" customHeight="1">
      <c r="A4" s="746"/>
      <c r="B4" s="755"/>
      <c r="Y4" s="746"/>
      <c r="Z4" s="755"/>
    </row>
    <row r="5" spans="1:26" ht="20.149999999999999" customHeight="1">
      <c r="B5" s="755"/>
      <c r="P5" s="2326" t="s">
        <v>1448</v>
      </c>
      <c r="Q5" s="2326"/>
      <c r="R5" s="2326"/>
      <c r="S5" s="2326"/>
      <c r="T5" s="2326"/>
      <c r="U5" s="2326"/>
      <c r="V5" s="2326"/>
      <c r="W5" s="2326"/>
      <c r="X5" s="2326"/>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4" t="s">
        <v>1484</v>
      </c>
      <c r="B15" s="2334"/>
      <c r="C15" s="2334"/>
      <c r="D15" s="2334"/>
      <c r="E15" s="2334"/>
      <c r="F15" s="2334"/>
      <c r="G15" s="2334"/>
      <c r="H15" s="2334"/>
      <c r="I15" s="2334"/>
      <c r="J15" s="2334"/>
      <c r="K15" s="2334"/>
      <c r="L15" s="2334"/>
      <c r="M15" s="2334"/>
      <c r="N15" s="2334"/>
      <c r="O15" s="2334"/>
      <c r="P15" s="2334"/>
      <c r="Q15" s="2334"/>
      <c r="R15" s="2334"/>
      <c r="S15" s="2334"/>
      <c r="T15" s="2334"/>
      <c r="U15" s="2334"/>
      <c r="V15" s="2334"/>
      <c r="W15" s="2334"/>
      <c r="X15" s="2334"/>
      <c r="Y15" s="746"/>
      <c r="Z15" s="755"/>
    </row>
    <row r="16" spans="1:26" ht="20.149999999999999" customHeight="1">
      <c r="A16" s="2334"/>
      <c r="B16" s="2334"/>
      <c r="C16" s="2334"/>
      <c r="D16" s="2334"/>
      <c r="E16" s="2334"/>
      <c r="F16" s="2334"/>
      <c r="G16" s="2334"/>
      <c r="H16" s="2334"/>
      <c r="I16" s="2334"/>
      <c r="J16" s="2334"/>
      <c r="K16" s="2334"/>
      <c r="L16" s="2334"/>
      <c r="M16" s="2334"/>
      <c r="N16" s="2334"/>
      <c r="O16" s="2334"/>
      <c r="P16" s="2334"/>
      <c r="Q16" s="2334"/>
      <c r="R16" s="2334"/>
      <c r="S16" s="2334"/>
      <c r="T16" s="2334"/>
      <c r="U16" s="2334"/>
      <c r="V16" s="2334"/>
      <c r="W16" s="2334"/>
      <c r="X16" s="2334"/>
      <c r="Y16" s="746"/>
      <c r="Z16" s="755"/>
    </row>
    <row r="17" spans="1:26" ht="20.149999999999999" customHeight="1">
      <c r="A17" s="2327" t="s">
        <v>1453</v>
      </c>
      <c r="B17" s="2327"/>
      <c r="C17" s="2327"/>
      <c r="D17" s="2327"/>
      <c r="E17" s="2327"/>
      <c r="F17" s="2327"/>
      <c r="G17" s="2327"/>
      <c r="H17" s="2327"/>
      <c r="I17" s="2327"/>
      <c r="J17" s="2327"/>
      <c r="K17" s="2327"/>
      <c r="L17" s="2327"/>
      <c r="M17" s="2327"/>
      <c r="N17" s="2327"/>
      <c r="O17" s="2327"/>
      <c r="P17" s="2327"/>
      <c r="Q17" s="2327"/>
      <c r="R17" s="2327"/>
      <c r="S17" s="2327"/>
      <c r="T17" s="2327"/>
      <c r="U17" s="2327"/>
      <c r="V17" s="2327"/>
      <c r="W17" s="2327"/>
      <c r="X17" s="2327"/>
      <c r="Y17" s="746"/>
      <c r="Z17" s="755"/>
    </row>
    <row r="18" spans="1:26" ht="20.149999999999999" customHeight="1">
      <c r="A18" s="746"/>
      <c r="B18" s="755"/>
      <c r="Y18" s="746"/>
      <c r="Z18" s="755"/>
    </row>
    <row r="19" spans="1:26" ht="20.149999999999999" customHeight="1">
      <c r="B19" s="2340" t="s">
        <v>1454</v>
      </c>
      <c r="C19" s="2341"/>
      <c r="D19" s="2341"/>
      <c r="E19" s="2342"/>
      <c r="F19" s="2335" t="s">
        <v>1460</v>
      </c>
      <c r="G19" s="2335"/>
      <c r="H19" s="2335"/>
      <c r="I19" s="2335"/>
      <c r="J19" s="2335"/>
      <c r="K19" s="2335"/>
      <c r="L19" s="2335"/>
      <c r="M19" s="2335"/>
      <c r="N19" s="2335"/>
      <c r="O19" s="2335"/>
      <c r="P19" s="2335"/>
      <c r="Q19" s="2335"/>
      <c r="R19" s="2335"/>
      <c r="S19" s="2335"/>
      <c r="T19" s="2335"/>
      <c r="U19" s="2335"/>
      <c r="V19" s="2335"/>
      <c r="W19" s="2335"/>
    </row>
    <row r="20" spans="1:26" ht="20.149999999999999" customHeight="1">
      <c r="A20" s="759"/>
      <c r="B20" s="2343"/>
      <c r="C20" s="2344"/>
      <c r="D20" s="2344"/>
      <c r="E20" s="2345"/>
      <c r="F20" s="2335"/>
      <c r="G20" s="2335"/>
      <c r="H20" s="2335"/>
      <c r="I20" s="2335"/>
      <c r="J20" s="2335"/>
      <c r="K20" s="2335"/>
      <c r="L20" s="2335"/>
      <c r="M20" s="2335"/>
      <c r="N20" s="2335"/>
      <c r="O20" s="2335"/>
      <c r="P20" s="2335"/>
      <c r="Q20" s="2335"/>
      <c r="R20" s="2335"/>
      <c r="S20" s="2335"/>
      <c r="T20" s="2335"/>
      <c r="U20" s="2335"/>
      <c r="V20" s="2335"/>
      <c r="W20" s="2335"/>
    </row>
    <row r="21" spans="1:26" ht="20.149999999999999" customHeight="1">
      <c r="A21" s="759"/>
      <c r="B21" s="2346"/>
      <c r="C21" s="2347"/>
      <c r="D21" s="2347"/>
      <c r="E21" s="2348"/>
      <c r="F21" s="2335"/>
      <c r="G21" s="2335"/>
      <c r="H21" s="2335"/>
      <c r="I21" s="2335"/>
      <c r="J21" s="2335"/>
      <c r="K21" s="2335"/>
      <c r="L21" s="2335"/>
      <c r="M21" s="2335"/>
      <c r="N21" s="2335"/>
      <c r="O21" s="2335"/>
      <c r="P21" s="2335"/>
      <c r="Q21" s="2335"/>
      <c r="R21" s="2335"/>
      <c r="S21" s="2335"/>
      <c r="T21" s="2335"/>
      <c r="U21" s="2335"/>
      <c r="V21" s="2335"/>
      <c r="W21" s="2335"/>
    </row>
    <row r="22" spans="1:26" ht="20.149999999999999" customHeight="1">
      <c r="A22" s="759"/>
      <c r="B22" s="759"/>
      <c r="C22" s="759"/>
      <c r="D22" s="759"/>
      <c r="E22" s="759"/>
      <c r="F22" s="759"/>
      <c r="G22" s="759"/>
      <c r="H22" s="759"/>
      <c r="I22" s="759"/>
      <c r="J22" s="759"/>
      <c r="K22" s="759"/>
      <c r="L22" s="759"/>
      <c r="M22" s="759"/>
      <c r="N22" s="759"/>
      <c r="O22" s="759"/>
      <c r="P22" s="759"/>
      <c r="Q22" s="759"/>
      <c r="R22" s="759"/>
      <c r="S22" s="759"/>
      <c r="T22" s="759"/>
      <c r="U22" s="759"/>
      <c r="V22" s="759"/>
      <c r="W22" s="759"/>
    </row>
    <row r="23" spans="1:26" ht="20.149999999999999" customHeight="1">
      <c r="C23" s="2334" t="s">
        <v>1459</v>
      </c>
      <c r="D23" s="2334"/>
      <c r="E23" s="2334"/>
      <c r="F23" s="2334"/>
      <c r="G23" s="2334"/>
      <c r="H23" s="2334"/>
      <c r="I23" s="2334"/>
      <c r="J23" s="2334"/>
      <c r="K23" s="2334"/>
      <c r="L23" s="2334"/>
      <c r="M23" s="2334"/>
      <c r="N23" s="2334"/>
      <c r="O23" s="2334"/>
      <c r="P23" s="2334"/>
      <c r="Q23" s="2334"/>
      <c r="R23" s="2334"/>
      <c r="S23" s="2334"/>
      <c r="T23" s="2334"/>
      <c r="U23" s="2334"/>
      <c r="V23" s="2334"/>
      <c r="W23" s="2334"/>
      <c r="Y23" s="746"/>
      <c r="Z23" s="755"/>
    </row>
    <row r="24" spans="1:26" ht="20.149999999999999" customHeight="1">
      <c r="B24" s="755"/>
      <c r="C24" s="2334"/>
      <c r="D24" s="2334"/>
      <c r="E24" s="2334"/>
      <c r="F24" s="2334"/>
      <c r="G24" s="2334"/>
      <c r="H24" s="2334"/>
      <c r="I24" s="2334"/>
      <c r="J24" s="2334"/>
      <c r="K24" s="2334"/>
      <c r="L24" s="2334"/>
      <c r="M24" s="2334"/>
      <c r="N24" s="2334"/>
      <c r="O24" s="2334"/>
      <c r="P24" s="2334"/>
      <c r="Q24" s="2334"/>
      <c r="R24" s="2334"/>
      <c r="S24" s="2334"/>
      <c r="T24" s="2334"/>
      <c r="U24" s="2334"/>
      <c r="V24" s="2334"/>
      <c r="W24" s="2334"/>
      <c r="Y24" s="746"/>
      <c r="Z24" s="755"/>
    </row>
    <row r="25" spans="1:26" ht="20.149999999999999" customHeight="1">
      <c r="C25" s="2334" t="s">
        <v>1485</v>
      </c>
      <c r="D25" s="2334"/>
      <c r="E25" s="2334"/>
      <c r="F25" s="2334"/>
      <c r="G25" s="2334"/>
      <c r="H25" s="2334"/>
      <c r="I25" s="2334"/>
      <c r="J25" s="2334"/>
      <c r="K25" s="2334"/>
      <c r="L25" s="2334"/>
      <c r="M25" s="2334"/>
      <c r="N25" s="2334"/>
      <c r="O25" s="2334"/>
      <c r="P25" s="2334"/>
      <c r="Q25" s="2334"/>
      <c r="R25" s="2334"/>
      <c r="S25" s="2334"/>
      <c r="T25" s="2334"/>
      <c r="U25" s="2334"/>
      <c r="V25" s="2334"/>
      <c r="W25" s="2334"/>
      <c r="Y25" s="746"/>
      <c r="Z25" s="755"/>
    </row>
    <row r="26" spans="1:26" ht="20.149999999999999" customHeight="1">
      <c r="A26" s="746"/>
      <c r="B26" s="755"/>
      <c r="C26" s="2334"/>
      <c r="D26" s="2334"/>
      <c r="E26" s="2334"/>
      <c r="F26" s="2334"/>
      <c r="G26" s="2334"/>
      <c r="H26" s="2334"/>
      <c r="I26" s="2334"/>
      <c r="J26" s="2334"/>
      <c r="K26" s="2334"/>
      <c r="L26" s="2334"/>
      <c r="M26" s="2334"/>
      <c r="N26" s="2334"/>
      <c r="O26" s="2334"/>
      <c r="P26" s="2334"/>
      <c r="Q26" s="2334"/>
      <c r="R26" s="2334"/>
      <c r="S26" s="2334"/>
      <c r="T26" s="2334"/>
      <c r="U26" s="2334"/>
      <c r="V26" s="2334"/>
      <c r="W26" s="2334"/>
      <c r="Y26" s="746"/>
      <c r="Z26" s="755"/>
    </row>
    <row r="27" spans="1:26" ht="20.149999999999999" customHeight="1">
      <c r="A27" s="755"/>
      <c r="B27" s="755"/>
      <c r="Y27" s="755"/>
      <c r="Z27" s="755"/>
    </row>
    <row r="28" spans="1:26" ht="20.149999999999999" customHeight="1">
      <c r="B28" s="755"/>
      <c r="Y28" s="746"/>
      <c r="Z28" s="755"/>
    </row>
    <row r="29" spans="1:26" ht="20.149999999999999" customHeight="1">
      <c r="A29" s="746" t="s">
        <v>1455</v>
      </c>
      <c r="B29" s="755"/>
      <c r="Y29" s="746"/>
      <c r="Z29" s="755"/>
    </row>
    <row r="30" spans="1:26" ht="20.149999999999999" customHeight="1">
      <c r="B30" s="755"/>
      <c r="Y30" s="746"/>
      <c r="Z30" s="755"/>
    </row>
    <row r="31" spans="1:26" ht="20.149999999999999" customHeight="1">
      <c r="A31" s="746" t="s">
        <v>1456</v>
      </c>
      <c r="B31" s="755"/>
      <c r="Y31" s="746"/>
      <c r="Z31" s="755"/>
    </row>
    <row r="32" spans="1:26" ht="20.149999999999999" customHeight="1">
      <c r="B32" s="755"/>
      <c r="Y32" s="746"/>
      <c r="Z32" s="755"/>
    </row>
    <row r="33" spans="1:26" ht="20.149999999999999" customHeight="1">
      <c r="A33" s="746"/>
      <c r="B33" s="755"/>
      <c r="O33" s="746" t="s">
        <v>1457</v>
      </c>
      <c r="Y33" s="746"/>
      <c r="Z33" s="755"/>
    </row>
    <row r="34" spans="1:26" ht="20.149999999999999" customHeight="1">
      <c r="A34" s="746"/>
      <c r="B34" s="755"/>
      <c r="Y34" s="746"/>
      <c r="Z34" s="755"/>
    </row>
    <row r="35" spans="1:26" ht="20.149999999999999" customHeight="1">
      <c r="A35" s="746"/>
      <c r="B35" s="755"/>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c r="B40" s="755"/>
      <c r="Y40" s="746"/>
      <c r="Z40" s="755"/>
    </row>
    <row r="41" spans="1:26" ht="20.149999999999999" customHeight="1">
      <c r="A41" s="746" t="s">
        <v>1446</v>
      </c>
      <c r="B41" s="755"/>
      <c r="Y41" s="746"/>
      <c r="Z41" s="755"/>
    </row>
    <row r="42" spans="1:26" ht="20.149999999999999" customHeight="1">
      <c r="A42" s="746"/>
      <c r="B42" s="755"/>
      <c r="Y42" s="746"/>
      <c r="Z42" s="755"/>
    </row>
    <row r="43" spans="1:26" ht="20.149999999999999" customHeight="1">
      <c r="A43" s="757"/>
      <c r="B43" s="755"/>
      <c r="Y43" s="757"/>
      <c r="Z43" s="755"/>
    </row>
    <row r="44" spans="1:26" ht="20.149999999999999" customHeight="1">
      <c r="A44" s="2339" t="s">
        <v>1447</v>
      </c>
      <c r="B44" s="2339"/>
      <c r="C44" s="2339"/>
      <c r="D44" s="2339"/>
      <c r="E44" s="2339"/>
      <c r="F44" s="2339"/>
      <c r="G44" s="2339"/>
      <c r="H44" s="2339"/>
      <c r="I44" s="2339"/>
      <c r="J44" s="2339"/>
      <c r="K44" s="2339"/>
      <c r="L44" s="2339"/>
      <c r="M44" s="2339"/>
      <c r="N44" s="2339"/>
      <c r="O44" s="2339"/>
      <c r="P44" s="2339"/>
      <c r="Q44" s="2339"/>
      <c r="R44" s="2339"/>
      <c r="S44" s="2339"/>
      <c r="T44" s="2339"/>
      <c r="U44" s="2339"/>
      <c r="V44" s="2339"/>
      <c r="W44" s="2339"/>
      <c r="X44" s="2339"/>
      <c r="Y44" s="747"/>
      <c r="Z44" s="755"/>
    </row>
    <row r="45" spans="1:26" ht="20.149999999999999" customHeight="1">
      <c r="A45" s="746"/>
      <c r="B45" s="755"/>
      <c r="Y45" s="746"/>
      <c r="Z45" s="755"/>
    </row>
    <row r="46" spans="1:26" ht="20.149999999999999" customHeight="1">
      <c r="A46" s="2326" t="s">
        <v>1487</v>
      </c>
      <c r="B46" s="2326"/>
      <c r="C46" s="2326"/>
      <c r="D46" s="2326"/>
      <c r="E46" s="2326"/>
      <c r="F46" s="2326"/>
      <c r="G46" s="2326"/>
      <c r="H46" s="2326"/>
      <c r="I46" s="2326"/>
      <c r="J46" s="2326"/>
      <c r="K46" s="2326"/>
      <c r="L46" s="2326"/>
      <c r="M46" s="2326"/>
      <c r="N46" s="2326"/>
      <c r="O46" s="2326"/>
      <c r="P46" s="2326"/>
      <c r="Q46" s="2326"/>
      <c r="R46" s="2326"/>
      <c r="S46" s="2326"/>
      <c r="T46" s="2326"/>
      <c r="U46" s="2326"/>
      <c r="V46" s="2326"/>
      <c r="W46" s="2326"/>
      <c r="X46" s="2326"/>
      <c r="Y46" s="746"/>
      <c r="Z46" s="755"/>
    </row>
    <row r="47" spans="1:26" ht="20.149999999999999" customHeight="1">
      <c r="A47" s="746"/>
      <c r="B47" s="755"/>
      <c r="Y47" s="746"/>
      <c r="Z47" s="755"/>
    </row>
    <row r="48" spans="1:26" ht="20.149999999999999" customHeight="1">
      <c r="A48" s="746"/>
      <c r="B48" s="755"/>
      <c r="Y48" s="746"/>
      <c r="Z48" s="755"/>
    </row>
    <row r="49" spans="1:26" ht="20.149999999999999" customHeight="1">
      <c r="A49" s="746" t="s">
        <v>1449</v>
      </c>
      <c r="B49" s="755"/>
      <c r="Y49" s="746"/>
      <c r="Z49" s="755"/>
    </row>
    <row r="50" spans="1:26" ht="20.149999999999999" customHeight="1">
      <c r="A50" s="746"/>
      <c r="B50" s="755"/>
      <c r="Y50" s="746"/>
      <c r="Z50" s="755"/>
    </row>
    <row r="51" spans="1:26" ht="20.149999999999999" customHeight="1">
      <c r="B51" s="755"/>
      <c r="M51" s="746" t="s">
        <v>1488</v>
      </c>
      <c r="Y51" s="746"/>
      <c r="Z51" s="755"/>
    </row>
    <row r="52" spans="1:26" ht="20.149999999999999" customHeight="1">
      <c r="B52" s="755"/>
      <c r="M52" s="746" t="s">
        <v>1489</v>
      </c>
      <c r="Y52" s="746"/>
      <c r="Z52" s="755"/>
    </row>
    <row r="53" spans="1:26" ht="20.149999999999999" customHeight="1">
      <c r="B53" s="755"/>
      <c r="M53" s="746" t="s">
        <v>1490</v>
      </c>
      <c r="Y53" s="746"/>
      <c r="Z53" s="755"/>
    </row>
    <row r="54" spans="1:26" ht="20.149999999999999" customHeight="1">
      <c r="A54" s="746"/>
      <c r="B54" s="755"/>
      <c r="Y54" s="746"/>
      <c r="Z54" s="755"/>
    </row>
    <row r="55" spans="1:26" ht="20.149999999999999" customHeight="1">
      <c r="A55" s="746"/>
      <c r="B55" s="755"/>
      <c r="Y55" s="746"/>
      <c r="Z55" s="755"/>
    </row>
    <row r="56" spans="1:26" ht="20.149999999999999" customHeight="1">
      <c r="A56" s="2334" t="s">
        <v>1452</v>
      </c>
      <c r="B56" s="2334"/>
      <c r="C56" s="2334"/>
      <c r="D56" s="2334"/>
      <c r="E56" s="2334"/>
      <c r="F56" s="2334"/>
      <c r="G56" s="2334"/>
      <c r="H56" s="2334"/>
      <c r="I56" s="2334"/>
      <c r="J56" s="2334"/>
      <c r="K56" s="2334"/>
      <c r="L56" s="2334"/>
      <c r="M56" s="2334"/>
      <c r="N56" s="2334"/>
      <c r="O56" s="2334"/>
      <c r="P56" s="2334"/>
      <c r="Q56" s="2334"/>
      <c r="R56" s="2334"/>
      <c r="S56" s="2334"/>
      <c r="T56" s="2334"/>
      <c r="U56" s="2334"/>
      <c r="V56" s="2334"/>
      <c r="W56" s="2334"/>
      <c r="X56" s="2334"/>
      <c r="Y56" s="746"/>
      <c r="Z56" s="755"/>
    </row>
    <row r="57" spans="1:26" ht="20.149999999999999" customHeight="1">
      <c r="A57" s="2334"/>
      <c r="B57" s="2334"/>
      <c r="C57" s="2334"/>
      <c r="D57" s="2334"/>
      <c r="E57" s="2334"/>
      <c r="F57" s="2334"/>
      <c r="G57" s="2334"/>
      <c r="H57" s="2334"/>
      <c r="I57" s="2334"/>
      <c r="J57" s="2334"/>
      <c r="K57" s="2334"/>
      <c r="L57" s="2334"/>
      <c r="M57" s="2334"/>
      <c r="N57" s="2334"/>
      <c r="O57" s="2334"/>
      <c r="P57" s="2334"/>
      <c r="Q57" s="2334"/>
      <c r="R57" s="2334"/>
      <c r="S57" s="2334"/>
      <c r="T57" s="2334"/>
      <c r="U57" s="2334"/>
      <c r="V57" s="2334"/>
      <c r="W57" s="2334"/>
      <c r="X57" s="2334"/>
      <c r="Y57" s="746"/>
      <c r="Z57" s="755"/>
    </row>
    <row r="58" spans="1:26" ht="20.149999999999999" customHeight="1">
      <c r="A58" s="2327" t="s">
        <v>1453</v>
      </c>
      <c r="B58" s="2327"/>
      <c r="C58" s="2327"/>
      <c r="D58" s="2327"/>
      <c r="E58" s="2327"/>
      <c r="F58" s="2327"/>
      <c r="G58" s="2327"/>
      <c r="H58" s="2327"/>
      <c r="I58" s="2327"/>
      <c r="J58" s="2327"/>
      <c r="K58" s="2327"/>
      <c r="L58" s="2327"/>
      <c r="M58" s="2327"/>
      <c r="N58" s="2327"/>
      <c r="O58" s="2327"/>
      <c r="P58" s="2327"/>
      <c r="Q58" s="2327"/>
      <c r="R58" s="2327"/>
      <c r="S58" s="2327"/>
      <c r="T58" s="2327"/>
      <c r="U58" s="2327"/>
      <c r="V58" s="2327"/>
      <c r="W58" s="2327"/>
      <c r="X58" s="2327"/>
      <c r="Y58" s="746"/>
      <c r="Z58" s="755"/>
    </row>
    <row r="59" spans="1:26" ht="20.149999999999999" customHeight="1">
      <c r="A59" s="746"/>
      <c r="B59" s="755"/>
      <c r="Y59" s="746"/>
      <c r="Z59" s="755"/>
    </row>
    <row r="60" spans="1:26" ht="20.149999999999999" customHeight="1">
      <c r="A60" s="756"/>
      <c r="B60" s="2340" t="s">
        <v>1454</v>
      </c>
      <c r="C60" s="2341"/>
      <c r="D60" s="2341"/>
      <c r="E60" s="2342"/>
      <c r="F60" s="2335" t="s">
        <v>1460</v>
      </c>
      <c r="G60" s="2335"/>
      <c r="H60" s="2335"/>
      <c r="I60" s="2335"/>
      <c r="J60" s="2335"/>
      <c r="K60" s="2335"/>
      <c r="L60" s="2335"/>
      <c r="M60" s="2335"/>
      <c r="N60" s="2335"/>
      <c r="O60" s="2335"/>
      <c r="P60" s="2335"/>
      <c r="Q60" s="2335"/>
      <c r="R60" s="2335"/>
      <c r="S60" s="2335"/>
      <c r="T60" s="2335"/>
      <c r="U60" s="2335"/>
      <c r="V60" s="2335"/>
      <c r="W60" s="2335"/>
    </row>
    <row r="61" spans="1:26" ht="20.149999999999999" customHeight="1">
      <c r="A61" s="749"/>
      <c r="B61" s="2343"/>
      <c r="C61" s="2344"/>
      <c r="D61" s="2344"/>
      <c r="E61" s="2345"/>
      <c r="F61" s="2335"/>
      <c r="G61" s="2335"/>
      <c r="H61" s="2335"/>
      <c r="I61" s="2335"/>
      <c r="J61" s="2335"/>
      <c r="K61" s="2335"/>
      <c r="L61" s="2335"/>
      <c r="M61" s="2335"/>
      <c r="N61" s="2335"/>
      <c r="O61" s="2335"/>
      <c r="P61" s="2335"/>
      <c r="Q61" s="2335"/>
      <c r="R61" s="2335"/>
      <c r="S61" s="2335"/>
      <c r="T61" s="2335"/>
      <c r="U61" s="2335"/>
      <c r="V61" s="2335"/>
      <c r="W61" s="2335"/>
    </row>
    <row r="62" spans="1:26" ht="20.149999999999999" customHeight="1">
      <c r="A62" s="749"/>
      <c r="B62" s="2346"/>
      <c r="C62" s="2347"/>
      <c r="D62" s="2347"/>
      <c r="E62" s="2348"/>
      <c r="F62" s="2335"/>
      <c r="G62" s="2335"/>
      <c r="H62" s="2335"/>
      <c r="I62" s="2335"/>
      <c r="J62" s="2335"/>
      <c r="K62" s="2335"/>
      <c r="L62" s="2335"/>
      <c r="M62" s="2335"/>
      <c r="N62" s="2335"/>
      <c r="O62" s="2335"/>
      <c r="P62" s="2335"/>
      <c r="Q62" s="2335"/>
      <c r="R62" s="2335"/>
      <c r="S62" s="2335"/>
      <c r="T62" s="2335"/>
      <c r="U62" s="2335"/>
      <c r="V62" s="2335"/>
      <c r="W62" s="2335"/>
    </row>
    <row r="63" spans="1:26" ht="20.149999999999999" customHeight="1">
      <c r="A63" s="758"/>
      <c r="B63" s="755"/>
      <c r="Y63" s="758"/>
      <c r="Z63" s="755"/>
    </row>
    <row r="64" spans="1:26" ht="20.149999999999999" customHeight="1">
      <c r="C64" s="2328" t="s">
        <v>1459</v>
      </c>
      <c r="D64" s="2328"/>
      <c r="E64" s="2328"/>
      <c r="F64" s="2328"/>
      <c r="G64" s="2328"/>
      <c r="H64" s="2328"/>
      <c r="I64" s="2328"/>
      <c r="J64" s="2328"/>
      <c r="K64" s="2328"/>
      <c r="L64" s="2328"/>
      <c r="M64" s="2328"/>
      <c r="N64" s="2328"/>
      <c r="O64" s="2328"/>
      <c r="P64" s="2328"/>
      <c r="Q64" s="2328"/>
      <c r="R64" s="2328"/>
      <c r="S64" s="2328"/>
      <c r="T64" s="2328"/>
      <c r="U64" s="2328"/>
      <c r="V64" s="2328"/>
      <c r="W64" s="2328"/>
      <c r="Y64" s="755"/>
      <c r="Z64" s="755"/>
    </row>
    <row r="65" spans="1:26" ht="20.149999999999999" customHeight="1">
      <c r="B65" s="755"/>
      <c r="C65" s="2328"/>
      <c r="D65" s="2328"/>
      <c r="E65" s="2328"/>
      <c r="F65" s="2328"/>
      <c r="G65" s="2328"/>
      <c r="H65" s="2328"/>
      <c r="I65" s="2328"/>
      <c r="J65" s="2328"/>
      <c r="K65" s="2328"/>
      <c r="L65" s="2328"/>
      <c r="M65" s="2328"/>
      <c r="N65" s="2328"/>
      <c r="O65" s="2328"/>
      <c r="P65" s="2328"/>
      <c r="Q65" s="2328"/>
      <c r="R65" s="2328"/>
      <c r="S65" s="2328"/>
      <c r="T65" s="2328"/>
      <c r="U65" s="2328"/>
      <c r="V65" s="2328"/>
      <c r="W65" s="2328"/>
      <c r="Y65" s="746"/>
      <c r="Z65" s="755"/>
    </row>
    <row r="66" spans="1:26" ht="20.149999999999999" customHeight="1">
      <c r="C66" s="2328" t="s">
        <v>1458</v>
      </c>
      <c r="D66" s="2328"/>
      <c r="E66" s="2328"/>
      <c r="F66" s="2328"/>
      <c r="G66" s="2328"/>
      <c r="H66" s="2328"/>
      <c r="I66" s="2328"/>
      <c r="J66" s="2328"/>
      <c r="K66" s="2328"/>
      <c r="L66" s="2328"/>
      <c r="M66" s="2328"/>
      <c r="N66" s="2328"/>
      <c r="O66" s="2328"/>
      <c r="P66" s="2328"/>
      <c r="Q66" s="2328"/>
      <c r="R66" s="2328"/>
      <c r="S66" s="2328"/>
      <c r="T66" s="2328"/>
      <c r="U66" s="2328"/>
      <c r="V66" s="2328"/>
      <c r="W66" s="2328"/>
      <c r="Y66" s="746"/>
      <c r="Z66" s="755"/>
    </row>
    <row r="67" spans="1:26" ht="20.149999999999999" customHeight="1">
      <c r="A67" s="746"/>
      <c r="B67" s="755"/>
      <c r="C67" s="2328"/>
      <c r="D67" s="2328"/>
      <c r="E67" s="2328"/>
      <c r="F67" s="2328"/>
      <c r="G67" s="2328"/>
      <c r="H67" s="2328"/>
      <c r="I67" s="2328"/>
      <c r="J67" s="2328"/>
      <c r="K67" s="2328"/>
      <c r="L67" s="2328"/>
      <c r="M67" s="2328"/>
      <c r="N67" s="2328"/>
      <c r="O67" s="2328"/>
      <c r="P67" s="2328"/>
      <c r="Q67" s="2328"/>
      <c r="R67" s="2328"/>
      <c r="S67" s="2328"/>
      <c r="T67" s="2328"/>
      <c r="U67" s="2328"/>
      <c r="V67" s="2328"/>
      <c r="W67" s="2328"/>
      <c r="Y67" s="746"/>
      <c r="Z67" s="755"/>
    </row>
    <row r="68" spans="1:26" ht="20.149999999999999" customHeight="1">
      <c r="A68" s="746"/>
      <c r="B68" s="755"/>
      <c r="Y68" s="746"/>
      <c r="Z68" s="755"/>
    </row>
    <row r="69" spans="1:26" ht="20.149999999999999" customHeight="1">
      <c r="A69" s="755"/>
      <c r="B69" s="755"/>
      <c r="Y69" s="746"/>
      <c r="Z69" s="755"/>
    </row>
    <row r="70" spans="1:26" ht="20.149999999999999" customHeight="1">
      <c r="A70" s="746" t="s">
        <v>1455</v>
      </c>
      <c r="B70" s="755"/>
      <c r="Y70" s="755"/>
      <c r="Z70" s="755"/>
    </row>
    <row r="71" spans="1:26" ht="20.149999999999999" customHeight="1">
      <c r="A71" s="746"/>
      <c r="B71" s="755"/>
      <c r="Y71" s="746"/>
      <c r="Z71" s="755"/>
    </row>
    <row r="72" spans="1:26" ht="20.149999999999999" customHeight="1">
      <c r="A72" s="746" t="s">
        <v>1456</v>
      </c>
      <c r="B72" s="755"/>
      <c r="Y72" s="746"/>
      <c r="Z72" s="755"/>
    </row>
    <row r="73" spans="1:26" ht="20.149999999999999" customHeight="1">
      <c r="A73" s="746"/>
      <c r="B73" s="755"/>
      <c r="Y73" s="746"/>
      <c r="Z73" s="755"/>
    </row>
    <row r="74" spans="1:26" ht="20.149999999999999" customHeight="1">
      <c r="B74" s="755"/>
      <c r="O74" s="746" t="s">
        <v>1457</v>
      </c>
      <c r="Y74" s="746"/>
      <c r="Z74" s="755"/>
    </row>
    <row r="75" spans="1:26" ht="20.149999999999999" customHeight="1">
      <c r="A75" s="746"/>
      <c r="B75" s="755"/>
      <c r="Y75" s="746"/>
      <c r="Z75" s="755"/>
    </row>
    <row r="76" spans="1:26" ht="20.149999999999999" customHeight="1">
      <c r="A76" s="746"/>
      <c r="B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sheetData>
  <mergeCells count="16">
    <mergeCell ref="C64:W65"/>
    <mergeCell ref="C66:W67"/>
    <mergeCell ref="P5:X5"/>
    <mergeCell ref="C23:W24"/>
    <mergeCell ref="C25:W26"/>
    <mergeCell ref="A44:X44"/>
    <mergeCell ref="A46:X46"/>
    <mergeCell ref="A56:X57"/>
    <mergeCell ref="A58:X58"/>
    <mergeCell ref="B19:E21"/>
    <mergeCell ref="F19:W21"/>
    <mergeCell ref="A3:X3"/>
    <mergeCell ref="A15:X16"/>
    <mergeCell ref="A17:X17"/>
    <mergeCell ref="B60:E62"/>
    <mergeCell ref="F60:W62"/>
  </mergeCells>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4332-41BA-4535-A1E4-E7B43DFF285F}">
  <sheetPr>
    <tabColor rgb="FFFFFF00"/>
    <pageSetUpPr fitToPage="1"/>
  </sheetPr>
  <dimension ref="B1:AP60"/>
  <sheetViews>
    <sheetView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31" width="3.61328125" customWidth="1"/>
    <col min="32" max="35" width="2.61328125" customWidth="1"/>
    <col min="36" max="36" width="1.61328125" customWidth="1"/>
  </cols>
  <sheetData>
    <row r="1" spans="2:42" ht="18.75" customHeight="1"/>
    <row r="2" spans="2:42" ht="21.45" thickBot="1">
      <c r="B2" s="658" t="s">
        <v>1300</v>
      </c>
      <c r="C2" s="658"/>
      <c r="G2" s="659" t="s">
        <v>1367</v>
      </c>
    </row>
    <row r="3" spans="2:42" ht="27" customHeight="1" thickTop="1" thickBot="1">
      <c r="B3" s="660" t="s">
        <v>1301</v>
      </c>
      <c r="C3" s="660"/>
      <c r="F3" s="658" t="s">
        <v>1302</v>
      </c>
      <c r="P3" s="661"/>
      <c r="Q3" s="661"/>
      <c r="R3" s="170"/>
      <c r="S3" s="935" t="s">
        <v>131</v>
      </c>
      <c r="T3" s="927"/>
      <c r="U3" s="927"/>
      <c r="V3" s="984" t="str">
        <f>IF('登録票３－１'!AG2="","",'登録票３－１'!AG2)</f>
        <v/>
      </c>
      <c r="W3" s="985"/>
      <c r="X3" s="985"/>
      <c r="Y3" s="985"/>
      <c r="Z3" s="662" t="s">
        <v>117</v>
      </c>
      <c r="AA3" s="980" t="s">
        <v>1303</v>
      </c>
      <c r="AB3" s="981"/>
      <c r="AC3" s="982" t="s">
        <v>688</v>
      </c>
      <c r="AD3" s="982"/>
      <c r="AE3" s="983"/>
      <c r="AF3" s="923"/>
      <c r="AG3" s="924"/>
      <c r="AH3" s="924"/>
      <c r="AI3" s="925"/>
    </row>
    <row r="4" spans="2:42" ht="6.75" customHeight="1" thickTop="1">
      <c r="E4" s="663"/>
    </row>
    <row r="5" spans="2:42" ht="7.5" customHeight="1" thickBot="1">
      <c r="AA5" s="664"/>
      <c r="AB5" s="664"/>
      <c r="AC5" s="896" t="s">
        <v>1304</v>
      </c>
      <c r="AD5" s="899"/>
      <c r="AE5" s="899"/>
      <c r="AF5" s="899"/>
      <c r="AG5" s="899"/>
      <c r="AH5" s="899"/>
      <c r="AI5" s="900"/>
    </row>
    <row r="6" spans="2:42" ht="13.5" customHeight="1" thickTop="1">
      <c r="B6" s="665"/>
      <c r="C6" s="666"/>
      <c r="D6" s="666"/>
      <c r="E6" s="667"/>
      <c r="F6" s="667"/>
      <c r="G6" s="667"/>
      <c r="H6" s="667"/>
      <c r="I6" s="667"/>
      <c r="J6" s="667"/>
      <c r="K6" s="667"/>
      <c r="L6" s="667"/>
      <c r="M6" s="667"/>
      <c r="N6" s="667"/>
      <c r="O6" s="667"/>
      <c r="P6" s="667"/>
      <c r="Q6" s="929" t="s">
        <v>1305</v>
      </c>
      <c r="R6" s="929"/>
      <c r="S6" s="930"/>
      <c r="T6" s="930"/>
      <c r="U6" s="930"/>
      <c r="V6" s="930"/>
      <c r="W6" s="930"/>
      <c r="X6" s="930"/>
      <c r="Y6" s="930"/>
      <c r="Z6" s="668" t="s">
        <v>1306</v>
      </c>
      <c r="AA6" s="669"/>
      <c r="AB6" s="664"/>
      <c r="AC6" s="897"/>
      <c r="AD6" s="901"/>
      <c r="AE6" s="901"/>
      <c r="AF6" s="901"/>
      <c r="AG6" s="901"/>
      <c r="AH6" s="901"/>
      <c r="AI6" s="902"/>
    </row>
    <row r="7" spans="2:42" ht="8.15" customHeight="1">
      <c r="B7" s="671"/>
      <c r="E7" s="672"/>
      <c r="F7" s="672"/>
      <c r="G7" s="672"/>
      <c r="H7" s="672"/>
      <c r="I7" s="672"/>
      <c r="J7" s="672"/>
      <c r="K7" s="672"/>
      <c r="L7" s="672"/>
      <c r="M7" s="672"/>
      <c r="N7" s="672"/>
      <c r="O7" s="672"/>
      <c r="P7" s="672"/>
      <c r="Q7" s="931" t="s">
        <v>1307</v>
      </c>
      <c r="R7" s="931"/>
      <c r="S7" s="932"/>
      <c r="T7" s="932"/>
      <c r="U7" s="932"/>
      <c r="V7" s="932"/>
      <c r="W7" s="932"/>
      <c r="X7" s="932"/>
      <c r="Y7" s="932"/>
      <c r="Z7" s="673" t="s">
        <v>1306</v>
      </c>
      <c r="AA7" s="674"/>
      <c r="AB7" s="664"/>
      <c r="AC7" s="897"/>
      <c r="AD7" s="901"/>
      <c r="AE7" s="901"/>
      <c r="AF7" s="901"/>
      <c r="AG7" s="901"/>
      <c r="AH7" s="901"/>
      <c r="AI7" s="902"/>
    </row>
    <row r="8" spans="2:42" ht="13.5" customHeight="1">
      <c r="B8" s="671"/>
      <c r="C8" s="556" t="s">
        <v>1308</v>
      </c>
      <c r="D8" s="556"/>
      <c r="E8" s="933" t="str">
        <f>IF('登録票３－１'!C8="","",'登録票３－１'!C8)</f>
        <v/>
      </c>
      <c r="F8" s="933"/>
      <c r="G8" s="933"/>
      <c r="H8" s="933"/>
      <c r="I8" s="933"/>
      <c r="J8" s="933"/>
      <c r="K8" s="933"/>
      <c r="L8" s="933"/>
      <c r="M8" s="933"/>
      <c r="N8" s="933"/>
      <c r="O8" s="933"/>
      <c r="P8" s="933"/>
      <c r="Q8" s="934" t="s">
        <v>1309</v>
      </c>
      <c r="R8" s="934"/>
      <c r="S8" s="933"/>
      <c r="T8" s="933"/>
      <c r="U8" s="933"/>
      <c r="V8" s="933"/>
      <c r="W8" s="933"/>
      <c r="X8" s="933"/>
      <c r="Y8" s="933"/>
      <c r="Z8" s="205" t="s">
        <v>1306</v>
      </c>
      <c r="AA8" s="674"/>
      <c r="AB8" s="664"/>
      <c r="AC8" s="897"/>
      <c r="AD8" s="901"/>
      <c r="AE8" s="901"/>
      <c r="AF8" s="901"/>
      <c r="AG8" s="901"/>
      <c r="AH8" s="901"/>
      <c r="AI8" s="902"/>
    </row>
    <row r="9" spans="2:42" ht="20.25" customHeight="1">
      <c r="B9" s="671"/>
      <c r="E9" s="675" t="s">
        <v>1310</v>
      </c>
      <c r="F9" s="916"/>
      <c r="G9" s="916"/>
      <c r="H9" s="676" t="s">
        <v>165</v>
      </c>
      <c r="I9" s="914"/>
      <c r="J9" s="914"/>
      <c r="K9" s="677" t="s">
        <v>166</v>
      </c>
      <c r="L9" s="915"/>
      <c r="M9" s="915"/>
      <c r="N9" s="678"/>
      <c r="O9" s="678"/>
      <c r="P9" s="675" t="s">
        <v>1311</v>
      </c>
      <c r="Q9" s="916"/>
      <c r="R9" s="916"/>
      <c r="S9" s="679" t="s">
        <v>165</v>
      </c>
      <c r="T9" s="914"/>
      <c r="U9" s="914"/>
      <c r="V9" s="680" t="s">
        <v>166</v>
      </c>
      <c r="W9" s="915"/>
      <c r="X9" s="915"/>
      <c r="Y9" s="915"/>
      <c r="Z9" s="681"/>
      <c r="AA9" s="674"/>
      <c r="AB9" s="664"/>
      <c r="AC9" s="897"/>
      <c r="AD9" s="901"/>
      <c r="AE9" s="901"/>
      <c r="AF9" s="901"/>
      <c r="AG9" s="901"/>
      <c r="AH9" s="901"/>
      <c r="AI9" s="902"/>
    </row>
    <row r="10" spans="2:42" ht="12" customHeight="1">
      <c r="B10" s="671"/>
      <c r="C10" s="939" t="s">
        <v>1312</v>
      </c>
      <c r="D10" s="939"/>
      <c r="E10" s="939"/>
      <c r="F10" s="199"/>
      <c r="G10" s="199"/>
      <c r="H10" s="682"/>
      <c r="I10" s="682"/>
      <c r="J10" s="682"/>
      <c r="K10" s="682"/>
      <c r="L10" s="682"/>
      <c r="M10" s="682"/>
      <c r="N10" s="682"/>
      <c r="O10" s="682"/>
      <c r="P10" s="682"/>
      <c r="Q10" s="940" t="s">
        <v>1307</v>
      </c>
      <c r="R10" s="940"/>
      <c r="S10" s="941"/>
      <c r="T10" s="941"/>
      <c r="U10" s="941"/>
      <c r="V10" s="941"/>
      <c r="W10" s="941"/>
      <c r="X10" s="683" t="s">
        <v>1306</v>
      </c>
      <c r="Z10" s="664"/>
      <c r="AA10" s="674"/>
      <c r="AB10" s="664"/>
      <c r="AC10" s="897"/>
      <c r="AD10" s="901"/>
      <c r="AE10" s="901"/>
      <c r="AF10" s="901"/>
      <c r="AG10" s="901"/>
      <c r="AH10" s="901"/>
      <c r="AI10" s="902"/>
    </row>
    <row r="11" spans="2:42" ht="13.5" customHeight="1">
      <c r="B11" s="671"/>
      <c r="D11" s="942" t="s">
        <v>1313</v>
      </c>
      <c r="E11" s="942"/>
      <c r="F11" s="942"/>
      <c r="G11" s="943"/>
      <c r="H11" s="943"/>
      <c r="I11" s="943"/>
      <c r="J11" s="943"/>
      <c r="K11" s="943"/>
      <c r="L11" s="943"/>
      <c r="M11" s="943"/>
      <c r="N11" s="943"/>
      <c r="O11" s="943"/>
      <c r="P11" s="943"/>
      <c r="Q11" s="944" t="s">
        <v>1314</v>
      </c>
      <c r="R11" s="944"/>
      <c r="S11" s="945"/>
      <c r="T11" s="945"/>
      <c r="U11" s="945"/>
      <c r="V11" s="945"/>
      <c r="W11" s="945"/>
      <c r="X11" s="684" t="s">
        <v>1306</v>
      </c>
      <c r="Y11" s="685"/>
      <c r="Z11" s="664"/>
      <c r="AA11" s="674"/>
      <c r="AB11" s="664"/>
      <c r="AC11" s="897"/>
      <c r="AD11" s="901"/>
      <c r="AE11" s="901"/>
      <c r="AF11" s="901"/>
      <c r="AG11" s="901"/>
      <c r="AH11" s="901"/>
      <c r="AI11" s="902"/>
    </row>
    <row r="12" spans="2:42" ht="20.149999999999999" customHeight="1">
      <c r="B12" s="671"/>
      <c r="E12" s="675" t="s">
        <v>1310</v>
      </c>
      <c r="F12" s="916"/>
      <c r="G12" s="916"/>
      <c r="H12" s="676" t="s">
        <v>165</v>
      </c>
      <c r="I12" s="914"/>
      <c r="J12" s="914"/>
      <c r="K12" s="677" t="s">
        <v>166</v>
      </c>
      <c r="L12" s="915"/>
      <c r="M12" s="915"/>
      <c r="N12" s="678"/>
      <c r="O12" s="678"/>
      <c r="P12" s="675" t="s">
        <v>1311</v>
      </c>
      <c r="Q12" s="916"/>
      <c r="R12" s="916"/>
      <c r="S12" s="679" t="s">
        <v>165</v>
      </c>
      <c r="T12" s="914"/>
      <c r="U12" s="914"/>
      <c r="V12" s="680" t="s">
        <v>166</v>
      </c>
      <c r="W12" s="915"/>
      <c r="X12" s="915"/>
      <c r="Y12" s="915"/>
      <c r="Z12" s="664"/>
      <c r="AA12" s="674"/>
      <c r="AB12" s="664"/>
      <c r="AC12" s="897"/>
      <c r="AD12" s="901"/>
      <c r="AE12" s="901"/>
      <c r="AF12" s="901"/>
      <c r="AG12" s="901"/>
      <c r="AH12" s="901"/>
      <c r="AI12" s="902"/>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98"/>
      <c r="AD13" s="903"/>
      <c r="AE13" s="903"/>
      <c r="AF13" s="903"/>
      <c r="AG13" s="903"/>
      <c r="AH13" s="903"/>
      <c r="AI13" s="904"/>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thickBot="1">
      <c r="B16" s="908" t="s">
        <v>1315</v>
      </c>
      <c r="C16" s="909"/>
      <c r="D16" s="909"/>
      <c r="E16" s="909"/>
      <c r="F16" s="909"/>
      <c r="G16" s="909"/>
      <c r="H16" s="909"/>
      <c r="I16" s="909"/>
      <c r="J16" s="909"/>
      <c r="K16" s="909"/>
      <c r="L16" s="909"/>
      <c r="M16" s="909"/>
      <c r="N16" s="909"/>
      <c r="O16" s="909"/>
      <c r="P16" s="910"/>
      <c r="Q16" s="986" t="s">
        <v>1316</v>
      </c>
      <c r="R16" s="987"/>
      <c r="S16" s="986" t="s">
        <v>1317</v>
      </c>
      <c r="T16" s="868"/>
      <c r="U16" s="868"/>
      <c r="V16" s="908" t="s">
        <v>1318</v>
      </c>
      <c r="W16" s="909"/>
      <c r="X16" s="909"/>
      <c r="Y16" s="909"/>
      <c r="Z16" s="909"/>
      <c r="AA16" s="909"/>
      <c r="AB16" s="909"/>
      <c r="AC16" s="909"/>
      <c r="AD16" s="909"/>
      <c r="AE16" s="909"/>
      <c r="AF16" s="909"/>
      <c r="AG16" s="909"/>
      <c r="AH16" s="909"/>
      <c r="AI16" s="910"/>
      <c r="AJ16" s="661"/>
      <c r="AK16" s="661"/>
      <c r="AL16" s="661"/>
      <c r="AM16" s="661"/>
      <c r="AN16" s="661"/>
      <c r="AO16" s="661"/>
      <c r="AP16" s="661"/>
    </row>
    <row r="17" spans="2:42" ht="16.399999999999999" customHeight="1" thickTop="1">
      <c r="B17" s="965" t="s">
        <v>1319</v>
      </c>
      <c r="C17" s="692">
        <v>1</v>
      </c>
      <c r="D17" s="693" t="s">
        <v>1320</v>
      </c>
      <c r="E17" s="693"/>
      <c r="F17" s="693"/>
      <c r="G17" s="693"/>
      <c r="H17" s="693"/>
      <c r="I17" s="693"/>
      <c r="J17" s="693"/>
      <c r="K17" s="693"/>
      <c r="L17" s="693"/>
      <c r="M17" s="693"/>
      <c r="N17" s="693"/>
      <c r="O17" s="693"/>
      <c r="P17" s="694"/>
      <c r="Q17" s="695"/>
      <c r="R17" s="694"/>
      <c r="S17" s="696"/>
      <c r="T17" s="697"/>
      <c r="U17" s="697"/>
      <c r="V17" s="968" t="s">
        <v>1321</v>
      </c>
      <c r="W17" s="969"/>
      <c r="X17" s="969"/>
      <c r="Y17" s="969"/>
      <c r="Z17" s="969"/>
      <c r="AA17" s="969"/>
      <c r="AB17" s="969"/>
      <c r="AC17" s="969"/>
      <c r="AD17" s="969"/>
      <c r="AE17" s="969"/>
      <c r="AF17" s="969"/>
      <c r="AG17" s="969"/>
      <c r="AH17" s="969"/>
      <c r="AI17" s="970"/>
      <c r="AJ17" s="698"/>
      <c r="AP17" s="699"/>
    </row>
    <row r="18" spans="2:42" ht="16.399999999999999" customHeight="1">
      <c r="B18" s="966"/>
      <c r="C18" s="552">
        <v>2</v>
      </c>
      <c r="D18" s="700" t="s">
        <v>1322</v>
      </c>
      <c r="E18" s="700"/>
      <c r="F18" s="700"/>
      <c r="G18" s="700"/>
      <c r="H18" s="700"/>
      <c r="I18" s="700"/>
      <c r="J18" s="700"/>
      <c r="K18" s="700"/>
      <c r="L18" s="700"/>
      <c r="M18" s="700"/>
      <c r="N18" s="700"/>
      <c r="O18" s="700"/>
      <c r="P18" s="701"/>
      <c r="Q18" s="702"/>
      <c r="R18" s="701"/>
      <c r="S18" s="702"/>
      <c r="T18" s="700"/>
      <c r="U18" s="700"/>
      <c r="V18" s="959" t="s">
        <v>1321</v>
      </c>
      <c r="W18" s="960"/>
      <c r="X18" s="960"/>
      <c r="Y18" s="960"/>
      <c r="Z18" s="960"/>
      <c r="AA18" s="960"/>
      <c r="AB18" s="960"/>
      <c r="AC18" s="960"/>
      <c r="AD18" s="960"/>
      <c r="AE18" s="960"/>
      <c r="AF18" s="960"/>
      <c r="AG18" s="960"/>
      <c r="AH18" s="960"/>
      <c r="AI18" s="961"/>
      <c r="AJ18" s="699"/>
      <c r="AP18" s="699"/>
    </row>
    <row r="19" spans="2:42" ht="16.399999999999999" customHeight="1">
      <c r="B19" s="966"/>
      <c r="C19" s="552">
        <v>3</v>
      </c>
      <c r="D19" s="700" t="s">
        <v>1323</v>
      </c>
      <c r="E19" s="700"/>
      <c r="F19" s="700"/>
      <c r="G19" s="700"/>
      <c r="H19" s="700"/>
      <c r="I19" s="700"/>
      <c r="J19" s="700"/>
      <c r="K19" s="700"/>
      <c r="L19" s="700"/>
      <c r="M19" s="700"/>
      <c r="N19" s="700"/>
      <c r="O19" s="700"/>
      <c r="P19" s="701"/>
      <c r="Q19" s="702"/>
      <c r="R19" s="701"/>
      <c r="S19" s="702"/>
      <c r="T19" s="700"/>
      <c r="U19" s="700"/>
      <c r="V19" s="959" t="s">
        <v>1321</v>
      </c>
      <c r="W19" s="960"/>
      <c r="X19" s="960"/>
      <c r="Y19" s="960"/>
      <c r="Z19" s="960"/>
      <c r="AA19" s="960"/>
      <c r="AB19" s="960"/>
      <c r="AC19" s="960"/>
      <c r="AD19" s="960"/>
      <c r="AE19" s="960"/>
      <c r="AF19" s="960"/>
      <c r="AG19" s="960"/>
      <c r="AH19" s="960"/>
      <c r="AI19" s="961"/>
      <c r="AJ19" s="698"/>
      <c r="AP19" s="699"/>
    </row>
    <row r="20" spans="2:42" ht="16.399999999999999" customHeight="1">
      <c r="B20" s="966"/>
      <c r="C20" s="552">
        <v>4</v>
      </c>
      <c r="D20" s="700" t="s">
        <v>1324</v>
      </c>
      <c r="E20" s="700"/>
      <c r="F20" s="700"/>
      <c r="G20" s="700"/>
      <c r="H20" s="700"/>
      <c r="I20" s="700"/>
      <c r="J20" s="700"/>
      <c r="K20" s="700"/>
      <c r="L20" s="700"/>
      <c r="M20" s="700"/>
      <c r="N20" s="700"/>
      <c r="O20" s="700"/>
      <c r="P20" s="701"/>
      <c r="Q20" s="702"/>
      <c r="R20" s="701"/>
      <c r="S20" s="702"/>
      <c r="T20" s="700"/>
      <c r="U20" s="700"/>
      <c r="V20" s="959" t="s">
        <v>1321</v>
      </c>
      <c r="W20" s="960"/>
      <c r="X20" s="960"/>
      <c r="Y20" s="960"/>
      <c r="Z20" s="960"/>
      <c r="AA20" s="960"/>
      <c r="AB20" s="960"/>
      <c r="AC20" s="960"/>
      <c r="AD20" s="960"/>
      <c r="AE20" s="960"/>
      <c r="AF20" s="960"/>
      <c r="AG20" s="960"/>
      <c r="AH20" s="960"/>
      <c r="AI20" s="961"/>
      <c r="AJ20" s="698"/>
      <c r="AP20" s="699"/>
    </row>
    <row r="21" spans="2:42" ht="16.399999999999999" customHeight="1">
      <c r="B21" s="966"/>
      <c r="C21" s="552">
        <v>5</v>
      </c>
      <c r="D21" s="971" t="s">
        <v>1325</v>
      </c>
      <c r="E21" s="971"/>
      <c r="F21" s="971"/>
      <c r="G21" s="971"/>
      <c r="H21" s="971"/>
      <c r="I21" s="971"/>
      <c r="J21" s="971"/>
      <c r="K21" s="971"/>
      <c r="L21" s="971"/>
      <c r="M21" s="971"/>
      <c r="N21" s="971"/>
      <c r="O21" s="971"/>
      <c r="P21" s="972"/>
      <c r="Q21" s="702"/>
      <c r="R21" s="701"/>
      <c r="S21" s="702"/>
      <c r="T21" s="700"/>
      <c r="U21" s="700"/>
      <c r="V21" s="959" t="s">
        <v>1321</v>
      </c>
      <c r="W21" s="960"/>
      <c r="X21" s="960"/>
      <c r="Y21" s="960"/>
      <c r="Z21" s="960"/>
      <c r="AA21" s="960"/>
      <c r="AB21" s="960"/>
      <c r="AC21" s="960"/>
      <c r="AD21" s="960"/>
      <c r="AE21" s="960"/>
      <c r="AF21" s="960"/>
      <c r="AG21" s="960"/>
      <c r="AH21" s="960"/>
      <c r="AI21" s="961"/>
      <c r="AJ21" s="698"/>
      <c r="AP21" s="699"/>
    </row>
    <row r="22" spans="2:42" ht="16.399999999999999" customHeight="1">
      <c r="B22" s="966"/>
      <c r="C22" s="552">
        <v>6</v>
      </c>
      <c r="D22" t="s">
        <v>1326</v>
      </c>
      <c r="P22" s="179"/>
      <c r="Q22" s="548"/>
      <c r="R22" s="179"/>
      <c r="S22" s="548"/>
      <c r="V22" s="959" t="s">
        <v>1321</v>
      </c>
      <c r="W22" s="960"/>
      <c r="X22" s="960"/>
      <c r="Y22" s="960"/>
      <c r="Z22" s="960"/>
      <c r="AA22" s="960"/>
      <c r="AB22" s="960"/>
      <c r="AC22" s="960"/>
      <c r="AD22" s="960"/>
      <c r="AE22" s="960"/>
      <c r="AF22" s="960"/>
      <c r="AG22" s="960"/>
      <c r="AH22" s="960"/>
      <c r="AI22" s="961"/>
      <c r="AJ22" s="698"/>
      <c r="AP22" s="699"/>
    </row>
    <row r="23" spans="2:42" ht="16.399999999999999" customHeight="1">
      <c r="B23" s="966"/>
      <c r="C23" s="552">
        <v>7</v>
      </c>
      <c r="D23" s="700" t="s">
        <v>1327</v>
      </c>
      <c r="E23" s="700"/>
      <c r="F23" s="700"/>
      <c r="G23" s="700"/>
      <c r="H23" s="700"/>
      <c r="I23" s="700"/>
      <c r="J23" s="700"/>
      <c r="K23" s="700"/>
      <c r="L23" s="700"/>
      <c r="M23" s="700"/>
      <c r="N23" s="700"/>
      <c r="O23" s="700"/>
      <c r="P23" s="701"/>
      <c r="Q23" s="702"/>
      <c r="R23" s="701"/>
      <c r="S23" s="702"/>
      <c r="T23" s="700"/>
      <c r="U23" s="700"/>
      <c r="V23" s="959" t="s">
        <v>1321</v>
      </c>
      <c r="W23" s="960"/>
      <c r="X23" s="960"/>
      <c r="Y23" s="960"/>
      <c r="Z23" s="960"/>
      <c r="AA23" s="960"/>
      <c r="AB23" s="960"/>
      <c r="AC23" s="960"/>
      <c r="AD23" s="960"/>
      <c r="AE23" s="960"/>
      <c r="AF23" s="960"/>
      <c r="AG23" s="960"/>
      <c r="AH23" s="960"/>
      <c r="AI23" s="961"/>
      <c r="AJ23" s="698"/>
      <c r="AP23" s="699"/>
    </row>
    <row r="24" spans="2:42" ht="16.399999999999999" customHeight="1">
      <c r="B24" s="966"/>
      <c r="C24" s="552">
        <v>8</v>
      </c>
      <c r="D24" s="700" t="s">
        <v>1328</v>
      </c>
      <c r="E24" s="700"/>
      <c r="F24" s="700"/>
      <c r="G24" s="700"/>
      <c r="H24" s="700"/>
      <c r="I24" s="700"/>
      <c r="J24" s="700"/>
      <c r="K24" s="700"/>
      <c r="L24" s="700"/>
      <c r="M24" s="700"/>
      <c r="N24" s="700"/>
      <c r="O24" s="700"/>
      <c r="P24" s="701"/>
      <c r="Q24" s="702"/>
      <c r="R24" s="701"/>
      <c r="S24" s="702"/>
      <c r="T24" s="700"/>
      <c r="U24" s="700"/>
      <c r="V24" s="959" t="s">
        <v>1321</v>
      </c>
      <c r="W24" s="960"/>
      <c r="X24" s="960"/>
      <c r="Y24" s="960"/>
      <c r="Z24" s="960"/>
      <c r="AA24" s="960"/>
      <c r="AB24" s="960"/>
      <c r="AC24" s="960"/>
      <c r="AD24" s="960"/>
      <c r="AE24" s="960"/>
      <c r="AF24" s="960"/>
      <c r="AG24" s="960"/>
      <c r="AH24" s="960"/>
      <c r="AI24" s="961"/>
      <c r="AJ24" s="698"/>
      <c r="AP24" s="699"/>
    </row>
    <row r="25" spans="2:42" ht="16.399999999999999" customHeight="1">
      <c r="B25" s="966"/>
      <c r="C25" s="703">
        <v>9</v>
      </c>
      <c r="D25" t="s">
        <v>1329</v>
      </c>
      <c r="G25" s="973" t="s">
        <v>1330</v>
      </c>
      <c r="H25" s="974"/>
      <c r="I25" s="974"/>
      <c r="J25" s="974"/>
      <c r="K25" s="974"/>
      <c r="L25" s="974"/>
      <c r="M25" s="974"/>
      <c r="N25" s="974"/>
      <c r="O25" s="974"/>
      <c r="P25" s="975"/>
      <c r="Q25" s="548"/>
      <c r="R25" s="179"/>
      <c r="S25" s="548"/>
      <c r="V25" s="976" t="s">
        <v>1321</v>
      </c>
      <c r="W25" s="977"/>
      <c r="X25" s="977"/>
      <c r="Y25" s="977"/>
      <c r="Z25" s="977"/>
      <c r="AA25" s="977"/>
      <c r="AB25" s="977"/>
      <c r="AC25" s="977"/>
      <c r="AD25" s="977"/>
      <c r="AE25" s="977"/>
      <c r="AF25" s="977"/>
      <c r="AG25" s="977"/>
      <c r="AH25" s="977"/>
      <c r="AI25" s="978"/>
      <c r="AJ25" s="698"/>
      <c r="AP25" s="699"/>
    </row>
    <row r="26" spans="2:42" ht="16.399999999999999" customHeight="1">
      <c r="B26" s="966"/>
      <c r="C26" s="703"/>
      <c r="G26" s="704" t="s">
        <v>1331</v>
      </c>
      <c r="H26" s="705"/>
      <c r="I26" s="705"/>
      <c r="J26" s="705"/>
      <c r="K26" s="705"/>
      <c r="L26" s="705"/>
      <c r="M26" s="705"/>
      <c r="N26" s="705"/>
      <c r="O26" s="705"/>
      <c r="P26" s="706"/>
      <c r="Q26" s="707"/>
      <c r="R26" s="706"/>
      <c r="S26" s="707"/>
      <c r="T26" s="705"/>
      <c r="U26" s="705"/>
      <c r="V26" s="979" t="s">
        <v>1321</v>
      </c>
      <c r="W26" s="882"/>
      <c r="X26" s="882"/>
      <c r="Y26" s="882"/>
      <c r="Z26" s="882"/>
      <c r="AA26" s="882"/>
      <c r="AB26" s="882"/>
      <c r="AC26" s="882"/>
      <c r="AD26" s="882"/>
      <c r="AE26" s="882"/>
      <c r="AF26" s="882"/>
      <c r="AG26" s="882"/>
      <c r="AH26" s="882"/>
      <c r="AI26" s="883"/>
      <c r="AJ26" s="698"/>
      <c r="AP26" s="699"/>
    </row>
    <row r="27" spans="2:42" ht="16.399999999999999" customHeight="1">
      <c r="B27" s="966"/>
      <c r="C27" s="552">
        <v>10</v>
      </c>
      <c r="D27" s="700" t="s">
        <v>1332</v>
      </c>
      <c r="E27" s="700"/>
      <c r="F27" s="700"/>
      <c r="G27" s="700"/>
      <c r="H27" s="700"/>
      <c r="I27" s="700"/>
      <c r="J27" s="700"/>
      <c r="K27" s="700"/>
      <c r="L27" s="700"/>
      <c r="M27" s="700"/>
      <c r="N27" s="700"/>
      <c r="O27" s="700"/>
      <c r="P27" s="701"/>
      <c r="Q27" s="702"/>
      <c r="R27" s="701"/>
      <c r="S27" s="702"/>
      <c r="T27" s="700"/>
      <c r="U27" s="700"/>
      <c r="V27" s="946" t="s">
        <v>1321</v>
      </c>
      <c r="W27" s="890"/>
      <c r="X27" s="890"/>
      <c r="Y27" s="890"/>
      <c r="Z27" s="890"/>
      <c r="AA27" s="890"/>
      <c r="AB27" s="890"/>
      <c r="AC27" s="890"/>
      <c r="AD27" s="890"/>
      <c r="AE27" s="890"/>
      <c r="AF27" s="890"/>
      <c r="AG27" s="890"/>
      <c r="AH27" s="890"/>
      <c r="AI27" s="947"/>
      <c r="AJ27" s="698"/>
      <c r="AP27" s="699"/>
    </row>
    <row r="28" spans="2:42" ht="16.399999999999999" customHeight="1">
      <c r="B28" s="966"/>
      <c r="C28" s="703">
        <v>11</v>
      </c>
      <c r="D28" t="s">
        <v>1333</v>
      </c>
      <c r="P28" s="179"/>
      <c r="Q28" s="548"/>
      <c r="R28" s="179"/>
      <c r="S28" s="548"/>
      <c r="V28" s="946" t="s">
        <v>1321</v>
      </c>
      <c r="W28" s="890"/>
      <c r="X28" s="890"/>
      <c r="Y28" s="890"/>
      <c r="Z28" s="890"/>
      <c r="AA28" s="890"/>
      <c r="AB28" s="890"/>
      <c r="AC28" s="890"/>
      <c r="AD28" s="890"/>
      <c r="AE28" s="890"/>
      <c r="AF28" s="890"/>
      <c r="AG28" s="890"/>
      <c r="AH28" s="890"/>
      <c r="AI28" s="947"/>
      <c r="AJ28" s="698"/>
      <c r="AP28" s="699"/>
    </row>
    <row r="29" spans="2:42" ht="16.399999999999999" customHeight="1">
      <c r="B29" s="966"/>
      <c r="C29" s="552">
        <v>12</v>
      </c>
      <c r="D29" s="700" t="s">
        <v>1334</v>
      </c>
      <c r="E29" s="700"/>
      <c r="F29" s="700"/>
      <c r="G29" s="700"/>
      <c r="H29" s="700"/>
      <c r="I29" s="700"/>
      <c r="J29" s="700"/>
      <c r="K29" s="700"/>
      <c r="L29" s="700"/>
      <c r="M29" s="700"/>
      <c r="N29" s="700"/>
      <c r="O29" s="700"/>
      <c r="P29" s="701"/>
      <c r="Q29" s="702"/>
      <c r="R29" s="701"/>
      <c r="S29" s="702"/>
      <c r="T29" s="700"/>
      <c r="U29" s="700"/>
      <c r="V29" s="946" t="s">
        <v>1321</v>
      </c>
      <c r="W29" s="890"/>
      <c r="X29" s="890"/>
      <c r="Y29" s="890"/>
      <c r="Z29" s="890"/>
      <c r="AA29" s="890"/>
      <c r="AB29" s="890"/>
      <c r="AC29" s="890"/>
      <c r="AD29" s="890"/>
      <c r="AE29" s="890"/>
      <c r="AF29" s="890"/>
      <c r="AG29" s="890"/>
      <c r="AH29" s="890"/>
      <c r="AI29" s="947"/>
      <c r="AJ29" s="698"/>
      <c r="AP29" s="699"/>
    </row>
    <row r="30" spans="2:42" ht="16.399999999999999" customHeight="1">
      <c r="B30" s="966"/>
      <c r="C30" s="703">
        <v>13</v>
      </c>
      <c r="D30" t="s">
        <v>1335</v>
      </c>
      <c r="M30" s="700" t="s">
        <v>1336</v>
      </c>
      <c r="N30" s="700"/>
      <c r="O30" s="700"/>
      <c r="P30" s="701"/>
      <c r="Q30" s="964" t="s">
        <v>1337</v>
      </c>
      <c r="R30" s="892"/>
      <c r="S30" s="964" t="s">
        <v>1337</v>
      </c>
      <c r="T30" s="891"/>
      <c r="U30" s="891"/>
      <c r="V30" s="946" t="s">
        <v>1321</v>
      </c>
      <c r="W30" s="890"/>
      <c r="X30" s="890"/>
      <c r="Y30" s="890"/>
      <c r="Z30" s="890"/>
      <c r="AA30" s="890"/>
      <c r="AB30" s="890"/>
      <c r="AC30" s="890"/>
      <c r="AD30" s="890"/>
      <c r="AE30" s="890"/>
      <c r="AF30" s="890"/>
      <c r="AG30" s="890"/>
      <c r="AH30" s="890"/>
      <c r="AI30" s="947"/>
      <c r="AJ30" s="698"/>
      <c r="AP30" s="699"/>
    </row>
    <row r="31" spans="2:42" ht="16.399999999999999" customHeight="1">
      <c r="B31" s="966"/>
      <c r="C31" s="552">
        <v>14</v>
      </c>
      <c r="D31" s="700" t="s">
        <v>1338</v>
      </c>
      <c r="E31" s="700"/>
      <c r="F31" s="700"/>
      <c r="G31" s="700"/>
      <c r="H31" s="700"/>
      <c r="I31" s="700"/>
      <c r="J31" s="700"/>
      <c r="K31" s="700"/>
      <c r="L31" s="700"/>
      <c r="M31" s="700" t="s">
        <v>1336</v>
      </c>
      <c r="N31" s="700"/>
      <c r="O31" s="700"/>
      <c r="P31" s="701"/>
      <c r="Q31" s="964" t="s">
        <v>1337</v>
      </c>
      <c r="R31" s="892"/>
      <c r="S31" s="964" t="s">
        <v>1337</v>
      </c>
      <c r="T31" s="891"/>
      <c r="U31" s="891"/>
      <c r="V31" s="946" t="s">
        <v>1321</v>
      </c>
      <c r="W31" s="890"/>
      <c r="X31" s="890"/>
      <c r="Y31" s="890"/>
      <c r="Z31" s="890"/>
      <c r="AA31" s="890"/>
      <c r="AB31" s="890"/>
      <c r="AC31" s="890"/>
      <c r="AD31" s="890"/>
      <c r="AE31" s="890"/>
      <c r="AF31" s="890"/>
      <c r="AG31" s="890"/>
      <c r="AH31" s="890"/>
      <c r="AI31" s="947"/>
      <c r="AJ31" s="698"/>
      <c r="AP31" s="699"/>
    </row>
    <row r="32" spans="2:42" ht="16.399999999999999" customHeight="1">
      <c r="B32" s="966"/>
      <c r="C32" s="703">
        <v>15</v>
      </c>
      <c r="D32" t="s">
        <v>1339</v>
      </c>
      <c r="M32" s="700" t="s">
        <v>1336</v>
      </c>
      <c r="N32" s="700"/>
      <c r="O32" s="700"/>
      <c r="P32" s="701"/>
      <c r="Q32" s="964" t="s">
        <v>1337</v>
      </c>
      <c r="R32" s="892"/>
      <c r="S32" s="964" t="s">
        <v>1337</v>
      </c>
      <c r="T32" s="891"/>
      <c r="U32" s="891"/>
      <c r="V32" s="946" t="s">
        <v>1321</v>
      </c>
      <c r="W32" s="890"/>
      <c r="X32" s="890"/>
      <c r="Y32" s="890"/>
      <c r="Z32" s="890"/>
      <c r="AA32" s="890"/>
      <c r="AB32" s="890"/>
      <c r="AC32" s="890"/>
      <c r="AD32" s="890"/>
      <c r="AE32" s="890"/>
      <c r="AF32" s="890"/>
      <c r="AG32" s="890"/>
      <c r="AH32" s="890"/>
      <c r="AI32" s="947"/>
      <c r="AJ32" s="698"/>
      <c r="AP32" s="699"/>
    </row>
    <row r="33" spans="2:42" ht="16.399999999999999" customHeight="1">
      <c r="B33" s="966"/>
      <c r="C33" s="552">
        <v>16</v>
      </c>
      <c r="D33" s="700" t="s">
        <v>1340</v>
      </c>
      <c r="E33" s="700"/>
      <c r="F33" s="700"/>
      <c r="G33" s="700"/>
      <c r="H33" s="700"/>
      <c r="I33" s="700"/>
      <c r="J33" s="700"/>
      <c r="K33" s="700"/>
      <c r="L33" s="553" t="s">
        <v>1341</v>
      </c>
      <c r="M33" s="700"/>
      <c r="N33" s="700"/>
      <c r="O33" s="700"/>
      <c r="P33" s="701"/>
      <c r="Q33" s="964" t="s">
        <v>1337</v>
      </c>
      <c r="R33" s="892"/>
      <c r="S33" s="964" t="s">
        <v>1337</v>
      </c>
      <c r="T33" s="891"/>
      <c r="U33" s="891"/>
      <c r="V33" s="946" t="s">
        <v>1321</v>
      </c>
      <c r="W33" s="890"/>
      <c r="X33" s="890"/>
      <c r="Y33" s="890"/>
      <c r="Z33" s="890"/>
      <c r="AA33" s="890"/>
      <c r="AB33" s="890"/>
      <c r="AC33" s="890"/>
      <c r="AD33" s="890"/>
      <c r="AE33" s="890"/>
      <c r="AF33" s="890"/>
      <c r="AG33" s="890"/>
      <c r="AH33" s="890"/>
      <c r="AI33" s="947"/>
      <c r="AJ33" s="698"/>
      <c r="AP33" s="699"/>
    </row>
    <row r="34" spans="2:42" ht="16.399999999999999" customHeight="1">
      <c r="B34" s="966"/>
      <c r="C34" s="703">
        <v>17</v>
      </c>
      <c r="D34" t="s">
        <v>1342</v>
      </c>
      <c r="L34" s="700"/>
      <c r="P34" s="179"/>
      <c r="Q34" s="548"/>
      <c r="R34" s="179"/>
      <c r="S34" s="548"/>
      <c r="V34" s="946" t="s">
        <v>1321</v>
      </c>
      <c r="W34" s="890"/>
      <c r="X34" s="890"/>
      <c r="Y34" s="890"/>
      <c r="Z34" s="890"/>
      <c r="AA34" s="890"/>
      <c r="AB34" s="890"/>
      <c r="AC34" s="890"/>
      <c r="AD34" s="890"/>
      <c r="AE34" s="890"/>
      <c r="AF34" s="890"/>
      <c r="AG34" s="890"/>
      <c r="AH34" s="890"/>
      <c r="AI34" s="947"/>
      <c r="AJ34" s="698"/>
      <c r="AP34" s="699"/>
    </row>
    <row r="35" spans="2:42" ht="16.399999999999999" customHeight="1">
      <c r="B35" s="966"/>
      <c r="C35" s="552">
        <v>18</v>
      </c>
      <c r="D35" s="700" t="s">
        <v>1343</v>
      </c>
      <c r="E35" s="700"/>
      <c r="F35" s="700"/>
      <c r="G35" s="700"/>
      <c r="H35" s="700"/>
      <c r="I35" s="700"/>
      <c r="J35" s="700"/>
      <c r="K35" s="700"/>
      <c r="L35" s="700"/>
      <c r="M35" s="700"/>
      <c r="N35" s="700"/>
      <c r="O35" s="700"/>
      <c r="P35" s="701"/>
      <c r="Q35" s="702"/>
      <c r="R35" s="701"/>
      <c r="S35" s="702"/>
      <c r="T35" s="700"/>
      <c r="U35" s="700"/>
      <c r="V35" s="946" t="s">
        <v>1321</v>
      </c>
      <c r="W35" s="890"/>
      <c r="X35" s="890"/>
      <c r="Y35" s="890"/>
      <c r="Z35" s="890"/>
      <c r="AA35" s="890"/>
      <c r="AB35" s="890"/>
      <c r="AC35" s="890"/>
      <c r="AD35" s="890"/>
      <c r="AE35" s="890"/>
      <c r="AF35" s="890"/>
      <c r="AG35" s="890"/>
      <c r="AH35" s="890"/>
      <c r="AI35" s="947"/>
      <c r="AJ35" s="698"/>
      <c r="AP35" s="699"/>
    </row>
    <row r="36" spans="2:42" ht="16.399999999999999" customHeight="1">
      <c r="B36" s="966"/>
      <c r="C36" s="552">
        <v>19</v>
      </c>
      <c r="D36" s="700" t="s">
        <v>1344</v>
      </c>
      <c r="E36" s="700"/>
      <c r="F36" s="700"/>
      <c r="G36" s="700"/>
      <c r="H36" s="700"/>
      <c r="I36" s="700"/>
      <c r="J36" s="700"/>
      <c r="K36" s="700"/>
      <c r="L36" s="700"/>
      <c r="M36" s="700"/>
      <c r="N36" s="700"/>
      <c r="O36" s="700"/>
      <c r="P36" s="701"/>
      <c r="Q36" s="702"/>
      <c r="R36" s="701"/>
      <c r="S36" s="702"/>
      <c r="T36" s="700"/>
      <c r="U36" s="700"/>
      <c r="V36" s="946" t="s">
        <v>1321</v>
      </c>
      <c r="W36" s="890"/>
      <c r="X36" s="890"/>
      <c r="Y36" s="890"/>
      <c r="Z36" s="890"/>
      <c r="AA36" s="890"/>
      <c r="AB36" s="890"/>
      <c r="AC36" s="890"/>
      <c r="AD36" s="890"/>
      <c r="AE36" s="890"/>
      <c r="AF36" s="890"/>
      <c r="AG36" s="890"/>
      <c r="AH36" s="890"/>
      <c r="AI36" s="947"/>
      <c r="AJ36" s="698"/>
      <c r="AP36" s="699"/>
    </row>
    <row r="37" spans="2:42" ht="16.399999999999999" customHeight="1" thickBot="1">
      <c r="B37" s="967"/>
      <c r="C37" s="711">
        <v>20</v>
      </c>
      <c r="D37" s="712" t="s">
        <v>1345</v>
      </c>
      <c r="E37" s="712"/>
      <c r="F37" s="712"/>
      <c r="G37" s="712"/>
      <c r="H37" s="712"/>
      <c r="I37" s="712"/>
      <c r="J37" s="712"/>
      <c r="K37" s="712"/>
      <c r="L37" s="712"/>
      <c r="M37" s="712"/>
      <c r="N37" s="712"/>
      <c r="O37" s="712"/>
      <c r="P37" s="713"/>
      <c r="Q37" s="714"/>
      <c r="R37" s="713"/>
      <c r="S37" s="714"/>
      <c r="T37" s="712"/>
      <c r="U37" s="712"/>
      <c r="V37" s="715" t="s">
        <v>1346</v>
      </c>
      <c r="W37" s="716"/>
      <c r="X37" s="716"/>
      <c r="Y37" s="716"/>
      <c r="Z37" s="716"/>
      <c r="AA37" s="716"/>
      <c r="AB37" s="716"/>
      <c r="AC37" s="716"/>
      <c r="AD37" s="716"/>
      <c r="AE37" s="716"/>
      <c r="AF37" s="716"/>
      <c r="AG37" s="716"/>
      <c r="AH37" s="716"/>
      <c r="AI37" s="717"/>
      <c r="AJ37" s="698"/>
      <c r="AP37" s="699"/>
    </row>
    <row r="38" spans="2:42" ht="16.399999999999999" customHeight="1" thickTop="1">
      <c r="B38" s="948" t="s">
        <v>1347</v>
      </c>
      <c r="C38" s="703"/>
      <c r="D38" t="s">
        <v>1301</v>
      </c>
      <c r="P38" s="179"/>
      <c r="Q38" s="548"/>
      <c r="R38" s="179"/>
      <c r="S38" s="548"/>
      <c r="V38" s="950"/>
      <c r="W38" s="951"/>
      <c r="X38" s="951"/>
      <c r="Y38" s="951"/>
      <c r="Z38" s="951"/>
      <c r="AA38" s="951"/>
      <c r="AB38" s="951"/>
      <c r="AC38" s="951"/>
      <c r="AD38" s="951"/>
      <c r="AE38" s="951"/>
      <c r="AF38" s="951"/>
      <c r="AG38" s="951"/>
      <c r="AH38" s="951"/>
      <c r="AI38" s="952"/>
      <c r="AJ38" s="698"/>
      <c r="AP38" s="699"/>
    </row>
    <row r="39" spans="2:42" ht="16.399999999999999" customHeight="1">
      <c r="B39" s="948"/>
      <c r="C39" s="550">
        <v>21</v>
      </c>
      <c r="D39" s="553" t="s">
        <v>1348</v>
      </c>
      <c r="E39" s="553"/>
      <c r="F39" s="553"/>
      <c r="G39" s="553"/>
      <c r="H39" s="553"/>
      <c r="I39" s="553"/>
      <c r="J39" s="553"/>
      <c r="K39" s="553"/>
      <c r="L39" s="553"/>
      <c r="M39" s="553"/>
      <c r="N39" s="553"/>
      <c r="O39" s="553"/>
      <c r="P39" s="554"/>
      <c r="Q39" s="718"/>
      <c r="R39" s="554"/>
      <c r="S39" s="718"/>
      <c r="T39" s="553"/>
      <c r="U39" s="553"/>
      <c r="V39" s="953" t="s">
        <v>1321</v>
      </c>
      <c r="W39" s="954"/>
      <c r="X39" s="954"/>
      <c r="Y39" s="954"/>
      <c r="Z39" s="954"/>
      <c r="AA39" s="954"/>
      <c r="AB39" s="954"/>
      <c r="AC39" s="954"/>
      <c r="AD39" s="954"/>
      <c r="AE39" s="954"/>
      <c r="AF39" s="954"/>
      <c r="AG39" s="954"/>
      <c r="AH39" s="954"/>
      <c r="AI39" s="955"/>
      <c r="AJ39" s="698"/>
      <c r="AP39" s="699"/>
    </row>
    <row r="40" spans="2:42" ht="16.399999999999999" customHeight="1">
      <c r="B40" s="948"/>
      <c r="C40" s="703"/>
      <c r="D40" s="2" t="s">
        <v>1349</v>
      </c>
      <c r="P40" s="179"/>
      <c r="Q40" s="548"/>
      <c r="R40" s="179"/>
      <c r="S40" s="548"/>
      <c r="V40" s="956" t="s">
        <v>1350</v>
      </c>
      <c r="W40" s="957"/>
      <c r="X40" s="957"/>
      <c r="Y40" s="957"/>
      <c r="Z40" s="957"/>
      <c r="AA40" s="957"/>
      <c r="AB40" s="957"/>
      <c r="AC40" s="957"/>
      <c r="AD40" s="957"/>
      <c r="AE40" s="957"/>
      <c r="AF40" s="957"/>
      <c r="AG40" s="957"/>
      <c r="AH40" s="957"/>
      <c r="AI40" s="958"/>
      <c r="AJ40" s="698"/>
      <c r="AP40" s="699"/>
    </row>
    <row r="41" spans="2:42" ht="16.399999999999999" customHeight="1">
      <c r="B41" s="948"/>
      <c r="C41" s="551"/>
      <c r="D41" s="82" t="s">
        <v>1351</v>
      </c>
      <c r="E41" s="556"/>
      <c r="F41" s="556"/>
      <c r="G41" s="556"/>
      <c r="H41" s="556"/>
      <c r="I41" s="556"/>
      <c r="J41" s="556"/>
      <c r="K41" s="556"/>
      <c r="L41" s="556"/>
      <c r="M41" s="556"/>
      <c r="N41" s="556"/>
      <c r="O41" s="556"/>
      <c r="P41" s="549"/>
      <c r="Q41" s="555"/>
      <c r="R41" s="549"/>
      <c r="S41" s="555"/>
      <c r="T41" s="556"/>
      <c r="U41" s="556"/>
      <c r="V41" s="959" t="s">
        <v>1350</v>
      </c>
      <c r="W41" s="960"/>
      <c r="X41" s="960"/>
      <c r="Y41" s="960"/>
      <c r="Z41" s="960"/>
      <c r="AA41" s="960"/>
      <c r="AB41" s="960"/>
      <c r="AC41" s="960"/>
      <c r="AD41" s="960"/>
      <c r="AE41" s="960"/>
      <c r="AF41" s="960"/>
      <c r="AG41" s="960"/>
      <c r="AH41" s="960"/>
      <c r="AI41" s="961"/>
      <c r="AJ41" s="698"/>
      <c r="AP41" s="699"/>
    </row>
    <row r="42" spans="2:42" ht="16.399999999999999" customHeight="1">
      <c r="B42" s="948"/>
      <c r="C42" s="551">
        <v>22</v>
      </c>
      <c r="D42" s="962" t="s">
        <v>1352</v>
      </c>
      <c r="E42" s="962"/>
      <c r="F42" s="962"/>
      <c r="G42" s="962"/>
      <c r="H42" s="962"/>
      <c r="I42" s="962"/>
      <c r="J42" s="962"/>
      <c r="K42" s="962"/>
      <c r="L42" s="962"/>
      <c r="M42" s="962"/>
      <c r="N42" s="962"/>
      <c r="O42" s="962"/>
      <c r="P42" s="963"/>
      <c r="Q42" s="555"/>
      <c r="R42" s="549"/>
      <c r="S42" s="555"/>
      <c r="T42" s="556"/>
      <c r="U42" s="556"/>
      <c r="V42" s="959" t="s">
        <v>1321</v>
      </c>
      <c r="W42" s="960"/>
      <c r="X42" s="960"/>
      <c r="Y42" s="960"/>
      <c r="Z42" s="960"/>
      <c r="AA42" s="960"/>
      <c r="AB42" s="960"/>
      <c r="AC42" s="960"/>
      <c r="AD42" s="960"/>
      <c r="AE42" s="960"/>
      <c r="AF42" s="960"/>
      <c r="AG42" s="960"/>
      <c r="AH42" s="960"/>
      <c r="AI42" s="961"/>
      <c r="AJ42" s="698"/>
      <c r="AP42" s="699"/>
    </row>
    <row r="43" spans="2:42" ht="16.399999999999999" customHeight="1">
      <c r="B43" s="948"/>
      <c r="C43" s="552">
        <v>23</v>
      </c>
      <c r="D43" s="700" t="s">
        <v>1353</v>
      </c>
      <c r="E43" s="700"/>
      <c r="F43" s="700"/>
      <c r="G43" s="700"/>
      <c r="H43" s="700"/>
      <c r="I43" s="700"/>
      <c r="J43" s="700"/>
      <c r="K43" s="700"/>
      <c r="L43" s="700"/>
      <c r="M43" s="700"/>
      <c r="N43" s="700"/>
      <c r="O43" s="700"/>
      <c r="P43" s="701"/>
      <c r="Q43" s="702"/>
      <c r="R43" s="701"/>
      <c r="S43" s="702"/>
      <c r="T43" s="700"/>
      <c r="U43" s="700"/>
      <c r="V43" s="946" t="s">
        <v>1321</v>
      </c>
      <c r="W43" s="890"/>
      <c r="X43" s="890"/>
      <c r="Y43" s="890"/>
      <c r="Z43" s="890"/>
      <c r="AA43" s="890"/>
      <c r="AB43" s="890"/>
      <c r="AC43" s="890"/>
      <c r="AD43" s="890"/>
      <c r="AE43" s="890"/>
      <c r="AF43" s="890"/>
      <c r="AG43" s="890"/>
      <c r="AH43" s="890"/>
      <c r="AI43" s="947"/>
      <c r="AJ43" s="698"/>
      <c r="AP43" s="699"/>
    </row>
    <row r="44" spans="2:42" ht="16.399999999999999" customHeight="1">
      <c r="B44" s="948"/>
      <c r="C44" s="703">
        <v>24</v>
      </c>
      <c r="D44" t="s">
        <v>1354</v>
      </c>
      <c r="P44" s="179"/>
      <c r="Q44" s="548"/>
      <c r="R44" s="179"/>
      <c r="S44" s="548"/>
      <c r="V44" s="959" t="s">
        <v>1321</v>
      </c>
      <c r="W44" s="960"/>
      <c r="X44" s="960"/>
      <c r="Y44" s="960"/>
      <c r="Z44" s="960"/>
      <c r="AA44" s="960"/>
      <c r="AB44" s="960"/>
      <c r="AC44" s="960"/>
      <c r="AD44" s="960"/>
      <c r="AE44" s="960"/>
      <c r="AF44" s="960"/>
      <c r="AG44" s="960"/>
      <c r="AH44" s="960"/>
      <c r="AI44" s="961"/>
      <c r="AJ44" s="698"/>
      <c r="AP44" s="699"/>
    </row>
    <row r="45" spans="2:42" ht="16.399999999999999" customHeight="1">
      <c r="B45" s="948"/>
      <c r="C45" s="552">
        <v>25</v>
      </c>
      <c r="D45" s="700" t="s">
        <v>1437</v>
      </c>
      <c r="E45" s="719"/>
      <c r="F45" s="719"/>
      <c r="G45" s="719"/>
      <c r="H45" s="719"/>
      <c r="I45" s="719"/>
      <c r="J45" s="719"/>
      <c r="K45" s="719"/>
      <c r="L45" s="719"/>
      <c r="M45" s="719"/>
      <c r="N45" s="719"/>
      <c r="O45" s="719"/>
      <c r="P45" s="720"/>
      <c r="Q45" s="702"/>
      <c r="R45" s="701"/>
      <c r="S45" s="702"/>
      <c r="T45" s="700"/>
      <c r="U45" s="700"/>
      <c r="V45" s="946" t="s">
        <v>1321</v>
      </c>
      <c r="W45" s="890"/>
      <c r="X45" s="890"/>
      <c r="Y45" s="890"/>
      <c r="Z45" s="890"/>
      <c r="AA45" s="890"/>
      <c r="AB45" s="890"/>
      <c r="AC45" s="890"/>
      <c r="AD45" s="890"/>
      <c r="AE45" s="890"/>
      <c r="AF45" s="890"/>
      <c r="AG45" s="890"/>
      <c r="AH45" s="890"/>
      <c r="AI45" s="947"/>
      <c r="AJ45" s="698"/>
      <c r="AP45" s="699"/>
    </row>
    <row r="46" spans="2:42" ht="16.399999999999999" customHeight="1">
      <c r="B46" s="948"/>
      <c r="C46" s="552">
        <v>26</v>
      </c>
      <c r="D46" s="700" t="s">
        <v>1355</v>
      </c>
      <c r="E46" s="719"/>
      <c r="F46" s="719"/>
      <c r="G46" s="719"/>
      <c r="H46" s="719"/>
      <c r="I46" s="719"/>
      <c r="J46" s="719"/>
      <c r="K46" s="719"/>
      <c r="L46" s="719"/>
      <c r="M46" s="719"/>
      <c r="N46" s="719"/>
      <c r="O46" s="719"/>
      <c r="P46" s="720"/>
      <c r="Q46" s="702"/>
      <c r="R46" s="701"/>
      <c r="S46" s="702"/>
      <c r="T46" s="700"/>
      <c r="U46" s="700"/>
      <c r="V46" s="708" t="s">
        <v>1346</v>
      </c>
      <c r="W46" s="709"/>
      <c r="X46" s="709"/>
      <c r="Y46" s="709"/>
      <c r="Z46" s="709"/>
      <c r="AA46" s="709"/>
      <c r="AB46" s="709"/>
      <c r="AC46" s="709"/>
      <c r="AD46" s="709"/>
      <c r="AE46" s="709"/>
      <c r="AF46" s="709"/>
      <c r="AG46" s="709"/>
      <c r="AH46" s="709"/>
      <c r="AI46" s="710"/>
      <c r="AJ46" s="698"/>
      <c r="AP46" s="699"/>
    </row>
    <row r="47" spans="2:42" ht="16.399999999999999" customHeight="1">
      <c r="B47" s="948"/>
      <c r="C47" s="552">
        <v>27</v>
      </c>
      <c r="D47" s="891" t="s">
        <v>1520</v>
      </c>
      <c r="E47" s="891"/>
      <c r="F47" s="891"/>
      <c r="G47" s="891"/>
      <c r="H47" s="891"/>
      <c r="I47" s="891"/>
      <c r="J47" s="891"/>
      <c r="K47" s="891"/>
      <c r="L47" s="891"/>
      <c r="M47" s="891"/>
      <c r="N47" s="891"/>
      <c r="O47" s="891"/>
      <c r="P47" s="892"/>
      <c r="Q47" s="702"/>
      <c r="R47" s="701"/>
      <c r="S47" s="702"/>
      <c r="T47" s="700"/>
      <c r="U47" s="700"/>
      <c r="V47" s="708" t="s">
        <v>1346</v>
      </c>
      <c r="W47" s="709"/>
      <c r="X47" s="709"/>
      <c r="Y47" s="709"/>
      <c r="Z47" s="709"/>
      <c r="AA47" s="709"/>
      <c r="AB47" s="709"/>
      <c r="AC47" s="709"/>
      <c r="AD47" s="709"/>
      <c r="AE47" s="709"/>
      <c r="AF47" s="709"/>
      <c r="AG47" s="709"/>
      <c r="AH47" s="709"/>
      <c r="AI47" s="710"/>
      <c r="AJ47" s="698"/>
      <c r="AP47" s="699"/>
    </row>
    <row r="48" spans="2:42" ht="16.399999999999999" customHeight="1">
      <c r="B48" s="949"/>
      <c r="C48" s="552">
        <v>28</v>
      </c>
      <c r="D48" s="891" t="s">
        <v>1521</v>
      </c>
      <c r="E48" s="891"/>
      <c r="F48" s="891"/>
      <c r="G48" s="891"/>
      <c r="H48" s="891"/>
      <c r="I48" s="891"/>
      <c r="J48" s="891"/>
      <c r="K48" s="891"/>
      <c r="L48" s="891"/>
      <c r="M48" s="891"/>
      <c r="N48" s="891"/>
      <c r="O48" s="891"/>
      <c r="P48" s="892"/>
      <c r="Q48" s="702"/>
      <c r="R48" s="701"/>
      <c r="S48" s="702"/>
      <c r="T48" s="700"/>
      <c r="U48" s="700"/>
      <c r="V48" s="946" t="s">
        <v>1321</v>
      </c>
      <c r="W48" s="890"/>
      <c r="X48" s="890"/>
      <c r="Y48" s="890"/>
      <c r="Z48" s="890"/>
      <c r="AA48" s="890"/>
      <c r="AB48" s="890"/>
      <c r="AC48" s="890"/>
      <c r="AD48" s="890"/>
      <c r="AE48" s="890"/>
      <c r="AF48" s="890"/>
      <c r="AG48" s="890"/>
      <c r="AH48" s="890"/>
      <c r="AI48" s="947"/>
      <c r="AJ48" s="698"/>
      <c r="AP48" s="699"/>
    </row>
    <row r="49" spans="2:35" ht="18" customHeight="1">
      <c r="B49" s="858" t="s">
        <v>1356</v>
      </c>
      <c r="C49" s="859"/>
      <c r="D49" s="859"/>
      <c r="E49" s="859"/>
      <c r="F49" s="859"/>
      <c r="G49" s="859"/>
      <c r="H49" s="859"/>
      <c r="I49" s="859"/>
      <c r="J49" s="859"/>
      <c r="K49" s="859"/>
      <c r="L49" s="859"/>
      <c r="M49" s="859"/>
      <c r="N49" s="859"/>
      <c r="O49" s="859"/>
      <c r="P49" s="860"/>
      <c r="Q49" s="864" t="s">
        <v>1357</v>
      </c>
      <c r="R49" s="865"/>
      <c r="S49" s="865"/>
      <c r="T49" s="865"/>
      <c r="U49" s="721"/>
    </row>
    <row r="50" spans="2:35" ht="18" customHeight="1" thickBot="1">
      <c r="B50" s="861"/>
      <c r="C50" s="862"/>
      <c r="D50" s="862"/>
      <c r="E50" s="862"/>
      <c r="F50" s="862"/>
      <c r="G50" s="862"/>
      <c r="H50" s="862"/>
      <c r="I50" s="862"/>
      <c r="J50" s="862"/>
      <c r="K50" s="862"/>
      <c r="L50" s="862"/>
      <c r="M50" s="862"/>
      <c r="N50" s="862"/>
      <c r="O50" s="862"/>
      <c r="P50" s="863"/>
      <c r="Q50" s="866" t="s">
        <v>1358</v>
      </c>
      <c r="R50" s="867"/>
      <c r="S50" s="867"/>
      <c r="T50" s="867"/>
      <c r="U50" s="722" t="s">
        <v>1359</v>
      </c>
      <c r="AA50" s="664"/>
      <c r="AB50" s="664"/>
      <c r="AC50" s="896" t="s">
        <v>1360</v>
      </c>
      <c r="AD50" s="899"/>
      <c r="AE50" s="899"/>
      <c r="AF50" s="899"/>
      <c r="AG50" s="899"/>
      <c r="AH50" s="899"/>
      <c r="AI50" s="900"/>
    </row>
    <row r="51" spans="2:35" ht="15" customHeight="1" thickTop="1">
      <c r="C51" s="905" t="s">
        <v>1361</v>
      </c>
      <c r="D51" s="905"/>
      <c r="E51" s="905"/>
      <c r="V51" s="556"/>
      <c r="W51" s="556"/>
      <c r="X51" s="556"/>
      <c r="Y51" s="556"/>
      <c r="Z51" s="556"/>
      <c r="AA51" s="690"/>
      <c r="AB51" s="664"/>
      <c r="AC51" s="897"/>
      <c r="AD51" s="901"/>
      <c r="AE51" s="901"/>
      <c r="AF51" s="901"/>
      <c r="AG51" s="901"/>
      <c r="AH51" s="901"/>
      <c r="AI51" s="902"/>
    </row>
    <row r="52" spans="2:35" ht="15" customHeight="1">
      <c r="B52" s="718"/>
      <c r="C52" s="906"/>
      <c r="D52" s="906"/>
      <c r="E52" s="906"/>
      <c r="F52" s="553"/>
      <c r="G52" s="553"/>
      <c r="H52" s="553"/>
      <c r="I52" s="553"/>
      <c r="J52" s="553"/>
      <c r="K52" s="553"/>
      <c r="L52" s="553"/>
      <c r="M52" s="553"/>
      <c r="N52" s="553"/>
      <c r="O52" s="553"/>
      <c r="P52" s="553"/>
      <c r="Q52" s="553"/>
      <c r="R52" s="553"/>
      <c r="S52" s="553"/>
      <c r="T52" s="553"/>
      <c r="U52" s="553"/>
      <c r="Z52" s="664"/>
      <c r="AA52" s="670"/>
      <c r="AB52" s="723"/>
      <c r="AC52" s="897"/>
      <c r="AD52" s="901"/>
      <c r="AE52" s="901"/>
      <c r="AF52" s="901"/>
      <c r="AG52" s="901"/>
      <c r="AH52" s="901"/>
      <c r="AI52" s="902"/>
    </row>
    <row r="53" spans="2:35" ht="15" customHeight="1">
      <c r="B53" s="548"/>
      <c r="V53" t="s">
        <v>1362</v>
      </c>
      <c r="Z53" s="664"/>
      <c r="AA53" s="670"/>
      <c r="AB53" s="723"/>
      <c r="AC53" s="897"/>
      <c r="AD53" s="901"/>
      <c r="AE53" s="901"/>
      <c r="AF53" s="901"/>
      <c r="AG53" s="901"/>
      <c r="AH53" s="901"/>
      <c r="AI53" s="902"/>
    </row>
    <row r="54" spans="2:35" ht="15" customHeight="1">
      <c r="B54" s="548"/>
      <c r="Z54" s="664"/>
      <c r="AA54" s="670"/>
      <c r="AB54" s="723"/>
      <c r="AC54" s="897"/>
      <c r="AD54" s="901"/>
      <c r="AE54" s="901"/>
      <c r="AF54" s="901"/>
      <c r="AG54" s="901"/>
      <c r="AH54" s="901"/>
      <c r="AI54" s="902"/>
    </row>
    <row r="55" spans="2:35" ht="15" customHeight="1">
      <c r="B55" s="548"/>
      <c r="Z55" s="664"/>
      <c r="AA55" s="724"/>
      <c r="AB55" s="664"/>
      <c r="AC55" s="897"/>
      <c r="AD55" s="901"/>
      <c r="AE55" s="901"/>
      <c r="AF55" s="901"/>
      <c r="AG55" s="901"/>
      <c r="AH55" s="901"/>
      <c r="AI55" s="902"/>
    </row>
    <row r="56" spans="2:35">
      <c r="B56" s="548" t="s">
        <v>1363</v>
      </c>
      <c r="AA56" s="179"/>
      <c r="AC56" s="898"/>
      <c r="AD56" s="903"/>
      <c r="AE56" s="903"/>
      <c r="AF56" s="903"/>
      <c r="AG56" s="903"/>
      <c r="AH56" s="903"/>
      <c r="AI56" s="904"/>
    </row>
    <row r="57" spans="2:35">
      <c r="B57" s="555"/>
      <c r="C57" s="556"/>
      <c r="D57" s="556"/>
      <c r="E57" s="556"/>
      <c r="F57" s="556"/>
      <c r="G57" s="556"/>
      <c r="H57" s="556"/>
      <c r="I57" s="556"/>
      <c r="J57" s="556"/>
      <c r="K57" s="556"/>
      <c r="L57" s="556"/>
      <c r="M57" s="556"/>
      <c r="N57" s="556"/>
      <c r="O57" s="556"/>
      <c r="P57" s="556"/>
      <c r="Q57" s="556"/>
      <c r="R57" s="556"/>
      <c r="S57" s="556"/>
      <c r="T57" s="556"/>
      <c r="U57" s="556"/>
      <c r="V57" s="556"/>
      <c r="W57" s="556"/>
      <c r="X57" s="556"/>
      <c r="Y57" s="556"/>
      <c r="Z57" s="556"/>
      <c r="AA57" s="725" t="s">
        <v>1364</v>
      </c>
    </row>
    <row r="58" spans="2:35">
      <c r="B58" s="726" t="s">
        <v>1552</v>
      </c>
      <c r="C58" s="726"/>
    </row>
    <row r="59" spans="2:35">
      <c r="B59" s="726"/>
      <c r="C59" s="726"/>
    </row>
    <row r="60" spans="2:35">
      <c r="B60" s="727"/>
      <c r="C60" s="727"/>
    </row>
  </sheetData>
  <mergeCells count="87">
    <mergeCell ref="B16:P16"/>
    <mergeCell ref="Q16:R16"/>
    <mergeCell ref="S16:U16"/>
    <mergeCell ref="E8:P8"/>
    <mergeCell ref="Q8:R8"/>
    <mergeCell ref="S8:Y8"/>
    <mergeCell ref="C10:E10"/>
    <mergeCell ref="L12:M12"/>
    <mergeCell ref="Q12:R12"/>
    <mergeCell ref="T12:U12"/>
    <mergeCell ref="W9:Y9"/>
    <mergeCell ref="F9:G9"/>
    <mergeCell ref="I9:J9"/>
    <mergeCell ref="L9:M9"/>
    <mergeCell ref="Q9:R9"/>
    <mergeCell ref="T9:U9"/>
    <mergeCell ref="Q6:R6"/>
    <mergeCell ref="S6:Y6"/>
    <mergeCell ref="Q7:R7"/>
    <mergeCell ref="S7:Y7"/>
    <mergeCell ref="S3:U3"/>
    <mergeCell ref="V3:Y3"/>
    <mergeCell ref="AA3:AB3"/>
    <mergeCell ref="AC3:AE3"/>
    <mergeCell ref="AF3:AI3"/>
    <mergeCell ref="AC5:AC13"/>
    <mergeCell ref="AD5:AI13"/>
    <mergeCell ref="W12:Y12"/>
    <mergeCell ref="Q10:R10"/>
    <mergeCell ref="S10:W10"/>
    <mergeCell ref="D11:F11"/>
    <mergeCell ref="G11:P11"/>
    <mergeCell ref="Q11:R11"/>
    <mergeCell ref="S11:W11"/>
    <mergeCell ref="F12:G12"/>
    <mergeCell ref="I12:J12"/>
    <mergeCell ref="V16:AI16"/>
    <mergeCell ref="B17:B37"/>
    <mergeCell ref="V17:AI17"/>
    <mergeCell ref="V18:AI18"/>
    <mergeCell ref="V19:AI19"/>
    <mergeCell ref="V20:AI20"/>
    <mergeCell ref="D21:P21"/>
    <mergeCell ref="V21:AI21"/>
    <mergeCell ref="V22:AI22"/>
    <mergeCell ref="V23:AI23"/>
    <mergeCell ref="V24:AI24"/>
    <mergeCell ref="G25:P25"/>
    <mergeCell ref="V25:AI25"/>
    <mergeCell ref="V26:AI26"/>
    <mergeCell ref="V27:AI27"/>
    <mergeCell ref="V28:AI28"/>
    <mergeCell ref="Q32:R32"/>
    <mergeCell ref="S32:U32"/>
    <mergeCell ref="V32:AI32"/>
    <mergeCell ref="V43:AI43"/>
    <mergeCell ref="Q33:R33"/>
    <mergeCell ref="S33:U33"/>
    <mergeCell ref="V33:AI33"/>
    <mergeCell ref="V29:AI29"/>
    <mergeCell ref="Q30:R30"/>
    <mergeCell ref="S30:U30"/>
    <mergeCell ref="V30:AI30"/>
    <mergeCell ref="Q31:R31"/>
    <mergeCell ref="S31:U31"/>
    <mergeCell ref="V31:AI31"/>
    <mergeCell ref="V48:AI48"/>
    <mergeCell ref="B49:P50"/>
    <mergeCell ref="Q49:T49"/>
    <mergeCell ref="Q50:T50"/>
    <mergeCell ref="AC50:AC56"/>
    <mergeCell ref="AD50:AI56"/>
    <mergeCell ref="C51:E52"/>
    <mergeCell ref="B38:B48"/>
    <mergeCell ref="V38:AI38"/>
    <mergeCell ref="V39:AI39"/>
    <mergeCell ref="V40:AI40"/>
    <mergeCell ref="V41:AI41"/>
    <mergeCell ref="D42:P42"/>
    <mergeCell ref="V44:AI44"/>
    <mergeCell ref="D48:P48"/>
    <mergeCell ref="V42:AI42"/>
    <mergeCell ref="V45:AI45"/>
    <mergeCell ref="V34:AI34"/>
    <mergeCell ref="V35:AI35"/>
    <mergeCell ref="D47:P47"/>
    <mergeCell ref="V36:AI36"/>
  </mergeCells>
  <phoneticPr fontId="2"/>
  <printOptions verticalCentered="1"/>
  <pageMargins left="0.70866141732283472" right="0.19685039370078741" top="0.19685039370078741" bottom="0.19685039370078741" header="0.19685039370078741" footer="7.874015748031496E-2"/>
  <pageSetup paperSize="9" scale="85"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44432-B3E9-4511-A919-EAEC57841591}">
  <sheetPr>
    <tabColor rgb="FFFFFF00"/>
  </sheetPr>
  <dimension ref="A1:Z155"/>
  <sheetViews>
    <sheetView view="pageBreakPreview" zoomScale="97" zoomScaleNormal="100" zoomScaleSheetLayoutView="97" workbookViewId="0">
      <selection activeCell="P5" sqref="P5:X5"/>
    </sheetView>
  </sheetViews>
  <sheetFormatPr defaultColWidth="9.23046875" defaultRowHeight="13.3"/>
  <cols>
    <col min="1" max="10" width="3.765625" style="754" customWidth="1"/>
    <col min="11" max="11" width="2.15234375" style="754" customWidth="1"/>
    <col min="12"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9" t="s">
        <v>1447</v>
      </c>
      <c r="B3" s="2339"/>
      <c r="C3" s="2339"/>
      <c r="D3" s="2339"/>
      <c r="E3" s="2339"/>
      <c r="F3" s="2339"/>
      <c r="G3" s="2339"/>
      <c r="H3" s="2339"/>
      <c r="I3" s="2339"/>
      <c r="J3" s="2339"/>
      <c r="K3" s="2339"/>
      <c r="L3" s="2339"/>
      <c r="M3" s="2339"/>
      <c r="N3" s="2339"/>
      <c r="O3" s="2339"/>
      <c r="P3" s="2339"/>
      <c r="Q3" s="2339"/>
      <c r="R3" s="2339"/>
      <c r="S3" s="2339"/>
      <c r="T3" s="2339"/>
      <c r="U3" s="2339"/>
      <c r="V3" s="2339"/>
      <c r="W3" s="2339"/>
      <c r="X3" s="2339"/>
      <c r="Y3" s="747"/>
      <c r="Z3" s="755"/>
    </row>
    <row r="4" spans="1:26" ht="20.149999999999999" customHeight="1">
      <c r="A4" s="746"/>
      <c r="B4" s="755"/>
      <c r="Y4" s="746"/>
      <c r="Z4" s="755"/>
    </row>
    <row r="5" spans="1:26" ht="20.149999999999999" customHeight="1">
      <c r="B5" s="755"/>
      <c r="P5" s="2326" t="s">
        <v>1448</v>
      </c>
      <c r="Q5" s="2326"/>
      <c r="R5" s="2326"/>
      <c r="S5" s="2326"/>
      <c r="T5" s="2326"/>
      <c r="U5" s="2326"/>
      <c r="V5" s="2326"/>
      <c r="W5" s="2326"/>
      <c r="X5" s="2326"/>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4" t="s">
        <v>1484</v>
      </c>
      <c r="B15" s="2334"/>
      <c r="C15" s="2334"/>
      <c r="D15" s="2334"/>
      <c r="E15" s="2334"/>
      <c r="F15" s="2334"/>
      <c r="G15" s="2334"/>
      <c r="H15" s="2334"/>
      <c r="I15" s="2334"/>
      <c r="J15" s="2334"/>
      <c r="K15" s="2334"/>
      <c r="L15" s="2334"/>
      <c r="M15" s="2334"/>
      <c r="N15" s="2334"/>
      <c r="O15" s="2334"/>
      <c r="P15" s="2334"/>
      <c r="Q15" s="2334"/>
      <c r="R15" s="2334"/>
      <c r="S15" s="2334"/>
      <c r="T15" s="2334"/>
      <c r="U15" s="2334"/>
      <c r="V15" s="2334"/>
      <c r="W15" s="2334"/>
      <c r="X15" s="2334"/>
      <c r="Y15" s="746"/>
      <c r="Z15" s="755"/>
    </row>
    <row r="16" spans="1:26" ht="20.149999999999999" customHeight="1">
      <c r="A16" s="2334"/>
      <c r="B16" s="2334"/>
      <c r="C16" s="2334"/>
      <c r="D16" s="2334"/>
      <c r="E16" s="2334"/>
      <c r="F16" s="2334"/>
      <c r="G16" s="2334"/>
      <c r="H16" s="2334"/>
      <c r="I16" s="2334"/>
      <c r="J16" s="2334"/>
      <c r="K16" s="2334"/>
      <c r="L16" s="2334"/>
      <c r="M16" s="2334"/>
      <c r="N16" s="2334"/>
      <c r="O16" s="2334"/>
      <c r="P16" s="2334"/>
      <c r="Q16" s="2334"/>
      <c r="R16" s="2334"/>
      <c r="S16" s="2334"/>
      <c r="T16" s="2334"/>
      <c r="U16" s="2334"/>
      <c r="V16" s="2334"/>
      <c r="W16" s="2334"/>
      <c r="X16" s="2334"/>
      <c r="Y16" s="746"/>
      <c r="Z16" s="755"/>
    </row>
    <row r="17" spans="1:26" ht="20.149999999999999" customHeight="1">
      <c r="A17" s="2327" t="s">
        <v>1453</v>
      </c>
      <c r="B17" s="2327"/>
      <c r="C17" s="2327"/>
      <c r="D17" s="2327"/>
      <c r="E17" s="2327"/>
      <c r="F17" s="2327"/>
      <c r="G17" s="2327"/>
      <c r="H17" s="2327"/>
      <c r="I17" s="2327"/>
      <c r="J17" s="2327"/>
      <c r="K17" s="2327"/>
      <c r="L17" s="2327"/>
      <c r="M17" s="2327"/>
      <c r="N17" s="2327"/>
      <c r="O17" s="2327"/>
      <c r="P17" s="2327"/>
      <c r="Q17" s="2327"/>
      <c r="R17" s="2327"/>
      <c r="S17" s="2327"/>
      <c r="T17" s="2327"/>
      <c r="U17" s="2327"/>
      <c r="V17" s="2327"/>
      <c r="W17" s="2327"/>
      <c r="X17" s="2327"/>
      <c r="Y17" s="746"/>
      <c r="Z17" s="755"/>
    </row>
    <row r="18" spans="1:26" ht="20.149999999999999" customHeight="1">
      <c r="A18" s="746"/>
      <c r="B18" s="755"/>
      <c r="Y18" s="746"/>
      <c r="Z18" s="755"/>
    </row>
    <row r="19" spans="1:26" ht="20.149999999999999" customHeight="1">
      <c r="B19" s="759"/>
    </row>
    <row r="20" spans="1:26" ht="20.149999999999999" customHeight="1">
      <c r="A20" s="759"/>
      <c r="B20" s="2340" t="s">
        <v>1529</v>
      </c>
      <c r="C20" s="2341"/>
      <c r="D20" s="2341"/>
      <c r="E20" s="2341"/>
      <c r="F20" s="2342"/>
      <c r="G20" s="2349" t="s">
        <v>1524</v>
      </c>
      <c r="H20" s="2350"/>
      <c r="I20" s="2350"/>
      <c r="J20" s="2350"/>
      <c r="K20" s="2350"/>
      <c r="L20" s="2350"/>
      <c r="M20" s="2350"/>
      <c r="N20" s="2350"/>
      <c r="O20" s="2350"/>
      <c r="P20" s="2350"/>
      <c r="Q20" s="2350"/>
      <c r="R20" s="2350"/>
      <c r="S20" s="2350"/>
      <c r="T20" s="2350"/>
      <c r="U20" s="2350"/>
      <c r="V20" s="2350"/>
      <c r="W20" s="2351"/>
    </row>
    <row r="21" spans="1:26" ht="20.149999999999999" customHeight="1">
      <c r="A21" s="759"/>
      <c r="B21" s="2346"/>
      <c r="C21" s="2347"/>
      <c r="D21" s="2347"/>
      <c r="E21" s="2347"/>
      <c r="F21" s="2348"/>
      <c r="G21" s="2352" t="s">
        <v>1525</v>
      </c>
      <c r="H21" s="2353"/>
      <c r="I21" s="2353"/>
      <c r="J21" s="2353"/>
      <c r="K21" s="2353"/>
      <c r="L21" s="2353"/>
      <c r="M21" s="2353"/>
      <c r="N21" s="2353"/>
      <c r="O21" s="2353"/>
      <c r="P21" s="2353"/>
      <c r="Q21" s="2353"/>
      <c r="R21" s="2353"/>
      <c r="S21" s="2353"/>
      <c r="T21" s="2353"/>
      <c r="U21" s="2353"/>
      <c r="V21" s="2353"/>
      <c r="W21" s="2354"/>
    </row>
    <row r="22" spans="1:26" ht="20.149999999999999" customHeight="1">
      <c r="A22" s="759"/>
      <c r="B22" s="2340" t="s">
        <v>778</v>
      </c>
      <c r="C22" s="2341"/>
      <c r="D22" s="2341"/>
      <c r="E22" s="2341"/>
      <c r="F22" s="2342"/>
      <c r="G22" s="2340" t="s">
        <v>1523</v>
      </c>
      <c r="H22" s="2341"/>
      <c r="I22" s="2341"/>
      <c r="J22" s="2341"/>
      <c r="K22" s="2341"/>
      <c r="L22" s="2341"/>
      <c r="M22" s="2341"/>
      <c r="N22" s="2341"/>
      <c r="O22" s="2341"/>
      <c r="P22" s="2341"/>
      <c r="Q22" s="2341"/>
      <c r="R22" s="2341"/>
      <c r="S22" s="2341"/>
      <c r="T22" s="2341"/>
      <c r="U22" s="2341"/>
      <c r="V22" s="2341"/>
      <c r="W22" s="2342"/>
    </row>
    <row r="23" spans="1:26" ht="20.149999999999999" customHeight="1">
      <c r="A23" s="759"/>
      <c r="B23" s="2346"/>
      <c r="C23" s="2347"/>
      <c r="D23" s="2347"/>
      <c r="E23" s="2347"/>
      <c r="F23" s="2348"/>
      <c r="G23" s="2346"/>
      <c r="H23" s="2347"/>
      <c r="I23" s="2347"/>
      <c r="J23" s="2347"/>
      <c r="K23" s="2347"/>
      <c r="L23" s="2347"/>
      <c r="M23" s="2347"/>
      <c r="N23" s="2347"/>
      <c r="O23" s="2347"/>
      <c r="P23" s="2347"/>
      <c r="Q23" s="2347"/>
      <c r="R23" s="2347"/>
      <c r="S23" s="2347"/>
      <c r="T23" s="2347"/>
      <c r="U23" s="2347"/>
      <c r="V23" s="2347"/>
      <c r="W23" s="2348"/>
    </row>
    <row r="24" spans="1:26" ht="20.149999999999999" customHeight="1">
      <c r="A24" s="746"/>
      <c r="B24" s="755"/>
      <c r="Y24" s="746"/>
      <c r="Z24" s="755"/>
    </row>
    <row r="25" spans="1:26" ht="20.149999999999999" customHeight="1">
      <c r="C25" s="2334" t="s">
        <v>1459</v>
      </c>
      <c r="D25" s="2334"/>
      <c r="E25" s="2334"/>
      <c r="F25" s="2334"/>
      <c r="G25" s="2334"/>
      <c r="H25" s="2334"/>
      <c r="I25" s="2334"/>
      <c r="J25" s="2334"/>
      <c r="K25" s="2334"/>
      <c r="L25" s="2334"/>
      <c r="M25" s="2334"/>
      <c r="N25" s="2334"/>
      <c r="O25" s="2334"/>
      <c r="P25" s="2334"/>
      <c r="Q25" s="2334"/>
      <c r="R25" s="2334"/>
      <c r="S25" s="2334"/>
      <c r="T25" s="2334"/>
      <c r="U25" s="2334"/>
      <c r="V25" s="2334"/>
      <c r="W25" s="2334"/>
      <c r="Y25" s="746"/>
      <c r="Z25" s="755"/>
    </row>
    <row r="26" spans="1:26" ht="20.149999999999999" customHeight="1">
      <c r="B26" s="755"/>
      <c r="C26" s="2334"/>
      <c r="D26" s="2334"/>
      <c r="E26" s="2334"/>
      <c r="F26" s="2334"/>
      <c r="G26" s="2334"/>
      <c r="H26" s="2334"/>
      <c r="I26" s="2334"/>
      <c r="J26" s="2334"/>
      <c r="K26" s="2334"/>
      <c r="L26" s="2334"/>
      <c r="M26" s="2334"/>
      <c r="N26" s="2334"/>
      <c r="O26" s="2334"/>
      <c r="P26" s="2334"/>
      <c r="Q26" s="2334"/>
      <c r="R26" s="2334"/>
      <c r="S26" s="2334"/>
      <c r="T26" s="2334"/>
      <c r="U26" s="2334"/>
      <c r="V26" s="2334"/>
      <c r="W26" s="2334"/>
      <c r="Y26" s="746"/>
      <c r="Z26" s="755"/>
    </row>
    <row r="27" spans="1:26" ht="20.149999999999999" customHeight="1">
      <c r="C27" s="2334" t="s">
        <v>1485</v>
      </c>
      <c r="D27" s="2334"/>
      <c r="E27" s="2334"/>
      <c r="F27" s="2334"/>
      <c r="G27" s="2334"/>
      <c r="H27" s="2334"/>
      <c r="I27" s="2334"/>
      <c r="J27" s="2334"/>
      <c r="K27" s="2334"/>
      <c r="L27" s="2334"/>
      <c r="M27" s="2334"/>
      <c r="N27" s="2334"/>
      <c r="O27" s="2334"/>
      <c r="P27" s="2334"/>
      <c r="Q27" s="2334"/>
      <c r="R27" s="2334"/>
      <c r="S27" s="2334"/>
      <c r="T27" s="2334"/>
      <c r="U27" s="2334"/>
      <c r="V27" s="2334"/>
      <c r="W27" s="2334"/>
      <c r="Y27" s="746"/>
      <c r="Z27" s="755"/>
    </row>
    <row r="28" spans="1:26" ht="20.149999999999999" customHeight="1">
      <c r="A28" s="746"/>
      <c r="B28" s="755"/>
      <c r="C28" s="2334"/>
      <c r="D28" s="2334"/>
      <c r="E28" s="2334"/>
      <c r="F28" s="2334"/>
      <c r="G28" s="2334"/>
      <c r="H28" s="2334"/>
      <c r="I28" s="2334"/>
      <c r="J28" s="2334"/>
      <c r="K28" s="2334"/>
      <c r="L28" s="2334"/>
      <c r="M28" s="2334"/>
      <c r="N28" s="2334"/>
      <c r="O28" s="2334"/>
      <c r="P28" s="2334"/>
      <c r="Q28" s="2334"/>
      <c r="R28" s="2334"/>
      <c r="S28" s="2334"/>
      <c r="T28" s="2334"/>
      <c r="U28" s="2334"/>
      <c r="V28" s="2334"/>
      <c r="W28" s="2334"/>
      <c r="Y28" s="746"/>
      <c r="Z28" s="755"/>
    </row>
    <row r="29" spans="1:26" ht="20.149999999999999" customHeight="1">
      <c r="A29" s="755"/>
      <c r="B29" s="755"/>
      <c r="Y29" s="755"/>
      <c r="Z29" s="755"/>
    </row>
    <row r="30" spans="1:26" ht="20.149999999999999" customHeight="1">
      <c r="B30" s="755"/>
      <c r="Y30" s="746"/>
      <c r="Z30" s="755"/>
    </row>
    <row r="31" spans="1:26" ht="20.149999999999999" customHeight="1">
      <c r="A31" s="746" t="s">
        <v>1455</v>
      </c>
      <c r="B31" s="755"/>
      <c r="Y31" s="746"/>
      <c r="Z31" s="755"/>
    </row>
    <row r="32" spans="1:26" ht="20.149999999999999" customHeight="1">
      <c r="B32" s="755"/>
      <c r="Y32" s="746"/>
      <c r="Z32" s="755"/>
    </row>
    <row r="33" spans="1:26" ht="20.149999999999999" customHeight="1">
      <c r="A33" s="746" t="s">
        <v>1456</v>
      </c>
      <c r="B33" s="755"/>
      <c r="Y33" s="746"/>
      <c r="Z33" s="755"/>
    </row>
    <row r="34" spans="1:26" ht="20.149999999999999" customHeight="1">
      <c r="B34" s="755"/>
      <c r="Y34" s="746"/>
      <c r="Z34" s="755"/>
    </row>
    <row r="35" spans="1:26" ht="20.149999999999999" customHeight="1">
      <c r="A35" s="746"/>
      <c r="B35" s="755"/>
      <c r="O35" s="746" t="s">
        <v>1457</v>
      </c>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t="s">
        <v>1446</v>
      </c>
      <c r="B40" s="755"/>
      <c r="Y40" s="746"/>
      <c r="Z40" s="755"/>
    </row>
    <row r="41" spans="1:26" ht="20.149999999999999" customHeight="1">
      <c r="A41" s="746"/>
      <c r="B41" s="755"/>
      <c r="Y41" s="746"/>
      <c r="Z41" s="755"/>
    </row>
    <row r="42" spans="1:26" ht="20.149999999999999" customHeight="1">
      <c r="A42" s="757"/>
      <c r="B42" s="755"/>
      <c r="Y42" s="757"/>
      <c r="Z42" s="755"/>
    </row>
    <row r="43" spans="1:26" ht="20.149999999999999" customHeight="1">
      <c r="A43" s="2339" t="s">
        <v>1447</v>
      </c>
      <c r="B43" s="2339"/>
      <c r="C43" s="2339"/>
      <c r="D43" s="2339"/>
      <c r="E43" s="2339"/>
      <c r="F43" s="2339"/>
      <c r="G43" s="2339"/>
      <c r="H43" s="2339"/>
      <c r="I43" s="2339"/>
      <c r="J43" s="2339"/>
      <c r="K43" s="2339"/>
      <c r="L43" s="2339"/>
      <c r="M43" s="2339"/>
      <c r="N43" s="2339"/>
      <c r="O43" s="2339"/>
      <c r="P43" s="2339"/>
      <c r="Q43" s="2339"/>
      <c r="R43" s="2339"/>
      <c r="S43" s="2339"/>
      <c r="T43" s="2339"/>
      <c r="U43" s="2339"/>
      <c r="V43" s="2339"/>
      <c r="W43" s="2339"/>
      <c r="X43" s="2339"/>
      <c r="Y43" s="747"/>
      <c r="Z43" s="755"/>
    </row>
    <row r="44" spans="1:26" ht="20.149999999999999" customHeight="1">
      <c r="A44" s="746"/>
      <c r="B44" s="755"/>
      <c r="Y44" s="746"/>
      <c r="Z44" s="755"/>
    </row>
    <row r="45" spans="1:26" ht="20.149999999999999" customHeight="1">
      <c r="A45" s="2326" t="s">
        <v>1487</v>
      </c>
      <c r="B45" s="2326"/>
      <c r="C45" s="2326"/>
      <c r="D45" s="2326"/>
      <c r="E45" s="2326"/>
      <c r="F45" s="2326"/>
      <c r="G45" s="2326"/>
      <c r="H45" s="2326"/>
      <c r="I45" s="2326"/>
      <c r="J45" s="2326"/>
      <c r="K45" s="2326"/>
      <c r="L45" s="2326"/>
      <c r="M45" s="2326"/>
      <c r="N45" s="2326"/>
      <c r="O45" s="2326"/>
      <c r="P45" s="2326"/>
      <c r="Q45" s="2326"/>
      <c r="R45" s="2326"/>
      <c r="S45" s="2326"/>
      <c r="T45" s="2326"/>
      <c r="U45" s="2326"/>
      <c r="V45" s="2326"/>
      <c r="W45" s="2326"/>
      <c r="X45" s="2326"/>
      <c r="Y45" s="746"/>
      <c r="Z45" s="755"/>
    </row>
    <row r="46" spans="1:26" ht="20.149999999999999" customHeight="1">
      <c r="A46" s="746"/>
      <c r="B46" s="755"/>
      <c r="Y46" s="746"/>
      <c r="Z46" s="755"/>
    </row>
    <row r="47" spans="1:26" ht="20.149999999999999" customHeight="1">
      <c r="A47" s="746"/>
      <c r="B47" s="755"/>
      <c r="Y47" s="746"/>
      <c r="Z47" s="755"/>
    </row>
    <row r="48" spans="1:26" ht="20.149999999999999" customHeight="1">
      <c r="A48" s="746" t="s">
        <v>1449</v>
      </c>
      <c r="B48" s="755"/>
      <c r="Y48" s="746"/>
      <c r="Z48" s="755"/>
    </row>
    <row r="49" spans="1:26" ht="20.149999999999999" customHeight="1">
      <c r="A49" s="746"/>
      <c r="B49" s="755"/>
      <c r="Y49" s="746"/>
      <c r="Z49" s="755"/>
    </row>
    <row r="50" spans="1:26" ht="20.149999999999999" customHeight="1">
      <c r="B50" s="755"/>
      <c r="M50" s="746" t="s">
        <v>1488</v>
      </c>
      <c r="Y50" s="746"/>
      <c r="Z50" s="755"/>
    </row>
    <row r="51" spans="1:26" ht="20.149999999999999" customHeight="1">
      <c r="B51" s="755"/>
      <c r="M51" s="746" t="s">
        <v>1489</v>
      </c>
      <c r="Y51" s="746"/>
      <c r="Z51" s="755"/>
    </row>
    <row r="52" spans="1:26" ht="20.149999999999999" customHeight="1">
      <c r="B52" s="755"/>
      <c r="M52" s="746" t="s">
        <v>1490</v>
      </c>
      <c r="Y52" s="746"/>
      <c r="Z52" s="755"/>
    </row>
    <row r="53" spans="1:26" ht="20.149999999999999" customHeight="1">
      <c r="A53" s="746"/>
      <c r="B53" s="755"/>
      <c r="Y53" s="746"/>
      <c r="Z53" s="755"/>
    </row>
    <row r="54" spans="1:26" ht="20.149999999999999" customHeight="1">
      <c r="A54" s="746"/>
      <c r="B54" s="755"/>
      <c r="Y54" s="746"/>
      <c r="Z54" s="755"/>
    </row>
    <row r="55" spans="1:26" ht="20.149999999999999" customHeight="1">
      <c r="A55" s="2334" t="s">
        <v>1452</v>
      </c>
      <c r="B55" s="2334"/>
      <c r="C55" s="2334"/>
      <c r="D55" s="2334"/>
      <c r="E55" s="2334"/>
      <c r="F55" s="2334"/>
      <c r="G55" s="2334"/>
      <c r="H55" s="2334"/>
      <c r="I55" s="2334"/>
      <c r="J55" s="2334"/>
      <c r="K55" s="2334"/>
      <c r="L55" s="2334"/>
      <c r="M55" s="2334"/>
      <c r="N55" s="2334"/>
      <c r="O55" s="2334"/>
      <c r="P55" s="2334"/>
      <c r="Q55" s="2334"/>
      <c r="R55" s="2334"/>
      <c r="S55" s="2334"/>
      <c r="T55" s="2334"/>
      <c r="U55" s="2334"/>
      <c r="V55" s="2334"/>
      <c r="W55" s="2334"/>
      <c r="X55" s="2334"/>
      <c r="Y55" s="746"/>
      <c r="Z55" s="755"/>
    </row>
    <row r="56" spans="1:26" ht="20.149999999999999" customHeight="1">
      <c r="A56" s="2334"/>
      <c r="B56" s="2334"/>
      <c r="C56" s="2334"/>
      <c r="D56" s="2334"/>
      <c r="E56" s="2334"/>
      <c r="F56" s="2334"/>
      <c r="G56" s="2334"/>
      <c r="H56" s="2334"/>
      <c r="I56" s="2334"/>
      <c r="J56" s="2334"/>
      <c r="K56" s="2334"/>
      <c r="L56" s="2334"/>
      <c r="M56" s="2334"/>
      <c r="N56" s="2334"/>
      <c r="O56" s="2334"/>
      <c r="P56" s="2334"/>
      <c r="Q56" s="2334"/>
      <c r="R56" s="2334"/>
      <c r="S56" s="2334"/>
      <c r="T56" s="2334"/>
      <c r="U56" s="2334"/>
      <c r="V56" s="2334"/>
      <c r="W56" s="2334"/>
      <c r="X56" s="2334"/>
      <c r="Y56" s="746"/>
      <c r="Z56" s="755"/>
    </row>
    <row r="57" spans="1:26" ht="20.149999999999999" customHeight="1">
      <c r="A57" s="2327" t="s">
        <v>1453</v>
      </c>
      <c r="B57" s="2327"/>
      <c r="C57" s="2327"/>
      <c r="D57" s="2327"/>
      <c r="E57" s="2327"/>
      <c r="F57" s="2327"/>
      <c r="G57" s="2327"/>
      <c r="H57" s="2327"/>
      <c r="I57" s="2327"/>
      <c r="J57" s="2327"/>
      <c r="K57" s="2327"/>
      <c r="L57" s="2327"/>
      <c r="M57" s="2327"/>
      <c r="N57" s="2327"/>
      <c r="O57" s="2327"/>
      <c r="P57" s="2327"/>
      <c r="Q57" s="2327"/>
      <c r="R57" s="2327"/>
      <c r="S57" s="2327"/>
      <c r="T57" s="2327"/>
      <c r="U57" s="2327"/>
      <c r="V57" s="2327"/>
      <c r="W57" s="2327"/>
      <c r="X57" s="2327"/>
      <c r="Y57" s="746"/>
      <c r="Z57" s="755"/>
    </row>
    <row r="58" spans="1:26" ht="20.149999999999999" customHeight="1">
      <c r="A58" s="746"/>
      <c r="B58" s="755"/>
      <c r="Y58" s="746"/>
      <c r="Z58" s="755"/>
    </row>
    <row r="59" spans="1:26" ht="20.149999999999999" customHeight="1">
      <c r="B59" s="788"/>
      <c r="C59" s="788"/>
      <c r="D59" s="788"/>
      <c r="E59" s="788"/>
      <c r="F59" s="789"/>
      <c r="G59" s="789"/>
      <c r="H59" s="789"/>
      <c r="I59" s="789"/>
    </row>
    <row r="60" spans="1:26" ht="20.149999999999999" customHeight="1">
      <c r="A60" s="749"/>
      <c r="B60" s="2340" t="s">
        <v>1529</v>
      </c>
      <c r="C60" s="2341"/>
      <c r="D60" s="2341"/>
      <c r="E60" s="2341"/>
      <c r="F60" s="2342"/>
      <c r="G60" s="2349" t="s">
        <v>1524</v>
      </c>
      <c r="H60" s="2350"/>
      <c r="I60" s="2350"/>
      <c r="J60" s="2350"/>
      <c r="K60" s="2350"/>
      <c r="L60" s="2350"/>
      <c r="M60" s="2350"/>
      <c r="N60" s="2350"/>
      <c r="O60" s="2350"/>
      <c r="P60" s="2350"/>
      <c r="Q60" s="2350"/>
      <c r="R60" s="2350"/>
      <c r="S60" s="2350"/>
      <c r="T60" s="2350"/>
      <c r="U60" s="2350"/>
      <c r="V60" s="2350"/>
      <c r="W60" s="2351"/>
    </row>
    <row r="61" spans="1:26" ht="20.149999999999999" customHeight="1">
      <c r="A61" s="749"/>
      <c r="B61" s="2346"/>
      <c r="C61" s="2347"/>
      <c r="D61" s="2347"/>
      <c r="E61" s="2347"/>
      <c r="F61" s="2348"/>
      <c r="G61" s="2352" t="s">
        <v>1525</v>
      </c>
      <c r="H61" s="2353"/>
      <c r="I61" s="2353"/>
      <c r="J61" s="2353"/>
      <c r="K61" s="2353"/>
      <c r="L61" s="2353"/>
      <c r="M61" s="2353"/>
      <c r="N61" s="2353"/>
      <c r="O61" s="2353"/>
      <c r="P61" s="2353"/>
      <c r="Q61" s="2353"/>
      <c r="R61" s="2353"/>
      <c r="S61" s="2353"/>
      <c r="T61" s="2353"/>
      <c r="U61" s="2353"/>
      <c r="V61" s="2353"/>
      <c r="W61" s="2354"/>
    </row>
    <row r="62" spans="1:26" ht="20.149999999999999" customHeight="1">
      <c r="A62" s="759"/>
      <c r="B62" s="2340" t="s">
        <v>778</v>
      </c>
      <c r="C62" s="2341"/>
      <c r="D62" s="2341"/>
      <c r="E62" s="2341"/>
      <c r="F62" s="2342"/>
      <c r="G62" s="2340" t="s">
        <v>1523</v>
      </c>
      <c r="H62" s="2341"/>
      <c r="I62" s="2341"/>
      <c r="J62" s="2341"/>
      <c r="K62" s="2341"/>
      <c r="L62" s="2341"/>
      <c r="M62" s="2341"/>
      <c r="N62" s="2341"/>
      <c r="O62" s="2341"/>
      <c r="P62" s="2341"/>
      <c r="Q62" s="2341"/>
      <c r="R62" s="2341"/>
      <c r="S62" s="2341"/>
      <c r="T62" s="2341"/>
      <c r="U62" s="2341"/>
      <c r="V62" s="2341"/>
      <c r="W62" s="2342"/>
    </row>
    <row r="63" spans="1:26" ht="20.149999999999999" customHeight="1">
      <c r="A63" s="758"/>
      <c r="B63" s="2346"/>
      <c r="C63" s="2347"/>
      <c r="D63" s="2347"/>
      <c r="E63" s="2347"/>
      <c r="F63" s="2348"/>
      <c r="G63" s="2346"/>
      <c r="H63" s="2347"/>
      <c r="I63" s="2347"/>
      <c r="J63" s="2347"/>
      <c r="K63" s="2347"/>
      <c r="L63" s="2347"/>
      <c r="M63" s="2347"/>
      <c r="N63" s="2347"/>
      <c r="O63" s="2347"/>
      <c r="P63" s="2347"/>
      <c r="Q63" s="2347"/>
      <c r="R63" s="2347"/>
      <c r="S63" s="2347"/>
      <c r="T63" s="2347"/>
      <c r="U63" s="2347"/>
      <c r="V63" s="2347"/>
      <c r="W63" s="2348"/>
      <c r="Y63" s="758"/>
      <c r="Z63" s="755"/>
    </row>
    <row r="64" spans="1:26" ht="20.149999999999999" customHeight="1">
      <c r="A64" s="758"/>
      <c r="B64" s="753"/>
      <c r="C64" s="753"/>
      <c r="D64" s="753"/>
      <c r="E64" s="753"/>
      <c r="F64" s="753"/>
      <c r="G64" s="753"/>
      <c r="H64" s="753"/>
      <c r="I64" s="753"/>
      <c r="J64" s="753"/>
      <c r="K64" s="753"/>
      <c r="L64" s="753"/>
      <c r="M64" s="753"/>
      <c r="N64" s="753"/>
      <c r="O64" s="753"/>
      <c r="P64" s="753"/>
      <c r="Q64" s="753"/>
      <c r="R64" s="753"/>
      <c r="S64" s="753"/>
      <c r="T64" s="753"/>
      <c r="U64" s="753"/>
      <c r="V64" s="753"/>
      <c r="W64" s="753"/>
      <c r="Y64" s="758"/>
      <c r="Z64" s="755"/>
    </row>
    <row r="65" spans="1:26" ht="20.149999999999999" customHeight="1">
      <c r="C65" s="2328" t="s">
        <v>1459</v>
      </c>
      <c r="D65" s="2328"/>
      <c r="E65" s="2328"/>
      <c r="F65" s="2328"/>
      <c r="G65" s="2328"/>
      <c r="H65" s="2328"/>
      <c r="I65" s="2328"/>
      <c r="J65" s="2328"/>
      <c r="K65" s="2328"/>
      <c r="L65" s="2328"/>
      <c r="M65" s="2328"/>
      <c r="N65" s="2328"/>
      <c r="O65" s="2328"/>
      <c r="P65" s="2328"/>
      <c r="Q65" s="2328"/>
      <c r="R65" s="2328"/>
      <c r="S65" s="2328"/>
      <c r="T65" s="2328"/>
      <c r="U65" s="2328"/>
      <c r="V65" s="2328"/>
      <c r="W65" s="2328"/>
      <c r="Y65" s="755"/>
      <c r="Z65" s="755"/>
    </row>
    <row r="66" spans="1:26" ht="20.149999999999999" customHeight="1">
      <c r="B66" s="755"/>
      <c r="C66" s="2328"/>
      <c r="D66" s="2328"/>
      <c r="E66" s="2328"/>
      <c r="F66" s="2328"/>
      <c r="G66" s="2328"/>
      <c r="H66" s="2328"/>
      <c r="I66" s="2328"/>
      <c r="J66" s="2328"/>
      <c r="K66" s="2328"/>
      <c r="L66" s="2328"/>
      <c r="M66" s="2328"/>
      <c r="N66" s="2328"/>
      <c r="O66" s="2328"/>
      <c r="P66" s="2328"/>
      <c r="Q66" s="2328"/>
      <c r="R66" s="2328"/>
      <c r="S66" s="2328"/>
      <c r="T66" s="2328"/>
      <c r="U66" s="2328"/>
      <c r="V66" s="2328"/>
      <c r="W66" s="2328"/>
      <c r="Y66" s="746"/>
      <c r="Z66" s="755"/>
    </row>
    <row r="67" spans="1:26" ht="20.149999999999999" customHeight="1">
      <c r="C67" s="2328" t="s">
        <v>1458</v>
      </c>
      <c r="D67" s="2328"/>
      <c r="E67" s="2328"/>
      <c r="F67" s="2328"/>
      <c r="G67" s="2328"/>
      <c r="H67" s="2328"/>
      <c r="I67" s="2328"/>
      <c r="J67" s="2328"/>
      <c r="K67" s="2328"/>
      <c r="L67" s="2328"/>
      <c r="M67" s="2328"/>
      <c r="N67" s="2328"/>
      <c r="O67" s="2328"/>
      <c r="P67" s="2328"/>
      <c r="Q67" s="2328"/>
      <c r="R67" s="2328"/>
      <c r="S67" s="2328"/>
      <c r="T67" s="2328"/>
      <c r="U67" s="2328"/>
      <c r="V67" s="2328"/>
      <c r="W67" s="2328"/>
      <c r="Y67" s="746"/>
      <c r="Z67" s="755"/>
    </row>
    <row r="68" spans="1:26" ht="20.149999999999999" customHeight="1">
      <c r="A68" s="746"/>
      <c r="B68" s="755"/>
      <c r="C68" s="2328"/>
      <c r="D68" s="2328"/>
      <c r="E68" s="2328"/>
      <c r="F68" s="2328"/>
      <c r="G68" s="2328"/>
      <c r="H68" s="2328"/>
      <c r="I68" s="2328"/>
      <c r="J68" s="2328"/>
      <c r="K68" s="2328"/>
      <c r="L68" s="2328"/>
      <c r="M68" s="2328"/>
      <c r="N68" s="2328"/>
      <c r="O68" s="2328"/>
      <c r="P68" s="2328"/>
      <c r="Q68" s="2328"/>
      <c r="R68" s="2328"/>
      <c r="S68" s="2328"/>
      <c r="T68" s="2328"/>
      <c r="U68" s="2328"/>
      <c r="V68" s="2328"/>
      <c r="W68" s="2328"/>
      <c r="Y68" s="746"/>
      <c r="Z68" s="755"/>
    </row>
    <row r="69" spans="1:26" ht="20.149999999999999" customHeight="1">
      <c r="A69" s="746"/>
      <c r="B69" s="755"/>
      <c r="Y69" s="746"/>
      <c r="Z69" s="755"/>
    </row>
    <row r="70" spans="1:26" ht="20.149999999999999" customHeight="1">
      <c r="A70" s="755"/>
      <c r="B70" s="755"/>
      <c r="Y70" s="746"/>
      <c r="Z70" s="755"/>
    </row>
    <row r="71" spans="1:26" ht="20.149999999999999" customHeight="1">
      <c r="A71" s="746" t="s">
        <v>1455</v>
      </c>
      <c r="B71" s="755"/>
      <c r="Y71" s="755"/>
      <c r="Z71" s="755"/>
    </row>
    <row r="72" spans="1:26" ht="20.149999999999999" customHeight="1">
      <c r="A72" s="746"/>
      <c r="B72" s="755"/>
      <c r="Y72" s="746"/>
      <c r="Z72" s="755"/>
    </row>
    <row r="73" spans="1:26" ht="20.149999999999999" customHeight="1">
      <c r="A73" s="746" t="s">
        <v>1456</v>
      </c>
      <c r="B73" s="755"/>
      <c r="Y73" s="746"/>
      <c r="Z73" s="755"/>
    </row>
    <row r="74" spans="1:26" ht="20.149999999999999" customHeight="1">
      <c r="A74" s="746"/>
      <c r="B74" s="755"/>
      <c r="Y74" s="746"/>
      <c r="Z74" s="755"/>
    </row>
    <row r="75" spans="1:26" ht="20.149999999999999" customHeight="1">
      <c r="B75" s="755"/>
      <c r="O75" s="746" t="s">
        <v>1457</v>
      </c>
      <c r="Y75" s="746"/>
      <c r="Z75" s="755"/>
    </row>
    <row r="76" spans="1:26" ht="20.149999999999999" customHeight="1">
      <c r="A76" s="746"/>
      <c r="B76" s="755"/>
      <c r="Y76" s="746"/>
      <c r="Z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spans="1:2" ht="20.149999999999999" customHeight="1">
      <c r="A81" s="746"/>
      <c r="B81" s="755"/>
    </row>
    <row r="82" spans="1:2" ht="20.149999999999999" customHeight="1"/>
    <row r="83" spans="1:2" ht="20.149999999999999" customHeight="1"/>
    <row r="84" spans="1:2" ht="20.149999999999999" customHeight="1"/>
    <row r="85" spans="1:2" ht="20.149999999999999" customHeight="1"/>
    <row r="86" spans="1:2" ht="20.149999999999999" customHeight="1"/>
    <row r="87" spans="1:2" ht="20.149999999999999" customHeight="1"/>
    <row r="88" spans="1:2" ht="20.149999999999999" customHeight="1"/>
    <row r="89" spans="1:2" ht="20.149999999999999" customHeight="1"/>
    <row r="90" spans="1:2" ht="20.149999999999999" customHeight="1"/>
    <row r="91" spans="1:2" ht="20.149999999999999" customHeight="1"/>
    <row r="92" spans="1:2" ht="20.149999999999999" customHeight="1"/>
    <row r="93" spans="1:2" ht="20.149999999999999" customHeight="1"/>
    <row r="94" spans="1:2" ht="20.149999999999999" customHeight="1"/>
    <row r="95" spans="1:2" ht="20.149999999999999" customHeight="1"/>
    <row r="96" spans="1:2"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sheetData>
  <mergeCells count="22">
    <mergeCell ref="G22:W23"/>
    <mergeCell ref="A3:X3"/>
    <mergeCell ref="P5:X5"/>
    <mergeCell ref="A15:X16"/>
    <mergeCell ref="A17:X17"/>
    <mergeCell ref="G20:W20"/>
    <mergeCell ref="B22:F23"/>
    <mergeCell ref="G21:W21"/>
    <mergeCell ref="B20:F21"/>
    <mergeCell ref="C65:W66"/>
    <mergeCell ref="C67:W68"/>
    <mergeCell ref="G60:W60"/>
    <mergeCell ref="A57:X57"/>
    <mergeCell ref="C25:W26"/>
    <mergeCell ref="C27:W28"/>
    <mergeCell ref="A43:X43"/>
    <mergeCell ref="A45:X45"/>
    <mergeCell ref="A55:X56"/>
    <mergeCell ref="B60:F61"/>
    <mergeCell ref="G61:W61"/>
    <mergeCell ref="B62:F63"/>
    <mergeCell ref="G62:W63"/>
  </mergeCells>
  <phoneticPr fontId="2"/>
  <printOptions horizontalCentered="1"/>
  <pageMargins left="0.62992125984251968" right="0.62992125984251968"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30BF4-42DD-478B-A290-8341E31E303A}">
  <sheetPr>
    <tabColor rgb="FF92D050"/>
    <pageSetUpPr fitToPage="1"/>
  </sheetPr>
  <dimension ref="B1:AH53"/>
  <sheetViews>
    <sheetView zoomScale="90" zoomScaleNormal="90" zoomScaleSheetLayoutView="90" workbookViewId="0">
      <selection activeCell="AG1" sqref="AG1"/>
    </sheetView>
  </sheetViews>
  <sheetFormatPr defaultColWidth="9" defaultRowHeight="22.5" customHeight="1"/>
  <cols>
    <col min="1" max="2" width="1.61328125" style="410" customWidth="1"/>
    <col min="3" max="3" width="4.61328125" style="410" customWidth="1"/>
    <col min="4" max="33" width="4.15234375" style="410" customWidth="1"/>
    <col min="34" max="34" width="2.61328125" style="410" customWidth="1"/>
    <col min="35" max="16384" width="9" style="410"/>
  </cols>
  <sheetData>
    <row r="1" spans="2:34" ht="22.5" customHeight="1">
      <c r="B1" s="409" t="s">
        <v>848</v>
      </c>
    </row>
    <row r="2" spans="2:34" ht="22.5" customHeight="1">
      <c r="B2" s="409"/>
    </row>
    <row r="3" spans="2:34" ht="22.5" customHeight="1">
      <c r="B3" s="2355" t="s">
        <v>849</v>
      </c>
      <c r="C3" s="2355"/>
      <c r="D3" s="2355"/>
      <c r="E3" s="2355"/>
      <c r="F3" s="2355"/>
      <c r="G3" s="2355"/>
      <c r="H3" s="2355"/>
      <c r="I3" s="2355"/>
      <c r="J3" s="2355"/>
      <c r="K3" s="2355"/>
      <c r="L3" s="2355"/>
      <c r="M3" s="2355"/>
      <c r="N3" s="2355"/>
      <c r="O3" s="2355"/>
      <c r="P3" s="2355"/>
      <c r="Q3" s="2355"/>
      <c r="R3" s="2355"/>
      <c r="S3" s="2355"/>
      <c r="T3" s="2355"/>
      <c r="U3" s="2355"/>
      <c r="V3" s="2355"/>
      <c r="W3" s="2355"/>
      <c r="X3" s="2355"/>
      <c r="Y3" s="2355"/>
      <c r="Z3" s="2355"/>
      <c r="AA3" s="2355"/>
      <c r="AB3" s="2355"/>
      <c r="AC3" s="2355"/>
      <c r="AD3" s="2355"/>
      <c r="AE3" s="2355"/>
      <c r="AF3" s="2355"/>
      <c r="AG3" s="2355"/>
      <c r="AH3" s="2355"/>
    </row>
    <row r="4" spans="2:34" ht="22.5" customHeight="1">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row>
    <row r="5" spans="2:34" ht="22.5" customHeight="1">
      <c r="AB5" s="412"/>
      <c r="AC5" s="410" t="s">
        <v>1546</v>
      </c>
    </row>
    <row r="6" spans="2:34" ht="22.5" customHeight="1">
      <c r="AB6" s="413"/>
      <c r="AC6" s="410" t="s">
        <v>850</v>
      </c>
    </row>
    <row r="7" spans="2:34" ht="22.5" customHeight="1">
      <c r="AH7" s="414" t="s">
        <v>1389</v>
      </c>
    </row>
    <row r="8" spans="2:34" ht="22.5" customHeight="1">
      <c r="B8" s="415"/>
      <c r="C8" s="416" t="s">
        <v>851</v>
      </c>
      <c r="D8" s="416" t="s">
        <v>1539</v>
      </c>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8"/>
    </row>
    <row r="9" spans="2:34" ht="22.5" customHeight="1">
      <c r="B9" s="419"/>
      <c r="G9" s="420" t="s">
        <v>852</v>
      </c>
      <c r="S9" s="420" t="s">
        <v>853</v>
      </c>
      <c r="AE9" s="420" t="s">
        <v>1393</v>
      </c>
      <c r="AH9" s="421"/>
    </row>
    <row r="10" spans="2:34" s="423" customFormat="1" ht="22.5" customHeight="1">
      <c r="B10" s="422"/>
      <c r="C10" s="423" t="s">
        <v>854</v>
      </c>
      <c r="D10" s="424">
        <v>10</v>
      </c>
      <c r="E10" s="424">
        <v>11</v>
      </c>
      <c r="F10" s="425">
        <v>12</v>
      </c>
      <c r="G10" s="426">
        <v>1</v>
      </c>
      <c r="H10" s="427">
        <v>2</v>
      </c>
      <c r="I10" s="427">
        <v>3</v>
      </c>
      <c r="J10" s="427">
        <v>4</v>
      </c>
      <c r="K10" s="427">
        <v>5</v>
      </c>
      <c r="L10" s="427">
        <v>6</v>
      </c>
      <c r="M10" s="427">
        <v>7</v>
      </c>
      <c r="N10" s="427">
        <v>8</v>
      </c>
      <c r="O10" s="427">
        <v>9</v>
      </c>
      <c r="P10" s="427">
        <v>10</v>
      </c>
      <c r="Q10" s="427">
        <v>11</v>
      </c>
      <c r="R10" s="428">
        <v>12</v>
      </c>
      <c r="S10" s="429">
        <v>1</v>
      </c>
      <c r="T10" s="427">
        <v>2</v>
      </c>
      <c r="U10" s="427">
        <v>3</v>
      </c>
      <c r="V10" s="427">
        <v>4</v>
      </c>
      <c r="W10" s="427">
        <v>5</v>
      </c>
      <c r="X10" s="427">
        <v>6</v>
      </c>
      <c r="Y10" s="427">
        <v>7</v>
      </c>
      <c r="Z10" s="427">
        <v>8</v>
      </c>
      <c r="AA10" s="427">
        <v>9</v>
      </c>
      <c r="AB10" s="427">
        <v>10</v>
      </c>
      <c r="AC10" s="427">
        <v>11</v>
      </c>
      <c r="AD10" s="430">
        <v>12</v>
      </c>
      <c r="AE10" s="431">
        <v>1</v>
      </c>
      <c r="AF10" s="424">
        <v>2</v>
      </c>
      <c r="AG10" s="424">
        <v>3</v>
      </c>
      <c r="AH10" s="432"/>
    </row>
    <row r="11" spans="2:34" ht="22.5" customHeight="1">
      <c r="B11" s="419"/>
      <c r="M11" s="433"/>
      <c r="N11" s="434"/>
      <c r="O11" s="434"/>
      <c r="P11" s="434"/>
      <c r="Q11" s="434"/>
      <c r="R11" s="435"/>
      <c r="AH11" s="421"/>
    </row>
    <row r="12" spans="2:34" ht="22.5" customHeight="1">
      <c r="B12" s="419"/>
      <c r="D12" s="410" t="s">
        <v>1394</v>
      </c>
      <c r="AH12" s="421"/>
    </row>
    <row r="13" spans="2:34" ht="22.5" customHeight="1">
      <c r="B13" s="436"/>
      <c r="C13" s="437"/>
      <c r="D13" s="437" t="s">
        <v>1395</v>
      </c>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8"/>
    </row>
    <row r="16" spans="2:34" ht="22.5" customHeight="1">
      <c r="B16" s="415"/>
      <c r="C16" s="416" t="s">
        <v>855</v>
      </c>
      <c r="D16" s="416" t="s">
        <v>1544</v>
      </c>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8"/>
    </row>
    <row r="17" spans="2:34" ht="22.5" customHeight="1">
      <c r="B17" s="419"/>
      <c r="G17" s="420" t="s">
        <v>1390</v>
      </c>
      <c r="S17" s="420" t="s">
        <v>1391</v>
      </c>
      <c r="AE17" s="420" t="s">
        <v>1392</v>
      </c>
      <c r="AH17" s="421"/>
    </row>
    <row r="18" spans="2:34" s="423" customFormat="1" ht="22.5" customHeight="1">
      <c r="B18" s="422"/>
      <c r="C18" s="423" t="s">
        <v>854</v>
      </c>
      <c r="D18" s="424">
        <v>10</v>
      </c>
      <c r="E18" s="424">
        <v>11</v>
      </c>
      <c r="F18" s="425">
        <v>12</v>
      </c>
      <c r="G18" s="426">
        <v>1</v>
      </c>
      <c r="H18" s="427">
        <v>2</v>
      </c>
      <c r="I18" s="427">
        <v>3</v>
      </c>
      <c r="J18" s="427">
        <v>4</v>
      </c>
      <c r="K18" s="427">
        <v>5</v>
      </c>
      <c r="L18" s="427">
        <v>6</v>
      </c>
      <c r="M18" s="427">
        <v>7</v>
      </c>
      <c r="N18" s="427">
        <v>8</v>
      </c>
      <c r="O18" s="427">
        <v>9</v>
      </c>
      <c r="P18" s="427">
        <v>10</v>
      </c>
      <c r="Q18" s="427">
        <v>11</v>
      </c>
      <c r="R18" s="428">
        <v>12</v>
      </c>
      <c r="S18" s="429">
        <v>1</v>
      </c>
      <c r="T18" s="427">
        <v>2</v>
      </c>
      <c r="U18" s="427">
        <v>3</v>
      </c>
      <c r="V18" s="427">
        <v>4</v>
      </c>
      <c r="W18" s="427">
        <v>5</v>
      </c>
      <c r="X18" s="427">
        <v>6</v>
      </c>
      <c r="Y18" s="427">
        <v>7</v>
      </c>
      <c r="Z18" s="427">
        <v>8</v>
      </c>
      <c r="AA18" s="427">
        <v>9</v>
      </c>
      <c r="AB18" s="427">
        <v>10</v>
      </c>
      <c r="AC18" s="427">
        <v>11</v>
      </c>
      <c r="AD18" s="430">
        <v>12</v>
      </c>
      <c r="AE18" s="439">
        <v>1</v>
      </c>
      <c r="AF18" s="424">
        <v>2</v>
      </c>
      <c r="AG18" s="424">
        <v>3</v>
      </c>
      <c r="AH18" s="432"/>
    </row>
    <row r="19" spans="2:34" ht="22.5" customHeight="1">
      <c r="B19" s="419"/>
      <c r="Y19" s="440"/>
      <c r="Z19" s="413"/>
      <c r="AA19" s="413"/>
      <c r="AB19" s="413"/>
      <c r="AH19" s="421"/>
    </row>
    <row r="20" spans="2:34" ht="22.5" customHeight="1">
      <c r="B20" s="419"/>
      <c r="D20" s="410" t="s">
        <v>1396</v>
      </c>
      <c r="AH20" s="421"/>
    </row>
    <row r="21" spans="2:34" ht="22.5" customHeight="1">
      <c r="B21" s="436"/>
      <c r="C21" s="437"/>
      <c r="D21" s="437" t="s">
        <v>1397</v>
      </c>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8"/>
    </row>
    <row r="24" spans="2:34" ht="22.5" customHeight="1">
      <c r="B24" s="415"/>
      <c r="C24" s="416" t="s">
        <v>856</v>
      </c>
      <c r="D24" s="416" t="s">
        <v>1540</v>
      </c>
      <c r="E24" s="417"/>
      <c r="F24" s="417"/>
      <c r="G24" s="417"/>
      <c r="H24" s="417"/>
      <c r="I24" s="417"/>
      <c r="J24" s="417"/>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8"/>
    </row>
    <row r="25" spans="2:34" ht="22.5" customHeight="1">
      <c r="B25" s="419"/>
      <c r="G25" s="420" t="s">
        <v>1390</v>
      </c>
      <c r="S25" s="420" t="s">
        <v>1391</v>
      </c>
      <c r="AE25" s="420" t="s">
        <v>1392</v>
      </c>
      <c r="AH25" s="421"/>
    </row>
    <row r="26" spans="2:34" s="423" customFormat="1" ht="22.5" customHeight="1">
      <c r="B26" s="422"/>
      <c r="C26" s="423" t="s">
        <v>854</v>
      </c>
      <c r="D26" s="424">
        <v>10</v>
      </c>
      <c r="E26" s="424">
        <v>11</v>
      </c>
      <c r="F26" s="425">
        <v>12</v>
      </c>
      <c r="G26" s="426">
        <v>1</v>
      </c>
      <c r="H26" s="427">
        <v>2</v>
      </c>
      <c r="I26" s="427">
        <v>3</v>
      </c>
      <c r="J26" s="427">
        <v>4</v>
      </c>
      <c r="K26" s="427">
        <v>5</v>
      </c>
      <c r="L26" s="427">
        <v>6</v>
      </c>
      <c r="M26" s="427">
        <v>7</v>
      </c>
      <c r="N26" s="427">
        <v>8</v>
      </c>
      <c r="O26" s="427">
        <v>9</v>
      </c>
      <c r="P26" s="427">
        <v>10</v>
      </c>
      <c r="Q26" s="427">
        <v>11</v>
      </c>
      <c r="R26" s="428">
        <v>12</v>
      </c>
      <c r="S26" s="429">
        <v>1</v>
      </c>
      <c r="T26" s="427">
        <v>2</v>
      </c>
      <c r="U26" s="427">
        <v>3</v>
      </c>
      <c r="V26" s="427">
        <v>4</v>
      </c>
      <c r="W26" s="427">
        <v>5</v>
      </c>
      <c r="X26" s="427">
        <v>6</v>
      </c>
      <c r="Y26" s="427">
        <v>7</v>
      </c>
      <c r="Z26" s="427">
        <v>8</v>
      </c>
      <c r="AA26" s="427">
        <v>9</v>
      </c>
      <c r="AB26" s="427">
        <v>10</v>
      </c>
      <c r="AC26" s="427">
        <v>11</v>
      </c>
      <c r="AD26" s="430">
        <v>12</v>
      </c>
      <c r="AE26" s="439">
        <v>1</v>
      </c>
      <c r="AF26" s="424">
        <v>2</v>
      </c>
      <c r="AG26" s="424">
        <v>3</v>
      </c>
      <c r="AH26" s="432"/>
    </row>
    <row r="27" spans="2:34" ht="22.5" customHeight="1">
      <c r="B27" s="419"/>
      <c r="D27" s="433"/>
      <c r="E27" s="441"/>
      <c r="F27" s="434"/>
      <c r="G27" s="442"/>
      <c r="H27" s="413"/>
      <c r="AH27" s="421"/>
    </row>
    <row r="28" spans="2:34" ht="22.5" customHeight="1">
      <c r="B28" s="419"/>
      <c r="D28" s="410" t="s">
        <v>1398</v>
      </c>
      <c r="AH28" s="421"/>
    </row>
    <row r="29" spans="2:34" ht="22.5" customHeight="1">
      <c r="B29" s="436"/>
      <c r="C29" s="437"/>
      <c r="D29" s="437" t="s">
        <v>858</v>
      </c>
      <c r="E29" s="437"/>
      <c r="F29" s="437"/>
      <c r="G29" s="437"/>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8"/>
    </row>
    <row r="32" spans="2:34" ht="22.5" customHeight="1">
      <c r="B32" s="415"/>
      <c r="C32" s="416" t="s">
        <v>857</v>
      </c>
      <c r="D32" s="795" t="s">
        <v>1545</v>
      </c>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8"/>
    </row>
    <row r="33" spans="2:34" ht="22.5" customHeight="1">
      <c r="B33" s="419"/>
      <c r="G33" s="420" t="s">
        <v>1390</v>
      </c>
      <c r="S33" s="420" t="s">
        <v>1391</v>
      </c>
      <c r="AE33" s="420" t="s">
        <v>1392</v>
      </c>
      <c r="AH33" s="421"/>
    </row>
    <row r="34" spans="2:34" s="423" customFormat="1" ht="22.5" customHeight="1">
      <c r="B34" s="422"/>
      <c r="C34" s="423" t="s">
        <v>854</v>
      </c>
      <c r="D34" s="424">
        <v>10</v>
      </c>
      <c r="E34" s="424">
        <v>11</v>
      </c>
      <c r="F34" s="425">
        <v>12</v>
      </c>
      <c r="G34" s="426">
        <v>1</v>
      </c>
      <c r="H34" s="427">
        <v>2</v>
      </c>
      <c r="I34" s="427">
        <v>3</v>
      </c>
      <c r="J34" s="427">
        <v>4</v>
      </c>
      <c r="K34" s="427">
        <v>5</v>
      </c>
      <c r="L34" s="427">
        <v>6</v>
      </c>
      <c r="M34" s="427">
        <v>7</v>
      </c>
      <c r="N34" s="427">
        <v>8</v>
      </c>
      <c r="O34" s="427">
        <v>9</v>
      </c>
      <c r="P34" s="427">
        <v>10</v>
      </c>
      <c r="Q34" s="427">
        <v>11</v>
      </c>
      <c r="R34" s="428">
        <v>12</v>
      </c>
      <c r="S34" s="429">
        <v>1</v>
      </c>
      <c r="T34" s="427">
        <v>2</v>
      </c>
      <c r="U34" s="427">
        <v>3</v>
      </c>
      <c r="V34" s="427">
        <v>4</v>
      </c>
      <c r="W34" s="427">
        <v>5</v>
      </c>
      <c r="X34" s="427">
        <v>6</v>
      </c>
      <c r="Y34" s="427">
        <v>7</v>
      </c>
      <c r="Z34" s="427">
        <v>8</v>
      </c>
      <c r="AA34" s="427">
        <v>9</v>
      </c>
      <c r="AB34" s="427">
        <v>10</v>
      </c>
      <c r="AC34" s="427">
        <v>11</v>
      </c>
      <c r="AD34" s="430">
        <v>12</v>
      </c>
      <c r="AE34" s="439">
        <v>1</v>
      </c>
      <c r="AF34" s="424">
        <v>2</v>
      </c>
      <c r="AG34" s="424">
        <v>3</v>
      </c>
      <c r="AH34" s="432"/>
    </row>
    <row r="35" spans="2:34" ht="22.5" customHeight="1">
      <c r="B35" s="419"/>
      <c r="M35" s="433"/>
      <c r="N35" s="441"/>
      <c r="O35" s="441"/>
      <c r="P35" s="441"/>
      <c r="Q35" s="441"/>
      <c r="R35" s="442"/>
      <c r="S35" s="413"/>
      <c r="T35" s="413"/>
      <c r="AH35" s="421"/>
    </row>
    <row r="36" spans="2:34" ht="22.5" customHeight="1">
      <c r="B36" s="419"/>
      <c r="D36" s="410" t="s">
        <v>1399</v>
      </c>
      <c r="AH36" s="421"/>
    </row>
    <row r="37" spans="2:34" ht="22.5" customHeight="1">
      <c r="B37" s="436"/>
      <c r="C37" s="437"/>
      <c r="D37" s="437" t="s">
        <v>1400</v>
      </c>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8"/>
    </row>
    <row r="40" spans="2:34" ht="22.5" customHeight="1">
      <c r="B40" s="415"/>
      <c r="C40" s="416" t="s">
        <v>859</v>
      </c>
      <c r="D40" s="416" t="s">
        <v>1541</v>
      </c>
      <c r="E40" s="417"/>
      <c r="F40" s="417"/>
      <c r="G40" s="417"/>
      <c r="H40" s="417"/>
      <c r="I40" s="417"/>
      <c r="J40" s="417"/>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8"/>
    </row>
    <row r="41" spans="2:34" ht="22.5" customHeight="1">
      <c r="B41" s="419"/>
      <c r="C41" s="443" t="s">
        <v>860</v>
      </c>
      <c r="G41" s="420" t="s">
        <v>1390</v>
      </c>
      <c r="S41" s="420" t="s">
        <v>1391</v>
      </c>
      <c r="AE41" s="420" t="s">
        <v>1392</v>
      </c>
      <c r="AH41" s="421"/>
    </row>
    <row r="42" spans="2:34" s="423" customFormat="1" ht="22.5" customHeight="1">
      <c r="B42" s="422"/>
      <c r="C42" s="423" t="s">
        <v>854</v>
      </c>
      <c r="D42" s="424">
        <v>10</v>
      </c>
      <c r="E42" s="424">
        <v>11</v>
      </c>
      <c r="F42" s="425">
        <v>12</v>
      </c>
      <c r="G42" s="426">
        <v>1</v>
      </c>
      <c r="H42" s="427">
        <v>2</v>
      </c>
      <c r="I42" s="427">
        <v>3</v>
      </c>
      <c r="J42" s="427">
        <v>4</v>
      </c>
      <c r="K42" s="427">
        <v>5</v>
      </c>
      <c r="L42" s="427">
        <v>6</v>
      </c>
      <c r="M42" s="427">
        <v>7</v>
      </c>
      <c r="N42" s="427">
        <v>8</v>
      </c>
      <c r="O42" s="427">
        <v>9</v>
      </c>
      <c r="P42" s="427">
        <v>10</v>
      </c>
      <c r="Q42" s="427">
        <v>11</v>
      </c>
      <c r="R42" s="428">
        <v>12</v>
      </c>
      <c r="S42" s="429">
        <v>1</v>
      </c>
      <c r="T42" s="427">
        <v>2</v>
      </c>
      <c r="U42" s="427">
        <v>3</v>
      </c>
      <c r="V42" s="427">
        <v>4</v>
      </c>
      <c r="W42" s="427">
        <v>5</v>
      </c>
      <c r="X42" s="427">
        <v>6</v>
      </c>
      <c r="Y42" s="427">
        <v>7</v>
      </c>
      <c r="Z42" s="427">
        <v>8</v>
      </c>
      <c r="AA42" s="427">
        <v>9</v>
      </c>
      <c r="AB42" s="427">
        <v>10</v>
      </c>
      <c r="AC42" s="427">
        <v>11</v>
      </c>
      <c r="AD42" s="430">
        <v>12</v>
      </c>
      <c r="AE42" s="444">
        <v>1</v>
      </c>
      <c r="AF42" s="445">
        <v>2</v>
      </c>
      <c r="AG42" s="445">
        <v>3</v>
      </c>
      <c r="AH42" s="432"/>
    </row>
    <row r="43" spans="2:34" ht="22.5" customHeight="1">
      <c r="B43" s="419"/>
      <c r="K43" s="410" t="s">
        <v>1401</v>
      </c>
      <c r="AB43" s="433"/>
      <c r="AC43" s="434"/>
      <c r="AD43" s="434"/>
      <c r="AE43" s="434"/>
      <c r="AF43" s="434"/>
      <c r="AG43" s="442"/>
      <c r="AH43" s="446"/>
    </row>
    <row r="44" spans="2:34" ht="22.5" customHeight="1">
      <c r="B44" s="419"/>
      <c r="AH44" s="421"/>
    </row>
    <row r="45" spans="2:34" ht="22.5" customHeight="1">
      <c r="B45" s="436"/>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37"/>
      <c r="AF45" s="437"/>
      <c r="AG45" s="437"/>
      <c r="AH45" s="438"/>
    </row>
    <row r="48" spans="2:34" ht="22.5" customHeight="1">
      <c r="B48" s="415"/>
      <c r="C48" s="416" t="s">
        <v>861</v>
      </c>
      <c r="D48" s="416" t="s">
        <v>1542</v>
      </c>
      <c r="E48" s="417"/>
      <c r="F48" s="417"/>
      <c r="G48" s="417"/>
      <c r="H48" s="417"/>
      <c r="I48" s="417"/>
      <c r="J48" s="41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8"/>
    </row>
    <row r="49" spans="2:34" ht="22.5" customHeight="1">
      <c r="B49" s="419"/>
      <c r="C49" s="443" t="s">
        <v>860</v>
      </c>
      <c r="G49" s="420" t="s">
        <v>1531</v>
      </c>
      <c r="S49" s="420" t="s">
        <v>1532</v>
      </c>
      <c r="AE49" s="420" t="s">
        <v>1533</v>
      </c>
      <c r="AH49" s="421"/>
    </row>
    <row r="50" spans="2:34" s="423" customFormat="1" ht="22.5" customHeight="1">
      <c r="B50" s="422"/>
      <c r="C50" s="423" t="s">
        <v>854</v>
      </c>
      <c r="D50" s="424">
        <v>10</v>
      </c>
      <c r="E50" s="424">
        <v>11</v>
      </c>
      <c r="F50" s="425">
        <v>12</v>
      </c>
      <c r="G50" s="426">
        <v>1</v>
      </c>
      <c r="H50" s="427">
        <v>2</v>
      </c>
      <c r="I50" s="427">
        <v>3</v>
      </c>
      <c r="J50" s="427">
        <v>4</v>
      </c>
      <c r="K50" s="427">
        <v>5</v>
      </c>
      <c r="L50" s="427">
        <v>6</v>
      </c>
      <c r="M50" s="427">
        <v>7</v>
      </c>
      <c r="N50" s="427">
        <v>8</v>
      </c>
      <c r="O50" s="427">
        <v>9</v>
      </c>
      <c r="P50" s="427">
        <v>10</v>
      </c>
      <c r="Q50" s="427">
        <v>11</v>
      </c>
      <c r="R50" s="428">
        <v>12</v>
      </c>
      <c r="S50" s="429">
        <v>1</v>
      </c>
      <c r="T50" s="427">
        <v>2</v>
      </c>
      <c r="U50" s="427">
        <v>3</v>
      </c>
      <c r="V50" s="427">
        <v>4</v>
      </c>
      <c r="W50" s="427">
        <v>5</v>
      </c>
      <c r="X50" s="427">
        <v>6</v>
      </c>
      <c r="Y50" s="427">
        <v>7</v>
      </c>
      <c r="Z50" s="427">
        <v>8</v>
      </c>
      <c r="AA50" s="427">
        <v>9</v>
      </c>
      <c r="AB50" s="427">
        <v>10</v>
      </c>
      <c r="AC50" s="427">
        <v>11</v>
      </c>
      <c r="AD50" s="430">
        <v>12</v>
      </c>
      <c r="AE50" s="439">
        <v>1</v>
      </c>
      <c r="AF50" s="424">
        <v>2</v>
      </c>
      <c r="AG50" s="424">
        <v>3</v>
      </c>
      <c r="AH50" s="432"/>
    </row>
    <row r="51" spans="2:34" ht="22.5" customHeight="1">
      <c r="B51" s="419"/>
      <c r="D51" s="433"/>
      <c r="E51" s="441"/>
      <c r="F51" s="442"/>
      <c r="G51" s="413"/>
      <c r="H51" s="413"/>
      <c r="I51" s="413"/>
      <c r="K51" s="410" t="s">
        <v>1543</v>
      </c>
      <c r="AH51" s="421"/>
    </row>
    <row r="52" spans="2:34" ht="22.5" customHeight="1">
      <c r="B52" s="419"/>
      <c r="AH52" s="421"/>
    </row>
    <row r="53" spans="2:34" ht="22.5" customHeight="1">
      <c r="B53" s="436"/>
      <c r="C53" s="437"/>
      <c r="D53" s="437"/>
      <c r="E53" s="437"/>
      <c r="F53" s="437"/>
      <c r="G53" s="437"/>
      <c r="H53" s="437"/>
      <c r="I53" s="437"/>
      <c r="J53" s="437"/>
      <c r="K53" s="437"/>
      <c r="L53" s="437"/>
      <c r="M53" s="437"/>
      <c r="N53" s="437"/>
      <c r="O53" s="437"/>
      <c r="P53" s="437"/>
      <c r="Q53" s="437"/>
      <c r="R53" s="437"/>
      <c r="S53" s="437"/>
      <c r="T53" s="437"/>
      <c r="U53" s="437"/>
      <c r="V53" s="437"/>
      <c r="W53" s="437"/>
      <c r="X53" s="437"/>
      <c r="Y53" s="437"/>
      <c r="Z53" s="437"/>
      <c r="AA53" s="437"/>
      <c r="AB53" s="437"/>
      <c r="AC53" s="437"/>
      <c r="AD53" s="437"/>
      <c r="AE53" s="437"/>
      <c r="AF53" s="437"/>
      <c r="AG53" s="437"/>
      <c r="AH53" s="438"/>
    </row>
  </sheetData>
  <mergeCells count="1">
    <mergeCell ref="B3:AH3"/>
  </mergeCells>
  <phoneticPr fontId="2"/>
  <pageMargins left="0.70866141732283472" right="0.19685039370078741" top="0.19685039370078741" bottom="0.19685039370078741" header="0.19685039370078741" footer="7.874015748031496E-2"/>
  <pageSetup paperSize="9" scale="71"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78DA2-5993-4EE1-9242-9B2F131BFB8F}">
  <sheetPr>
    <tabColor rgb="FFFFFF00"/>
    <pageSetUpPr fitToPage="1"/>
  </sheetPr>
  <dimension ref="A1:I67"/>
  <sheetViews>
    <sheetView view="pageBreakPreview" zoomScaleNormal="100" zoomScaleSheetLayoutView="100" workbookViewId="0">
      <selection activeCell="B11" sqref="B11:C11"/>
    </sheetView>
  </sheetViews>
  <sheetFormatPr defaultColWidth="9" defaultRowHeight="13.3"/>
  <cols>
    <col min="1" max="1" width="2.23046875" style="448" customWidth="1"/>
    <col min="2" max="2" width="10.765625" style="448" customWidth="1"/>
    <col min="3" max="3" width="14.4609375" style="448" customWidth="1"/>
    <col min="4" max="4" width="20.4609375" style="448" customWidth="1"/>
    <col min="5" max="6" width="13.23046875" style="448" customWidth="1"/>
    <col min="7" max="7" width="13.4609375" style="448" customWidth="1"/>
    <col min="8" max="8" width="3.4609375" style="448" customWidth="1"/>
    <col min="9" max="16384" width="9" style="448"/>
  </cols>
  <sheetData>
    <row r="1" spans="1:9" ht="18" customHeight="1">
      <c r="A1" s="447" t="s">
        <v>862</v>
      </c>
      <c r="G1" s="449"/>
    </row>
    <row r="2" spans="1:9" ht="24.75" customHeight="1">
      <c r="C2" s="2376" t="s">
        <v>863</v>
      </c>
      <c r="D2" s="2376"/>
      <c r="E2" s="2376"/>
      <c r="F2" s="450"/>
      <c r="G2" s="450"/>
    </row>
    <row r="3" spans="1:9" ht="11.25" customHeight="1">
      <c r="C3" s="451"/>
      <c r="D3" s="451"/>
      <c r="E3" s="452"/>
      <c r="F3" s="452"/>
      <c r="G3" s="452"/>
    </row>
    <row r="4" spans="1:9" s="447" customFormat="1" ht="21" customHeight="1">
      <c r="C4" s="453"/>
      <c r="D4" s="454"/>
      <c r="E4" s="454" t="s">
        <v>864</v>
      </c>
      <c r="F4" s="2377" t="str">
        <f>IF('登録票３－１'!C17="","",'登録票３－１'!C17&amp;'登録票３－１'!C19)</f>
        <v/>
      </c>
      <c r="G4" s="2377"/>
      <c r="H4" s="2377"/>
    </row>
    <row r="5" spans="1:9" s="447" customFormat="1" ht="21" customHeight="1">
      <c r="C5" s="453"/>
      <c r="D5" s="454"/>
      <c r="E5" s="454" t="s">
        <v>865</v>
      </c>
      <c r="F5" s="2377" t="str">
        <f>IF('登録票３－１'!C8="","",'登録票３－１'!C8)</f>
        <v/>
      </c>
      <c r="G5" s="2377"/>
      <c r="H5" s="2377"/>
    </row>
    <row r="6" spans="1:9" s="447" customFormat="1" ht="21" customHeight="1">
      <c r="C6" s="453"/>
      <c r="D6" s="454"/>
      <c r="E6" s="454" t="s">
        <v>866</v>
      </c>
      <c r="F6" s="2377" t="str">
        <f>IF('登録票３－１'!G14="","",'登録票３－１'!C14&amp;"　"&amp;'登録票３－１'!G14)</f>
        <v/>
      </c>
      <c r="G6" s="2377"/>
      <c r="H6" s="2377"/>
    </row>
    <row r="7" spans="1:9" s="447" customFormat="1" ht="16.5" customHeight="1">
      <c r="C7" s="453"/>
      <c r="D7" s="454"/>
      <c r="E7" s="454" t="s">
        <v>867</v>
      </c>
      <c r="F7" s="2377" t="str">
        <f>IF(様式５!P3="","",様式５!P3)</f>
        <v/>
      </c>
      <c r="G7" s="2377"/>
      <c r="H7" s="2377"/>
      <c r="I7" s="728" t="s">
        <v>868</v>
      </c>
    </row>
    <row r="8" spans="1:9" s="447" customFormat="1" ht="16.5" customHeight="1">
      <c r="A8" s="447" t="s">
        <v>869</v>
      </c>
    </row>
    <row r="9" spans="1:9" s="447" customFormat="1" ht="30" customHeight="1">
      <c r="B9" s="2375" t="s">
        <v>870</v>
      </c>
      <c r="C9" s="2375"/>
      <c r="D9" s="455" t="s">
        <v>871</v>
      </c>
      <c r="E9" s="455" t="s">
        <v>872</v>
      </c>
      <c r="F9" s="455" t="s">
        <v>873</v>
      </c>
      <c r="G9" s="455" t="s">
        <v>874</v>
      </c>
    </row>
    <row r="10" spans="1:9" s="447" customFormat="1" ht="12.75" customHeight="1">
      <c r="B10" s="2367" t="s">
        <v>875</v>
      </c>
      <c r="C10" s="2368"/>
      <c r="D10" s="456"/>
      <c r="E10" s="457" t="s">
        <v>876</v>
      </c>
      <c r="F10" s="457" t="s">
        <v>876</v>
      </c>
      <c r="G10" s="458" t="s">
        <v>876</v>
      </c>
    </row>
    <row r="11" spans="1:9" s="447" customFormat="1" ht="18.75" customHeight="1">
      <c r="B11" s="2369"/>
      <c r="C11" s="2370"/>
      <c r="D11" s="459"/>
      <c r="E11" s="460"/>
      <c r="F11" s="460"/>
      <c r="G11" s="460" t="str">
        <f>IF(E11+F11=0,"",E11+F11)</f>
        <v/>
      </c>
    </row>
    <row r="12" spans="1:9" s="447" customFormat="1" ht="5.25" customHeight="1">
      <c r="B12" s="2371"/>
      <c r="C12" s="2371"/>
      <c r="D12" s="461"/>
      <c r="E12" s="462"/>
      <c r="F12" s="462"/>
      <c r="G12" s="463"/>
    </row>
    <row r="13" spans="1:9" s="447" customFormat="1" ht="12.75" customHeight="1">
      <c r="B13" s="2367" t="s">
        <v>877</v>
      </c>
      <c r="C13" s="2368"/>
      <c r="D13" s="456"/>
      <c r="E13" s="457" t="s">
        <v>876</v>
      </c>
      <c r="F13" s="457" t="s">
        <v>876</v>
      </c>
      <c r="G13" s="458" t="s">
        <v>876</v>
      </c>
    </row>
    <row r="14" spans="1:9" s="447" customFormat="1" ht="21" customHeight="1">
      <c r="B14" s="2369"/>
      <c r="C14" s="2370"/>
      <c r="D14" s="459"/>
      <c r="E14" s="460"/>
      <c r="F14" s="460"/>
      <c r="G14" s="460" t="str">
        <f>IF(E14+F14=0,"",E14+F14)</f>
        <v/>
      </c>
    </row>
    <row r="15" spans="1:9" s="447" customFormat="1" ht="27" customHeight="1">
      <c r="B15" s="2365"/>
      <c r="C15" s="2365"/>
      <c r="D15" s="465"/>
      <c r="E15" s="460"/>
      <c r="F15" s="460"/>
      <c r="G15" s="460" t="str">
        <f>IF(E15+F15=0,"",E15+F15)</f>
        <v/>
      </c>
    </row>
    <row r="16" spans="1:9" s="447" customFormat="1" ht="27" customHeight="1">
      <c r="B16" s="2365"/>
      <c r="C16" s="2365"/>
      <c r="D16" s="465"/>
      <c r="E16" s="460"/>
      <c r="F16" s="460"/>
      <c r="G16" s="460" t="str">
        <f>IF(E16+F16=0,"",E16+F16)</f>
        <v/>
      </c>
    </row>
    <row r="17" spans="1:7" s="447" customFormat="1" ht="27" customHeight="1">
      <c r="B17" s="2369"/>
      <c r="C17" s="2370"/>
      <c r="D17" s="465"/>
      <c r="E17" s="460"/>
      <c r="F17" s="460"/>
      <c r="G17" s="460" t="str">
        <f>IF(E17+F17=0,"",E17+F17)</f>
        <v/>
      </c>
    </row>
    <row r="18" spans="1:7" s="447" customFormat="1" ht="5.25" customHeight="1">
      <c r="D18" s="466"/>
      <c r="E18" s="467"/>
      <c r="F18" s="467"/>
      <c r="G18" s="467"/>
    </row>
    <row r="19" spans="1:7" s="447" customFormat="1" ht="25.5" customHeight="1">
      <c r="B19" s="2372" t="s">
        <v>874</v>
      </c>
      <c r="C19" s="2373"/>
      <c r="D19" s="2374"/>
      <c r="E19" s="460" t="str">
        <f>IF(SUM(E11:E17)=0,"",SUM(E11:E17))</f>
        <v/>
      </c>
      <c r="F19" s="460" t="str">
        <f>IF(SUM(F11:F17)=0,"",SUM(F11:F17))</f>
        <v/>
      </c>
      <c r="G19" s="460" t="str">
        <f>IF(SUM(G11:G17)=0,"",SUM(G11:G17))</f>
        <v/>
      </c>
    </row>
    <row r="20" spans="1:7" s="447" customFormat="1" ht="8.25" customHeight="1"/>
    <row r="21" spans="1:7" s="447" customFormat="1" ht="16.5" customHeight="1">
      <c r="A21" s="447" t="s">
        <v>878</v>
      </c>
    </row>
    <row r="22" spans="1:7" s="447" customFormat="1" ht="15" customHeight="1">
      <c r="B22" s="447" t="s">
        <v>879</v>
      </c>
    </row>
    <row r="23" spans="1:7" s="447" customFormat="1" ht="15" customHeight="1">
      <c r="B23" s="447" t="s">
        <v>880</v>
      </c>
    </row>
    <row r="24" spans="1:7" s="447" customFormat="1" ht="18" customHeight="1">
      <c r="B24" s="2366" t="s">
        <v>865</v>
      </c>
      <c r="C24" s="2366"/>
      <c r="D24" s="468" t="s">
        <v>881</v>
      </c>
      <c r="E24" s="468" t="s">
        <v>867</v>
      </c>
    </row>
    <row r="25" spans="1:7" s="447" customFormat="1" ht="21" customHeight="1">
      <c r="B25" s="2365"/>
      <c r="C25" s="2365"/>
      <c r="D25" s="464"/>
      <c r="E25" s="464"/>
    </row>
    <row r="26" spans="1:7" s="447" customFormat="1" ht="6.75" customHeight="1"/>
    <row r="27" spans="1:7" s="447" customFormat="1" ht="15" customHeight="1">
      <c r="B27" s="447" t="s">
        <v>882</v>
      </c>
    </row>
    <row r="28" spans="1:7" s="447" customFormat="1" ht="18" customHeight="1">
      <c r="B28" s="2366" t="s">
        <v>865</v>
      </c>
      <c r="C28" s="2366"/>
      <c r="D28" s="468" t="s">
        <v>881</v>
      </c>
      <c r="E28" s="468" t="s">
        <v>867</v>
      </c>
    </row>
    <row r="29" spans="1:7" s="447" customFormat="1" ht="22.5" customHeight="1">
      <c r="B29" s="2365"/>
      <c r="C29" s="2365"/>
      <c r="D29" s="464"/>
      <c r="E29" s="464"/>
    </row>
    <row r="30" spans="1:7" s="447" customFormat="1" ht="22.5" customHeight="1">
      <c r="B30" s="2365"/>
      <c r="C30" s="2365"/>
      <c r="D30" s="464"/>
      <c r="E30" s="464"/>
    </row>
    <row r="31" spans="1:7" s="447" customFormat="1" ht="6.75" customHeight="1"/>
    <row r="32" spans="1:7" s="447" customFormat="1" ht="15" customHeight="1">
      <c r="B32" s="447" t="s">
        <v>883</v>
      </c>
    </row>
    <row r="33" spans="1:8" s="447" customFormat="1" ht="18" customHeight="1">
      <c r="B33" s="2366" t="s">
        <v>865</v>
      </c>
      <c r="C33" s="2366"/>
      <c r="D33" s="468" t="s">
        <v>881</v>
      </c>
      <c r="E33" s="468" t="s">
        <v>867</v>
      </c>
    </row>
    <row r="34" spans="1:8" s="447" customFormat="1" ht="24" customHeight="1">
      <c r="B34" s="2365"/>
      <c r="C34" s="2365"/>
      <c r="D34" s="464"/>
      <c r="E34" s="464"/>
    </row>
    <row r="35" spans="1:8" s="447" customFormat="1" ht="24" customHeight="1">
      <c r="B35" s="2365"/>
      <c r="C35" s="2365"/>
      <c r="D35" s="464"/>
      <c r="E35" s="464"/>
    </row>
    <row r="36" spans="1:8" s="447" customFormat="1" ht="6" customHeight="1"/>
    <row r="37" spans="1:8" s="447" customFormat="1" ht="15" customHeight="1">
      <c r="B37" s="447" t="s">
        <v>884</v>
      </c>
    </row>
    <row r="38" spans="1:8" s="447" customFormat="1" ht="18" customHeight="1">
      <c r="B38" s="2364" t="s">
        <v>885</v>
      </c>
      <c r="C38" s="2364"/>
      <c r="D38" s="2357" t="s">
        <v>886</v>
      </c>
      <c r="E38" s="2358"/>
      <c r="F38" s="2358"/>
      <c r="G38" s="2359"/>
      <c r="H38" s="469"/>
    </row>
    <row r="39" spans="1:8" s="447" customFormat="1" ht="18" customHeight="1">
      <c r="B39" s="470" t="s">
        <v>887</v>
      </c>
      <c r="C39" s="470" t="s">
        <v>888</v>
      </c>
      <c r="D39" s="470" t="s">
        <v>865</v>
      </c>
      <c r="E39" s="470" t="s">
        <v>867</v>
      </c>
      <c r="F39" s="2360" t="s">
        <v>889</v>
      </c>
      <c r="G39" s="2361"/>
      <c r="H39" s="469"/>
    </row>
    <row r="40" spans="1:8" s="447" customFormat="1" ht="22.5" customHeight="1">
      <c r="B40" s="464"/>
      <c r="C40" s="464"/>
      <c r="D40" s="464"/>
      <c r="E40" s="464"/>
      <c r="F40" s="2362"/>
      <c r="G40" s="2363"/>
    </row>
    <row r="41" spans="1:8" s="447" customFormat="1" ht="22.5" customHeight="1">
      <c r="B41" s="464"/>
      <c r="C41" s="464"/>
      <c r="D41" s="464"/>
      <c r="E41" s="464"/>
      <c r="F41" s="2362"/>
      <c r="G41" s="2363"/>
    </row>
    <row r="42" spans="1:8" s="447" customFormat="1" ht="22.5" customHeight="1">
      <c r="B42" s="464"/>
      <c r="C42" s="464"/>
      <c r="D42" s="464"/>
      <c r="E42" s="464"/>
      <c r="F42" s="2362"/>
      <c r="G42" s="2363"/>
    </row>
    <row r="43" spans="1:8" s="447" customFormat="1" ht="7.5" customHeight="1"/>
    <row r="44" spans="1:8" s="447" customFormat="1" ht="25.5" customHeight="1">
      <c r="A44" s="2356" t="s">
        <v>890</v>
      </c>
      <c r="B44" s="2356"/>
      <c r="C44" s="2356"/>
      <c r="D44" s="2356"/>
      <c r="E44" s="2356"/>
      <c r="F44" s="2356"/>
      <c r="G44" s="2356"/>
      <c r="H44" s="2356"/>
    </row>
    <row r="45" spans="1:8" s="471" customFormat="1" ht="25.5" customHeight="1">
      <c r="A45" s="2356" t="s">
        <v>891</v>
      </c>
      <c r="B45" s="2356"/>
      <c r="C45" s="2356"/>
      <c r="D45" s="2356"/>
      <c r="E45" s="2356"/>
      <c r="F45" s="2356"/>
      <c r="G45" s="2356"/>
      <c r="H45" s="2356"/>
    </row>
    <row r="46" spans="1:8" s="471" customFormat="1" ht="25.5" customHeight="1">
      <c r="A46" s="2356" t="s">
        <v>892</v>
      </c>
      <c r="B46" s="2356"/>
      <c r="C46" s="2356"/>
      <c r="D46" s="2356"/>
      <c r="E46" s="2356"/>
      <c r="F46" s="2356"/>
      <c r="G46" s="2356"/>
      <c r="H46" s="2356"/>
    </row>
    <row r="47" spans="1:8" s="471" customFormat="1" ht="41.25" customHeight="1">
      <c r="A47" s="2356" t="s">
        <v>893</v>
      </c>
      <c r="B47" s="2356"/>
      <c r="C47" s="2356"/>
      <c r="D47" s="2356"/>
      <c r="E47" s="2356"/>
      <c r="F47" s="2356"/>
      <c r="G47" s="2356"/>
      <c r="H47" s="2356"/>
    </row>
    <row r="48" spans="1:8" s="447" customFormat="1" ht="11.6"/>
    <row r="49" s="447" customFormat="1" ht="11.6"/>
    <row r="50" s="447" customFormat="1" ht="11.6"/>
    <row r="51" s="447" customFormat="1" ht="11.6"/>
    <row r="52" s="447" customFormat="1" ht="11.6"/>
    <row r="53" s="447" customFormat="1" ht="11.6"/>
    <row r="54" s="447" customFormat="1" ht="11.6"/>
    <row r="55" s="447" customFormat="1" ht="11.6"/>
    <row r="56" s="447" customFormat="1" ht="11.6"/>
    <row r="57" s="447" customFormat="1" ht="11.6"/>
    <row r="58" s="447" customFormat="1" ht="11.6"/>
    <row r="59" s="447" customFormat="1" ht="11.6"/>
    <row r="60" s="447" customFormat="1" ht="11.6"/>
    <row r="61" s="447" customFormat="1" ht="11.6"/>
    <row r="62" s="447" customFormat="1" ht="11.6"/>
    <row r="63" s="447" customFormat="1" ht="11.6"/>
    <row r="64" s="447" customFormat="1" ht="11.6"/>
    <row r="65" s="447" customFormat="1" ht="11.6"/>
    <row r="66" s="447" customFormat="1" ht="11.6"/>
    <row r="67" s="447" customFormat="1" ht="11.6"/>
  </sheetData>
  <mergeCells count="33">
    <mergeCell ref="B9:C9"/>
    <mergeCell ref="C2:E2"/>
    <mergeCell ref="F4:H4"/>
    <mergeCell ref="F5:H5"/>
    <mergeCell ref="F6:H6"/>
    <mergeCell ref="F7:H7"/>
    <mergeCell ref="B28:C28"/>
    <mergeCell ref="B10:C10"/>
    <mergeCell ref="B11:C11"/>
    <mergeCell ref="B12:C12"/>
    <mergeCell ref="B13:C13"/>
    <mergeCell ref="B14:C14"/>
    <mergeCell ref="B15:C15"/>
    <mergeCell ref="B16:C16"/>
    <mergeCell ref="B17:C17"/>
    <mergeCell ref="B19:D19"/>
    <mergeCell ref="B24:C24"/>
    <mergeCell ref="B25:C25"/>
    <mergeCell ref="B29:C29"/>
    <mergeCell ref="B30:C30"/>
    <mergeCell ref="B33:C33"/>
    <mergeCell ref="B34:C34"/>
    <mergeCell ref="B35:C35"/>
    <mergeCell ref="A45:H45"/>
    <mergeCell ref="A46:H46"/>
    <mergeCell ref="A47:H47"/>
    <mergeCell ref="D38:G38"/>
    <mergeCell ref="F39:G39"/>
    <mergeCell ref="F40:G40"/>
    <mergeCell ref="F41:G41"/>
    <mergeCell ref="F42:G42"/>
    <mergeCell ref="A44:H44"/>
    <mergeCell ref="B38:C38"/>
  </mergeCells>
  <phoneticPr fontId="2"/>
  <pageMargins left="0.70866141732283472" right="0.19685039370078741" top="0.19685039370078741" bottom="0.19685039370078741" header="0.19685039370078741" footer="7.874015748031496E-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F9DD9-6863-4E19-8250-294FBDE0B35E}">
  <sheetPr>
    <tabColor rgb="FFFFFF00"/>
    <pageSetUpPr fitToPage="1"/>
  </sheetPr>
  <dimension ref="A1:AB42"/>
  <sheetViews>
    <sheetView showGridLines="0" view="pageBreakPreview" zoomScaleNormal="100" zoomScaleSheetLayoutView="100" workbookViewId="0">
      <selection activeCell="B12" sqref="B12:E12"/>
    </sheetView>
  </sheetViews>
  <sheetFormatPr defaultColWidth="9" defaultRowHeight="13.3"/>
  <cols>
    <col min="1" max="4" width="3.61328125" style="564" customWidth="1"/>
    <col min="5" max="28" width="3.84375" style="564" customWidth="1"/>
    <col min="29" max="33" width="3.3828125" style="564" customWidth="1"/>
    <col min="34" max="43" width="3.84375" style="564" customWidth="1"/>
    <col min="44" max="16384" width="9" style="564"/>
  </cols>
  <sheetData>
    <row r="1" spans="1:28" s="558" customFormat="1" ht="16.75">
      <c r="A1" s="557" t="s">
        <v>1221</v>
      </c>
    </row>
    <row r="2" spans="1:28" s="558" customFormat="1" ht="12.9"/>
    <row r="3" spans="1:28" s="558" customFormat="1" ht="12.9">
      <c r="A3" s="558" t="s">
        <v>1369</v>
      </c>
    </row>
    <row r="4" spans="1:28" s="558" customFormat="1" ht="18.75" customHeight="1">
      <c r="O4" s="559"/>
      <c r="P4" s="2378" t="s">
        <v>131</v>
      </c>
      <c r="Q4" s="2378"/>
      <c r="R4" s="2378"/>
      <c r="S4" s="2379" t="str">
        <f>IF('登録票３－１'!AG2="","",'登録票３－１'!AG2)</f>
        <v/>
      </c>
      <c r="T4" s="2380"/>
      <c r="U4" s="2380"/>
      <c r="V4" s="2380"/>
      <c r="W4" s="2380"/>
      <c r="X4" s="2380"/>
      <c r="Y4" s="2380"/>
      <c r="Z4" s="2381"/>
      <c r="AA4" s="2381"/>
      <c r="AB4" s="2381"/>
    </row>
    <row r="5" spans="1:28" s="558" customFormat="1" ht="18.75" customHeight="1">
      <c r="O5" s="559"/>
      <c r="P5" s="2382" t="s">
        <v>1222</v>
      </c>
      <c r="Q5" s="2382"/>
      <c r="R5" s="2382"/>
      <c r="S5" s="2383" t="str">
        <f>IF('登録票３－１'!C8="","",'登録票３－１'!C8)</f>
        <v/>
      </c>
      <c r="T5" s="2384"/>
      <c r="U5" s="2384"/>
      <c r="V5" s="2384"/>
      <c r="W5" s="2384"/>
      <c r="X5" s="2384"/>
      <c r="Y5" s="2384"/>
      <c r="Z5" s="2385"/>
      <c r="AA5" s="2385"/>
      <c r="AB5" s="2385"/>
    </row>
    <row r="6" spans="1:28" s="558" customFormat="1" ht="12.9"/>
    <row r="7" spans="1:28" s="558" customFormat="1" ht="12.9"/>
    <row r="8" spans="1:28" s="558" customFormat="1" ht="12.9"/>
    <row r="9" spans="1:28" s="558" customFormat="1" ht="12.9">
      <c r="A9" s="560" t="s">
        <v>1223</v>
      </c>
      <c r="B9" s="560"/>
      <c r="C9" s="560"/>
    </row>
    <row r="10" spans="1:28" s="558" customFormat="1" ht="48.75" customHeight="1">
      <c r="A10" s="561"/>
      <c r="B10" s="562" t="s">
        <v>1224</v>
      </c>
      <c r="C10" s="2386" t="s">
        <v>1370</v>
      </c>
      <c r="D10" s="2387"/>
      <c r="E10" s="2387"/>
      <c r="F10" s="2387"/>
      <c r="G10" s="2387"/>
      <c r="H10" s="2387"/>
      <c r="I10" s="2387"/>
      <c r="J10" s="2387"/>
      <c r="K10" s="2387"/>
      <c r="L10" s="2387"/>
      <c r="M10" s="2387"/>
      <c r="N10" s="2387"/>
      <c r="O10" s="2387"/>
      <c r="P10" s="2387"/>
      <c r="Q10" s="2387"/>
      <c r="R10" s="2387"/>
      <c r="S10" s="2387"/>
      <c r="T10" s="2387"/>
      <c r="U10" s="2387"/>
      <c r="V10" s="2387"/>
      <c r="W10" s="2387"/>
      <c r="X10" s="2387"/>
      <c r="Y10" s="2387"/>
      <c r="Z10" s="2388"/>
      <c r="AA10" s="2388"/>
      <c r="AB10" s="2388"/>
    </row>
    <row r="11" spans="1:28" s="558" customFormat="1">
      <c r="B11" s="2389" t="s">
        <v>106</v>
      </c>
      <c r="C11" s="2390"/>
      <c r="D11" s="2391"/>
      <c r="E11" s="2392"/>
      <c r="F11" s="2393" t="s">
        <v>112</v>
      </c>
      <c r="G11" s="2391"/>
      <c r="H11" s="2391"/>
      <c r="I11" s="2391"/>
      <c r="J11" s="2391"/>
      <c r="K11" s="2391"/>
      <c r="L11" s="2391"/>
      <c r="M11" s="2391"/>
      <c r="N11" s="2392"/>
      <c r="O11" s="2394" t="s">
        <v>1225</v>
      </c>
      <c r="P11" s="2392"/>
      <c r="Q11" s="2395" t="s">
        <v>1226</v>
      </c>
      <c r="R11" s="2392"/>
      <c r="S11" s="2395" t="s">
        <v>1227</v>
      </c>
      <c r="T11" s="2392"/>
      <c r="U11" s="2396" t="s">
        <v>1228</v>
      </c>
      <c r="V11" s="2397"/>
      <c r="W11" s="2396" t="s">
        <v>1229</v>
      </c>
      <c r="X11" s="2398"/>
      <c r="Y11" s="2395" t="s">
        <v>1230</v>
      </c>
      <c r="Z11" s="2399"/>
      <c r="AA11" s="2399"/>
      <c r="AB11" s="2400"/>
    </row>
    <row r="12" spans="1:28" s="558" customFormat="1" ht="40.5" customHeight="1">
      <c r="B12" s="2401"/>
      <c r="C12" s="2402"/>
      <c r="D12" s="2402"/>
      <c r="E12" s="2403"/>
      <c r="F12" s="2404"/>
      <c r="G12" s="2402"/>
      <c r="H12" s="2402"/>
      <c r="I12" s="2402"/>
      <c r="J12" s="2402"/>
      <c r="K12" s="2402"/>
      <c r="L12" s="2402"/>
      <c r="M12" s="2402"/>
      <c r="N12" s="2403"/>
      <c r="O12" s="2405"/>
      <c r="P12" s="2406"/>
      <c r="Q12" s="2407"/>
      <c r="R12" s="2408"/>
      <c r="S12" s="2409" t="s">
        <v>1231</v>
      </c>
      <c r="T12" s="2410"/>
      <c r="U12" s="2411"/>
      <c r="V12" s="2412"/>
      <c r="W12" s="2413"/>
      <c r="X12" s="2414"/>
      <c r="Y12" s="2415"/>
      <c r="Z12" s="2416"/>
      <c r="AA12" s="2416"/>
      <c r="AB12" s="2417"/>
    </row>
    <row r="13" spans="1:28" s="558" customFormat="1" ht="18" customHeight="1">
      <c r="C13" s="2418"/>
      <c r="D13" s="2419"/>
      <c r="E13" s="2419"/>
      <c r="F13" s="2419"/>
      <c r="G13" s="2419"/>
      <c r="H13" s="2419"/>
      <c r="I13" s="2419"/>
      <c r="J13" s="2419"/>
      <c r="K13" s="2419"/>
      <c r="L13" s="2419"/>
      <c r="M13" s="2419"/>
      <c r="N13" s="2419"/>
      <c r="O13" s="2419"/>
      <c r="P13" s="2419"/>
      <c r="Q13" s="2419"/>
      <c r="R13" s="2419"/>
      <c r="S13" s="2419"/>
      <c r="T13" s="2419"/>
      <c r="U13" s="2419"/>
      <c r="V13" s="2419"/>
      <c r="W13" s="2419"/>
      <c r="X13" s="2419"/>
      <c r="Y13" s="2419"/>
      <c r="Z13" s="563"/>
      <c r="AA13" s="563"/>
      <c r="AB13" s="563"/>
    </row>
    <row r="14" spans="1:28" s="558" customFormat="1" ht="40.5" customHeight="1">
      <c r="A14" s="561"/>
      <c r="B14" s="562" t="s">
        <v>1232</v>
      </c>
      <c r="C14" s="2386" t="s">
        <v>1371</v>
      </c>
      <c r="D14" s="2387"/>
      <c r="E14" s="2387"/>
      <c r="F14" s="2387"/>
      <c r="G14" s="2387"/>
      <c r="H14" s="2387"/>
      <c r="I14" s="2387"/>
      <c r="J14" s="2387"/>
      <c r="K14" s="2387"/>
      <c r="L14" s="2387"/>
      <c r="M14" s="2387"/>
      <c r="N14" s="2387"/>
      <c r="O14" s="2387"/>
      <c r="P14" s="2387"/>
      <c r="Q14" s="2387"/>
      <c r="R14" s="2387"/>
      <c r="S14" s="2387"/>
      <c r="T14" s="2387"/>
      <c r="U14" s="2387"/>
      <c r="V14" s="2387"/>
      <c r="W14" s="2387"/>
      <c r="X14" s="2387"/>
      <c r="Y14" s="2387"/>
      <c r="Z14" s="2388"/>
      <c r="AA14" s="2388"/>
      <c r="AB14" s="2388"/>
    </row>
    <row r="15" spans="1:28" s="558" customFormat="1">
      <c r="B15" s="2389" t="s">
        <v>106</v>
      </c>
      <c r="C15" s="2390"/>
      <c r="D15" s="2391"/>
      <c r="E15" s="2392"/>
      <c r="F15" s="2393" t="s">
        <v>112</v>
      </c>
      <c r="G15" s="2391"/>
      <c r="H15" s="2391"/>
      <c r="I15" s="2391"/>
      <c r="J15" s="2391"/>
      <c r="K15" s="2391"/>
      <c r="L15" s="2391"/>
      <c r="M15" s="2391"/>
      <c r="N15" s="2392"/>
      <c r="O15" s="2394" t="s">
        <v>1225</v>
      </c>
      <c r="P15" s="2392"/>
      <c r="Q15" s="2395" t="s">
        <v>1226</v>
      </c>
      <c r="R15" s="2392"/>
      <c r="S15" s="2395" t="s">
        <v>1227</v>
      </c>
      <c r="T15" s="2392"/>
      <c r="U15" s="2396" t="s">
        <v>1228</v>
      </c>
      <c r="V15" s="2397"/>
      <c r="W15" s="2396" t="s">
        <v>1229</v>
      </c>
      <c r="X15" s="2398"/>
      <c r="Y15" s="2395" t="s">
        <v>1230</v>
      </c>
      <c r="Z15" s="2399"/>
      <c r="AA15" s="2399"/>
      <c r="AB15" s="2400"/>
    </row>
    <row r="16" spans="1:28" s="558" customFormat="1" ht="40.5" customHeight="1">
      <c r="B16" s="2401"/>
      <c r="C16" s="2402"/>
      <c r="D16" s="2402"/>
      <c r="E16" s="2403"/>
      <c r="F16" s="2404"/>
      <c r="G16" s="2402"/>
      <c r="H16" s="2402"/>
      <c r="I16" s="2402"/>
      <c r="J16" s="2402"/>
      <c r="K16" s="2402"/>
      <c r="L16" s="2402"/>
      <c r="M16" s="2402"/>
      <c r="N16" s="2403"/>
      <c r="O16" s="2405"/>
      <c r="P16" s="2406"/>
      <c r="Q16" s="2407"/>
      <c r="R16" s="2408"/>
      <c r="S16" s="2420" t="s">
        <v>1231</v>
      </c>
      <c r="T16" s="2421"/>
      <c r="U16" s="2422"/>
      <c r="V16" s="2423"/>
      <c r="W16" s="2420"/>
      <c r="X16" s="2424"/>
      <c r="Y16" s="2425"/>
      <c r="Z16" s="2426"/>
      <c r="AA16" s="2426"/>
      <c r="AB16" s="2427"/>
    </row>
    <row r="17" spans="1:28" ht="23.25" customHeight="1">
      <c r="S17" s="2441" t="s">
        <v>325</v>
      </c>
      <c r="T17" s="2441"/>
      <c r="U17" s="2441"/>
      <c r="V17" s="2441"/>
      <c r="W17" s="2441"/>
      <c r="X17" s="2441"/>
      <c r="Y17" s="2441"/>
      <c r="Z17" s="2441"/>
      <c r="AA17" s="2441"/>
      <c r="AB17" s="2441"/>
    </row>
    <row r="18" spans="1:28" s="558" customFormat="1" ht="12.9">
      <c r="A18" s="565" t="s">
        <v>1233</v>
      </c>
    </row>
    <row r="19" spans="1:28" s="558" customFormat="1" ht="36" customHeight="1">
      <c r="B19" s="2418" t="s">
        <v>1234</v>
      </c>
      <c r="C19" s="2418"/>
      <c r="D19" s="2418"/>
      <c r="E19" s="2418"/>
      <c r="F19" s="2418"/>
      <c r="G19" s="2418"/>
      <c r="H19" s="2418"/>
      <c r="I19" s="2418"/>
      <c r="J19" s="2418"/>
      <c r="K19" s="2418"/>
      <c r="L19" s="2418"/>
      <c r="M19" s="2418"/>
      <c r="N19" s="2418"/>
      <c r="O19" s="2418"/>
      <c r="P19" s="2418"/>
      <c r="Q19" s="2418"/>
      <c r="R19" s="2418"/>
      <c r="S19" s="2418"/>
      <c r="T19" s="2418"/>
      <c r="U19" s="2418"/>
      <c r="V19" s="2418"/>
      <c r="W19" s="2418"/>
      <c r="X19" s="2418"/>
      <c r="Y19" s="2418"/>
      <c r="Z19" s="2442"/>
      <c r="AA19" s="2442"/>
      <c r="AB19" s="2442"/>
    </row>
    <row r="20" spans="1:28" ht="14.25" customHeight="1">
      <c r="F20" s="2443" t="s">
        <v>1235</v>
      </c>
      <c r="G20" s="2444"/>
      <c r="H20" s="2444"/>
      <c r="I20" s="2444"/>
      <c r="J20" s="2444"/>
      <c r="K20" s="2444"/>
      <c r="L20" s="2444"/>
      <c r="M20" s="2444"/>
      <c r="N20" s="2445"/>
      <c r="O20" s="2446" t="s">
        <v>1236</v>
      </c>
      <c r="P20" s="2447"/>
      <c r="Q20" s="2447"/>
      <c r="R20" s="2447"/>
      <c r="S20" s="2447"/>
      <c r="T20" s="2448"/>
      <c r="U20" s="2449" t="s">
        <v>1237</v>
      </c>
      <c r="V20" s="2450"/>
      <c r="W20" s="2451"/>
      <c r="X20" s="2449" t="s">
        <v>1238</v>
      </c>
      <c r="Y20" s="2450"/>
      <c r="Z20" s="2457"/>
    </row>
    <row r="21" spans="1:28" ht="14.25" customHeight="1">
      <c r="F21" s="2460" t="s">
        <v>1239</v>
      </c>
      <c r="G21" s="2461"/>
      <c r="H21" s="2461"/>
      <c r="I21" s="2466" t="s">
        <v>1240</v>
      </c>
      <c r="J21" s="2461"/>
      <c r="K21" s="2461"/>
      <c r="L21" s="2466" t="s">
        <v>1241</v>
      </c>
      <c r="M21" s="2461"/>
      <c r="N21" s="2461"/>
      <c r="O21" s="2428" t="s">
        <v>1242</v>
      </c>
      <c r="P21" s="2429"/>
      <c r="Q21" s="2430"/>
      <c r="R21" s="2428" t="s">
        <v>1243</v>
      </c>
      <c r="S21" s="2429"/>
      <c r="T21" s="2430"/>
      <c r="U21" s="2452"/>
      <c r="V21" s="2453"/>
      <c r="W21" s="2454"/>
      <c r="X21" s="2452"/>
      <c r="Y21" s="2453"/>
      <c r="Z21" s="2458"/>
    </row>
    <row r="22" spans="1:28" ht="14.25" customHeight="1">
      <c r="F22" s="2462"/>
      <c r="G22" s="2463"/>
      <c r="H22" s="2463"/>
      <c r="I22" s="2463"/>
      <c r="J22" s="2463"/>
      <c r="K22" s="2463"/>
      <c r="L22" s="2463"/>
      <c r="M22" s="2463"/>
      <c r="N22" s="2463"/>
      <c r="O22" s="2431"/>
      <c r="P22" s="2432"/>
      <c r="Q22" s="2433"/>
      <c r="R22" s="2431"/>
      <c r="S22" s="2432"/>
      <c r="T22" s="2433"/>
      <c r="U22" s="2452"/>
      <c r="V22" s="2453"/>
      <c r="W22" s="2454"/>
      <c r="X22" s="2452"/>
      <c r="Y22" s="2453"/>
      <c r="Z22" s="2458"/>
    </row>
    <row r="23" spans="1:28" ht="14.25" customHeight="1">
      <c r="F23" s="2462"/>
      <c r="G23" s="2463"/>
      <c r="H23" s="2463"/>
      <c r="I23" s="2463"/>
      <c r="J23" s="2463"/>
      <c r="K23" s="2463"/>
      <c r="L23" s="2463"/>
      <c r="M23" s="2463"/>
      <c r="N23" s="2463"/>
      <c r="O23" s="2431"/>
      <c r="P23" s="2432"/>
      <c r="Q23" s="2433"/>
      <c r="R23" s="2431"/>
      <c r="S23" s="2432"/>
      <c r="T23" s="2433"/>
      <c r="U23" s="2452"/>
      <c r="V23" s="2453"/>
      <c r="W23" s="2454"/>
      <c r="X23" s="2452"/>
      <c r="Y23" s="2453"/>
      <c r="Z23" s="2458"/>
    </row>
    <row r="24" spans="1:28" ht="14.25" customHeight="1">
      <c r="F24" s="2462"/>
      <c r="G24" s="2463"/>
      <c r="H24" s="2463"/>
      <c r="I24" s="2463"/>
      <c r="J24" s="2463"/>
      <c r="K24" s="2463"/>
      <c r="L24" s="2463"/>
      <c r="M24" s="2463"/>
      <c r="N24" s="2463"/>
      <c r="O24" s="2431"/>
      <c r="P24" s="2432"/>
      <c r="Q24" s="2433"/>
      <c r="R24" s="2431"/>
      <c r="S24" s="2432"/>
      <c r="T24" s="2433"/>
      <c r="U24" s="2452"/>
      <c r="V24" s="2453"/>
      <c r="W24" s="2454"/>
      <c r="X24" s="2452"/>
      <c r="Y24" s="2453"/>
      <c r="Z24" s="2458"/>
    </row>
    <row r="25" spans="1:28" ht="14.25" customHeight="1">
      <c r="F25" s="2462"/>
      <c r="G25" s="2463"/>
      <c r="H25" s="2463"/>
      <c r="I25" s="2463"/>
      <c r="J25" s="2463"/>
      <c r="K25" s="2463"/>
      <c r="L25" s="2463"/>
      <c r="M25" s="2463"/>
      <c r="N25" s="2463"/>
      <c r="O25" s="2431"/>
      <c r="P25" s="2432"/>
      <c r="Q25" s="2433"/>
      <c r="R25" s="2431"/>
      <c r="S25" s="2432"/>
      <c r="T25" s="2433"/>
      <c r="U25" s="2452"/>
      <c r="V25" s="2453"/>
      <c r="W25" s="2454"/>
      <c r="X25" s="2452"/>
      <c r="Y25" s="2453"/>
      <c r="Z25" s="2458"/>
    </row>
    <row r="26" spans="1:28" ht="14.25" customHeight="1">
      <c r="F26" s="2462"/>
      <c r="G26" s="2463"/>
      <c r="H26" s="2463"/>
      <c r="I26" s="2463"/>
      <c r="J26" s="2463"/>
      <c r="K26" s="2463"/>
      <c r="L26" s="2463"/>
      <c r="M26" s="2463"/>
      <c r="N26" s="2463"/>
      <c r="O26" s="2431"/>
      <c r="P26" s="2432"/>
      <c r="Q26" s="2433"/>
      <c r="R26" s="2431"/>
      <c r="S26" s="2432"/>
      <c r="T26" s="2433"/>
      <c r="U26" s="2452"/>
      <c r="V26" s="2453"/>
      <c r="W26" s="2454"/>
      <c r="X26" s="2452"/>
      <c r="Y26" s="2453"/>
      <c r="Z26" s="2458"/>
    </row>
    <row r="27" spans="1:28" ht="14.25" customHeight="1">
      <c r="F27" s="2464"/>
      <c r="G27" s="2465"/>
      <c r="H27" s="2465"/>
      <c r="I27" s="2465"/>
      <c r="J27" s="2465"/>
      <c r="K27" s="2465"/>
      <c r="L27" s="2465"/>
      <c r="M27" s="2465"/>
      <c r="N27" s="2465"/>
      <c r="O27" s="2434"/>
      <c r="P27" s="2388"/>
      <c r="Q27" s="2435"/>
      <c r="R27" s="2434"/>
      <c r="S27" s="2388"/>
      <c r="T27" s="2435"/>
      <c r="U27" s="2455"/>
      <c r="V27" s="2386"/>
      <c r="W27" s="2456"/>
      <c r="X27" s="2455"/>
      <c r="Y27" s="2386"/>
      <c r="Z27" s="2459"/>
    </row>
    <row r="28" spans="1:28" s="558" customFormat="1" ht="24.75" customHeight="1">
      <c r="B28" s="2436" t="s">
        <v>1244</v>
      </c>
      <c r="C28" s="2437"/>
      <c r="D28" s="2437"/>
      <c r="E28" s="2437"/>
      <c r="F28" s="2438"/>
      <c r="G28" s="2438"/>
      <c r="H28" s="2438"/>
      <c r="I28" s="2439"/>
      <c r="J28" s="2439"/>
      <c r="K28" s="2439"/>
      <c r="L28" s="2439"/>
      <c r="M28" s="2439"/>
      <c r="N28" s="2439"/>
      <c r="O28" s="2440"/>
      <c r="P28" s="2440"/>
      <c r="Q28" s="2440"/>
      <c r="R28" s="2440"/>
      <c r="S28" s="2440"/>
      <c r="T28" s="2440"/>
      <c r="U28" s="2440"/>
      <c r="V28" s="2440"/>
      <c r="W28" s="2467"/>
      <c r="X28" s="2468"/>
      <c r="Y28" s="2469"/>
      <c r="Z28" s="2470"/>
    </row>
    <row r="29" spans="1:28" s="558" customFormat="1" ht="24.75" customHeight="1">
      <c r="B29" s="2471" t="s">
        <v>1245</v>
      </c>
      <c r="C29" s="2472"/>
      <c r="D29" s="2472"/>
      <c r="E29" s="2472"/>
      <c r="F29" s="2473"/>
      <c r="G29" s="2473"/>
      <c r="H29" s="2473"/>
      <c r="I29" s="2473"/>
      <c r="J29" s="2473"/>
      <c r="K29" s="2473"/>
      <c r="L29" s="2473"/>
      <c r="M29" s="2473"/>
      <c r="N29" s="2473"/>
      <c r="O29" s="2474"/>
      <c r="P29" s="2474"/>
      <c r="Q29" s="2474"/>
      <c r="R29" s="2474"/>
      <c r="S29" s="2474"/>
      <c r="T29" s="2474"/>
      <c r="U29" s="2474"/>
      <c r="V29" s="2474"/>
      <c r="W29" s="2475"/>
      <c r="X29" s="2475"/>
      <c r="Y29" s="2476"/>
      <c r="Z29" s="2477"/>
    </row>
    <row r="30" spans="1:28" s="558" customFormat="1" ht="24.75" customHeight="1">
      <c r="B30" s="2471" t="s">
        <v>1246</v>
      </c>
      <c r="C30" s="2472"/>
      <c r="D30" s="2472"/>
      <c r="E30" s="2472"/>
      <c r="F30" s="2473"/>
      <c r="G30" s="2473"/>
      <c r="H30" s="2473"/>
      <c r="I30" s="2473"/>
      <c r="J30" s="2473"/>
      <c r="K30" s="2473"/>
      <c r="L30" s="2473"/>
      <c r="M30" s="2473"/>
      <c r="N30" s="2473"/>
      <c r="O30" s="2474"/>
      <c r="P30" s="2474"/>
      <c r="Q30" s="2474"/>
      <c r="R30" s="2474"/>
      <c r="S30" s="2474"/>
      <c r="T30" s="2474"/>
      <c r="U30" s="2474"/>
      <c r="V30" s="2474"/>
      <c r="W30" s="2475"/>
      <c r="X30" s="2474"/>
      <c r="Y30" s="2474"/>
      <c r="Z30" s="2478"/>
    </row>
    <row r="31" spans="1:28" s="558" customFormat="1" ht="24.75" customHeight="1">
      <c r="B31" s="2471" t="s">
        <v>1247</v>
      </c>
      <c r="C31" s="2472"/>
      <c r="D31" s="2472"/>
      <c r="E31" s="2472"/>
      <c r="F31" s="2473"/>
      <c r="G31" s="2473"/>
      <c r="H31" s="2473"/>
      <c r="I31" s="2473"/>
      <c r="J31" s="2473"/>
      <c r="K31" s="2473"/>
      <c r="L31" s="2473"/>
      <c r="M31" s="2473"/>
      <c r="N31" s="2473"/>
      <c r="O31" s="2474"/>
      <c r="P31" s="2474"/>
      <c r="Q31" s="2474"/>
      <c r="R31" s="2474"/>
      <c r="S31" s="2474"/>
      <c r="T31" s="2474"/>
      <c r="U31" s="2474"/>
      <c r="V31" s="2474"/>
      <c r="W31" s="2475"/>
      <c r="X31" s="2474"/>
      <c r="Y31" s="2474"/>
      <c r="Z31" s="2478"/>
    </row>
    <row r="32" spans="1:28" s="558" customFormat="1" ht="24.75" customHeight="1">
      <c r="B32" s="2471" t="s">
        <v>1248</v>
      </c>
      <c r="C32" s="2472"/>
      <c r="D32" s="2472"/>
      <c r="E32" s="2472"/>
      <c r="F32" s="2473"/>
      <c r="G32" s="2473"/>
      <c r="H32" s="2473"/>
      <c r="I32" s="2473"/>
      <c r="J32" s="2473"/>
      <c r="K32" s="2473"/>
      <c r="L32" s="2473"/>
      <c r="M32" s="2473"/>
      <c r="N32" s="2473"/>
      <c r="O32" s="2474"/>
      <c r="P32" s="2474"/>
      <c r="Q32" s="2474"/>
      <c r="R32" s="2474"/>
      <c r="S32" s="2474"/>
      <c r="T32" s="2474"/>
      <c r="U32" s="2474"/>
      <c r="V32" s="2474"/>
      <c r="W32" s="2475"/>
      <c r="X32" s="2474"/>
      <c r="Y32" s="2474"/>
      <c r="Z32" s="2478"/>
    </row>
    <row r="33" spans="2:28" s="558" customFormat="1" ht="24.75" customHeight="1">
      <c r="B33" s="2471" t="s">
        <v>1249</v>
      </c>
      <c r="C33" s="2472"/>
      <c r="D33" s="2472"/>
      <c r="E33" s="2472"/>
      <c r="F33" s="2473"/>
      <c r="G33" s="2473"/>
      <c r="H33" s="2473"/>
      <c r="I33" s="2473"/>
      <c r="J33" s="2473"/>
      <c r="K33" s="2473"/>
      <c r="L33" s="2473"/>
      <c r="M33" s="2473"/>
      <c r="N33" s="2473"/>
      <c r="O33" s="2474"/>
      <c r="P33" s="2474"/>
      <c r="Q33" s="2474"/>
      <c r="R33" s="2474"/>
      <c r="S33" s="2474"/>
      <c r="T33" s="2474"/>
      <c r="U33" s="2474"/>
      <c r="V33" s="2474"/>
      <c r="W33" s="2475"/>
      <c r="X33" s="2474"/>
      <c r="Y33" s="2474"/>
      <c r="Z33" s="2478"/>
    </row>
    <row r="34" spans="2:28" s="558" customFormat="1" ht="24.75" customHeight="1">
      <c r="B34" s="2471" t="s">
        <v>1250</v>
      </c>
      <c r="C34" s="2472"/>
      <c r="D34" s="2472"/>
      <c r="E34" s="2472"/>
      <c r="F34" s="2473"/>
      <c r="G34" s="2473"/>
      <c r="H34" s="2473"/>
      <c r="I34" s="2473"/>
      <c r="J34" s="2473"/>
      <c r="K34" s="2473"/>
      <c r="L34" s="2473"/>
      <c r="M34" s="2473"/>
      <c r="N34" s="2473"/>
      <c r="O34" s="2474"/>
      <c r="P34" s="2474"/>
      <c r="Q34" s="2474"/>
      <c r="R34" s="2474"/>
      <c r="S34" s="2474"/>
      <c r="T34" s="2474"/>
      <c r="U34" s="2474"/>
      <c r="V34" s="2474"/>
      <c r="W34" s="2475"/>
      <c r="X34" s="2474"/>
      <c r="Y34" s="2474"/>
      <c r="Z34" s="2478"/>
    </row>
    <row r="35" spans="2:28" s="558" customFormat="1" ht="24.75" customHeight="1">
      <c r="B35" s="2479" t="s">
        <v>1251</v>
      </c>
      <c r="C35" s="2480"/>
      <c r="D35" s="2480"/>
      <c r="E35" s="2480"/>
      <c r="F35" s="2481"/>
      <c r="G35" s="2481"/>
      <c r="H35" s="2481"/>
      <c r="I35" s="2481"/>
      <c r="J35" s="2481"/>
      <c r="K35" s="2481"/>
      <c r="L35" s="2481"/>
      <c r="M35" s="2481"/>
      <c r="N35" s="2481"/>
      <c r="O35" s="2482"/>
      <c r="P35" s="2482"/>
      <c r="Q35" s="2482"/>
      <c r="R35" s="2482"/>
      <c r="S35" s="2482"/>
      <c r="T35" s="2482"/>
      <c r="U35" s="2482"/>
      <c r="V35" s="2482"/>
      <c r="W35" s="2483"/>
      <c r="X35" s="2482"/>
      <c r="Y35" s="2482"/>
      <c r="Z35" s="2484"/>
    </row>
    <row r="36" spans="2:28" s="558" customFormat="1" ht="23.25" customHeight="1">
      <c r="B36" s="2495" t="s">
        <v>126</v>
      </c>
      <c r="C36" s="2496"/>
      <c r="D36" s="2498" t="s">
        <v>1252</v>
      </c>
      <c r="E36" s="2499"/>
      <c r="F36" s="2500" t="str">
        <f>IF(COUNTIF(F$28:H$35,"◎（３階以上）")=0,"",COUNTIF(F$28:H$35,"◎（３階以上）"))</f>
        <v/>
      </c>
      <c r="G36" s="2500"/>
      <c r="H36" s="2500"/>
      <c r="I36" s="2500" t="str">
        <f>IF(COUNTIF(I$28:K$35,"◎（３階以上）")=0,"",COUNTIF(I$28:K$35,"◎（３階以上）"))</f>
        <v/>
      </c>
      <c r="J36" s="2500"/>
      <c r="K36" s="2500"/>
      <c r="L36" s="2500" t="str">
        <f>IF(COUNTIF(L$28:N$35,"◎（３階以上）")=0,"",COUNTIF(L$28:N$35,"◎（３階以上）"))</f>
        <v/>
      </c>
      <c r="M36" s="2500"/>
      <c r="N36" s="2500"/>
      <c r="O36" s="2487" t="str">
        <f>IF(COUNTIF(O28:Q35,"○")=0,"",COUNTIF(O28:Q35,"○"))</f>
        <v/>
      </c>
      <c r="P36" s="2487"/>
      <c r="Q36" s="2487"/>
      <c r="R36" s="2487" t="str">
        <f>IF(COUNTIF(R28:T35,"○")=0,"",COUNTIF(R28:T35,"○"))</f>
        <v/>
      </c>
      <c r="S36" s="2487"/>
      <c r="T36" s="2487"/>
      <c r="U36" s="2487" t="str">
        <f>IF(COUNTIF(U28:W35,"○")=0,"",COUNTIF(U28:W35,"○"))</f>
        <v/>
      </c>
      <c r="V36" s="2487"/>
      <c r="W36" s="2487"/>
      <c r="X36" s="2489" t="str">
        <f>IF(COUNTIF(X28:Z35,"○")=0,"",COUNTIF(X28:Z35,"○"))</f>
        <v/>
      </c>
      <c r="Y36" s="2490"/>
      <c r="Z36" s="2490"/>
    </row>
    <row r="37" spans="2:28" s="558" customFormat="1" ht="23.25" customHeight="1">
      <c r="B37" s="2497"/>
      <c r="C37" s="2496"/>
      <c r="D37" s="2493" t="s">
        <v>1253</v>
      </c>
      <c r="E37" s="2493"/>
      <c r="F37" s="2494" t="str">
        <f>IF(COUNTIF(F$28:H$35,"○（３階未満）")=0,"",COUNTIF(F$28:H$35,"○（３階未満）"))</f>
        <v/>
      </c>
      <c r="G37" s="2494"/>
      <c r="H37" s="2494"/>
      <c r="I37" s="2494" t="str">
        <f>IF(COUNTIF(I$28:K$35,"○（３階未満）")=0,"",COUNTIF(I$28:K$35,"○（３階未満）"))</f>
        <v/>
      </c>
      <c r="J37" s="2494"/>
      <c r="K37" s="2494"/>
      <c r="L37" s="2494" t="str">
        <f>IF(COUNTIF(L$28:N$35,"○（３階未満）")=0,"",COUNTIF(L$28:N$35,"○（３階未満）"))</f>
        <v/>
      </c>
      <c r="M37" s="2494"/>
      <c r="N37" s="2494"/>
      <c r="O37" s="2488"/>
      <c r="P37" s="2488"/>
      <c r="Q37" s="2488"/>
      <c r="R37" s="2488"/>
      <c r="S37" s="2488"/>
      <c r="T37" s="2488"/>
      <c r="U37" s="2488"/>
      <c r="V37" s="2488"/>
      <c r="W37" s="2488"/>
      <c r="X37" s="2491"/>
      <c r="Y37" s="2492"/>
      <c r="Z37" s="2492"/>
    </row>
    <row r="38" spans="2:28" s="558" customFormat="1" ht="54.75" customHeight="1">
      <c r="B38" s="2485" t="s">
        <v>1372</v>
      </c>
      <c r="C38" s="2485"/>
      <c r="D38" s="2485"/>
      <c r="E38" s="2485"/>
      <c r="F38" s="2485"/>
      <c r="G38" s="2485"/>
      <c r="H38" s="2485"/>
      <c r="I38" s="2485"/>
      <c r="J38" s="2485"/>
      <c r="K38" s="2485"/>
      <c r="L38" s="2485"/>
      <c r="M38" s="2485"/>
      <c r="N38" s="2485"/>
      <c r="O38" s="2485"/>
      <c r="P38" s="2485"/>
      <c r="Q38" s="2485"/>
      <c r="R38" s="2485"/>
      <c r="S38" s="2485"/>
      <c r="T38" s="2485"/>
      <c r="U38" s="2485"/>
      <c r="V38" s="2485"/>
      <c r="W38" s="2485"/>
      <c r="X38" s="2485"/>
      <c r="Y38" s="2485"/>
      <c r="Z38" s="2486"/>
      <c r="AA38" s="2486"/>
      <c r="AB38" s="2486"/>
    </row>
    <row r="39" spans="2:28" s="558" customFormat="1">
      <c r="B39" s="566"/>
      <c r="C39" s="566"/>
      <c r="D39" s="566"/>
      <c r="E39" s="566"/>
      <c r="F39" s="566"/>
      <c r="G39" s="566"/>
      <c r="H39" s="566"/>
      <c r="I39" s="566"/>
      <c r="J39" s="566"/>
      <c r="K39" s="566"/>
      <c r="L39" s="566"/>
      <c r="M39" s="566"/>
      <c r="N39" s="566"/>
      <c r="O39" s="566"/>
      <c r="P39" s="566"/>
      <c r="Q39" s="566"/>
      <c r="R39" s="566"/>
      <c r="S39" s="566"/>
      <c r="T39" s="566"/>
      <c r="U39" s="566"/>
      <c r="V39" s="566"/>
      <c r="W39" s="566"/>
      <c r="X39" s="566"/>
      <c r="Y39" s="566"/>
      <c r="Z39" s="567"/>
      <c r="AA39" s="567"/>
      <c r="AB39" s="567"/>
    </row>
    <row r="40" spans="2:28" s="558" customFormat="1" ht="31.5" customHeight="1">
      <c r="B40" s="2485" t="s">
        <v>1254</v>
      </c>
      <c r="C40" s="2486"/>
      <c r="D40" s="2486"/>
      <c r="E40" s="2486"/>
      <c r="F40" s="2486"/>
      <c r="G40" s="2486"/>
      <c r="H40" s="2486"/>
      <c r="I40" s="2486"/>
      <c r="J40" s="2486"/>
      <c r="K40" s="2486"/>
      <c r="L40" s="2486"/>
      <c r="M40" s="2486"/>
      <c r="N40" s="2486"/>
      <c r="O40" s="2486"/>
      <c r="P40" s="2486"/>
      <c r="Q40" s="2486"/>
      <c r="R40" s="2486"/>
      <c r="S40" s="2486"/>
      <c r="T40" s="2486"/>
      <c r="U40" s="2486"/>
      <c r="V40" s="2486"/>
      <c r="W40" s="2486"/>
      <c r="X40" s="2486"/>
      <c r="Y40" s="2486"/>
      <c r="Z40" s="2486"/>
      <c r="AA40" s="2486"/>
      <c r="AB40" s="2486"/>
    </row>
    <row r="41" spans="2:28" s="558" customFormat="1" ht="9.75" customHeight="1">
      <c r="B41" s="566"/>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row>
    <row r="42" spans="2:28" s="558" customFormat="1" ht="12.9">
      <c r="B42" s="558" t="s">
        <v>1255</v>
      </c>
    </row>
  </sheetData>
  <sheetProtection insertColumns="0" insertRows="0" deleteColumns="0" deleteRows="0"/>
  <mergeCells count="129">
    <mergeCell ref="B38:AB38"/>
    <mergeCell ref="B40:AB40"/>
    <mergeCell ref="R36:T37"/>
    <mergeCell ref="U36:W37"/>
    <mergeCell ref="X36:Z37"/>
    <mergeCell ref="D37:E37"/>
    <mergeCell ref="F37:H37"/>
    <mergeCell ref="I37:K37"/>
    <mergeCell ref="L37:N37"/>
    <mergeCell ref="B36:C37"/>
    <mergeCell ref="D36:E36"/>
    <mergeCell ref="F36:H36"/>
    <mergeCell ref="I36:K36"/>
    <mergeCell ref="L36:N36"/>
    <mergeCell ref="O36:Q37"/>
    <mergeCell ref="U34:W34"/>
    <mergeCell ref="X34:Z34"/>
    <mergeCell ref="B35:E35"/>
    <mergeCell ref="F35:H35"/>
    <mergeCell ref="I35:K35"/>
    <mergeCell ref="L35:N35"/>
    <mergeCell ref="O35:Q35"/>
    <mergeCell ref="R35:T35"/>
    <mergeCell ref="U35:W35"/>
    <mergeCell ref="X35:Z35"/>
    <mergeCell ref="B34:E34"/>
    <mergeCell ref="F34:H34"/>
    <mergeCell ref="I34:K34"/>
    <mergeCell ref="L34:N34"/>
    <mergeCell ref="O34:Q34"/>
    <mergeCell ref="R34:T34"/>
    <mergeCell ref="U32:W32"/>
    <mergeCell ref="X32:Z32"/>
    <mergeCell ref="B33:E33"/>
    <mergeCell ref="F33:H33"/>
    <mergeCell ref="I33:K33"/>
    <mergeCell ref="L33:N33"/>
    <mergeCell ref="O33:Q33"/>
    <mergeCell ref="R33:T33"/>
    <mergeCell ref="U33:W33"/>
    <mergeCell ref="X33:Z33"/>
    <mergeCell ref="B32:E32"/>
    <mergeCell ref="F32:H32"/>
    <mergeCell ref="I32:K32"/>
    <mergeCell ref="L32:N32"/>
    <mergeCell ref="O32:Q32"/>
    <mergeCell ref="R32:T32"/>
    <mergeCell ref="B31:E31"/>
    <mergeCell ref="F31:H31"/>
    <mergeCell ref="I31:K31"/>
    <mergeCell ref="L31:N31"/>
    <mergeCell ref="O31:Q31"/>
    <mergeCell ref="R31:T31"/>
    <mergeCell ref="U31:W31"/>
    <mergeCell ref="X31:Z31"/>
    <mergeCell ref="B30:E30"/>
    <mergeCell ref="F30:H30"/>
    <mergeCell ref="I30:K30"/>
    <mergeCell ref="L30:N30"/>
    <mergeCell ref="O30:Q30"/>
    <mergeCell ref="R30:T30"/>
    <mergeCell ref="B29:E29"/>
    <mergeCell ref="F29:H29"/>
    <mergeCell ref="I29:K29"/>
    <mergeCell ref="L29:N29"/>
    <mergeCell ref="O29:Q29"/>
    <mergeCell ref="R29:T29"/>
    <mergeCell ref="U29:W29"/>
    <mergeCell ref="X29:Z29"/>
    <mergeCell ref="U30:W30"/>
    <mergeCell ref="X30:Z30"/>
    <mergeCell ref="B28:E28"/>
    <mergeCell ref="F28:H28"/>
    <mergeCell ref="I28:K28"/>
    <mergeCell ref="L28:N28"/>
    <mergeCell ref="O28:Q28"/>
    <mergeCell ref="R28:T28"/>
    <mergeCell ref="S17:AB17"/>
    <mergeCell ref="B19:AB19"/>
    <mergeCell ref="F20:N20"/>
    <mergeCell ref="O20:T20"/>
    <mergeCell ref="U20:W27"/>
    <mergeCell ref="X20:Z27"/>
    <mergeCell ref="F21:H27"/>
    <mergeCell ref="I21:K27"/>
    <mergeCell ref="L21:N27"/>
    <mergeCell ref="O21:Q27"/>
    <mergeCell ref="U28:W28"/>
    <mergeCell ref="X28:Z28"/>
    <mergeCell ref="B16:E16"/>
    <mergeCell ref="F16:N16"/>
    <mergeCell ref="O16:P16"/>
    <mergeCell ref="Q16:R16"/>
    <mergeCell ref="S16:T16"/>
    <mergeCell ref="U16:V16"/>
    <mergeCell ref="W16:X16"/>
    <mergeCell ref="Y16:AB16"/>
    <mergeCell ref="R21:T27"/>
    <mergeCell ref="C14:AB14"/>
    <mergeCell ref="B15:E15"/>
    <mergeCell ref="F15:N15"/>
    <mergeCell ref="O15:P15"/>
    <mergeCell ref="Q15:R15"/>
    <mergeCell ref="S15:T15"/>
    <mergeCell ref="U15:V15"/>
    <mergeCell ref="W15:X15"/>
    <mergeCell ref="Y15:AB15"/>
    <mergeCell ref="B12:E12"/>
    <mergeCell ref="F12:N12"/>
    <mergeCell ref="O12:P12"/>
    <mergeCell ref="Q12:R12"/>
    <mergeCell ref="S12:T12"/>
    <mergeCell ref="U12:V12"/>
    <mergeCell ref="W12:X12"/>
    <mergeCell ref="Y12:AB12"/>
    <mergeCell ref="C13:Y13"/>
    <mergeCell ref="P4:R4"/>
    <mergeCell ref="S4:AB4"/>
    <mergeCell ref="P5:R5"/>
    <mergeCell ref="S5:AB5"/>
    <mergeCell ref="C10:AB10"/>
    <mergeCell ref="B11:E11"/>
    <mergeCell ref="F11:N11"/>
    <mergeCell ref="O11:P11"/>
    <mergeCell ref="Q11:R11"/>
    <mergeCell ref="S11:T11"/>
    <mergeCell ref="U11:V11"/>
    <mergeCell ref="W11:X11"/>
    <mergeCell ref="Y11:AB11"/>
  </mergeCells>
  <phoneticPr fontId="2"/>
  <conditionalFormatting sqref="S17:AB17">
    <cfRule type="expression" dxfId="0" priority="1" stopIfTrue="1">
      <formula>$S$16="その他↓"</formula>
    </cfRule>
  </conditionalFormatting>
  <dataValidations count="5">
    <dataValidation type="list" allowBlank="1" showInputMessage="1" showErrorMessage="1" sqref="S16:T16" xr:uid="{74FBF2F6-BBBC-43C4-B276-1E0674477457}">
      <formula1>"　,RC,SRC,S,W,その他↓"</formula1>
    </dataValidation>
    <dataValidation type="list" allowBlank="1" showInputMessage="1" showErrorMessage="1" sqref="S12:T12" xr:uid="{1919CA01-5D59-4A64-AC14-915276CAE831}">
      <formula1>"　,RC,SRC"</formula1>
    </dataValidation>
    <dataValidation type="list" showInputMessage="1" showErrorMessage="1" sqref="F28:N35" xr:uid="{525F946A-20ED-42C3-B5CD-6A27332ED811}">
      <formula1>"　,◎（３階以上）,○（３階未満）"</formula1>
    </dataValidation>
    <dataValidation type="list" showInputMessage="1" showErrorMessage="1" sqref="U28:U35 X28:X35 O28:O35 R28:R35" xr:uid="{F9BFB6E7-F64B-4EEA-90A5-6C09A55CA998}">
      <formula1>"　,○"</formula1>
    </dataValidation>
    <dataValidation showInputMessage="1" showErrorMessage="1" sqref="O36:Z36 F36:N37" xr:uid="{79E34A2B-BF6A-4B99-B1ED-9E1C1B19857F}"/>
  </dataValidations>
  <pageMargins left="0.70866141732283472" right="0.19685039370078741" top="0.78740157480314965" bottom="0.19685039370078741" header="0.19685039370078741" footer="7.874015748031496E-2"/>
  <pageSetup paperSize="9" scale="89" orientation="portrait" r:id="rId1"/>
  <headerFooter alignWithMargins="0">
    <oddHeader>&amp;L（様式８）</oddHeader>
  </headerFooter>
  <rowBreaks count="1" manualBreakCount="1">
    <brk id="42" max="25"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B06E9-209A-4161-BC83-DA619208F544}">
  <sheetPr>
    <tabColor rgb="FFFFFF00"/>
    <pageSetUpPr fitToPage="1"/>
  </sheetPr>
  <dimension ref="A1:V55"/>
  <sheetViews>
    <sheetView showZeros="0" view="pageBreakPreview" zoomScaleNormal="100" zoomScaleSheetLayoutView="100" workbookViewId="0">
      <selection activeCell="B14" sqref="B14:E14"/>
    </sheetView>
  </sheetViews>
  <sheetFormatPr defaultColWidth="5.15234375" defaultRowHeight="20.149999999999999" customHeight="1"/>
  <cols>
    <col min="1" max="1" width="5.61328125" style="568" customWidth="1"/>
    <col min="2" max="21" width="5.15234375" style="568" customWidth="1"/>
    <col min="22" max="22" width="1.61328125" style="568" customWidth="1"/>
    <col min="23" max="16384" width="5.15234375" style="568"/>
  </cols>
  <sheetData>
    <row r="1" spans="1:22" ht="20.149999999999999" customHeight="1" thickBot="1">
      <c r="B1" s="2559" t="s">
        <v>1295</v>
      </c>
      <c r="C1" s="2559"/>
      <c r="D1" s="2559"/>
      <c r="E1" s="2559"/>
      <c r="F1" s="2559"/>
      <c r="G1" s="2559"/>
      <c r="H1" s="2559"/>
      <c r="I1" s="2559"/>
      <c r="J1" s="2559"/>
      <c r="K1" s="2559"/>
      <c r="L1" s="2559"/>
      <c r="M1" s="2559"/>
      <c r="N1" s="2559"/>
      <c r="O1" s="2560" t="s">
        <v>131</v>
      </c>
      <c r="P1" s="2561"/>
      <c r="Q1" s="2562" t="str">
        <f>IF('登録票３－１'!AG2="","",'登録票３－１'!AG2)</f>
        <v/>
      </c>
      <c r="R1" s="2562"/>
      <c r="S1" s="2562"/>
      <c r="T1" s="2562"/>
      <c r="U1" s="2563"/>
    </row>
    <row r="2" spans="1:22" ht="20.149999999999999" customHeight="1" thickBot="1">
      <c r="B2" s="2559"/>
      <c r="C2" s="2559"/>
      <c r="D2" s="2559"/>
      <c r="E2" s="2559"/>
      <c r="F2" s="2559"/>
      <c r="G2" s="2559"/>
      <c r="H2" s="2559"/>
      <c r="I2" s="2559"/>
      <c r="J2" s="2559"/>
      <c r="K2" s="2559"/>
      <c r="L2" s="2559"/>
      <c r="M2" s="2559"/>
      <c r="N2" s="2559"/>
      <c r="O2" s="2564" t="s">
        <v>20</v>
      </c>
      <c r="P2" s="2565"/>
      <c r="Q2" s="2566" t="str">
        <f>IF('登録票３－１'!C8="","",'登録票３－１'!C8)</f>
        <v/>
      </c>
      <c r="R2" s="2566"/>
      <c r="S2" s="2566"/>
      <c r="T2" s="2566"/>
      <c r="U2" s="2567"/>
    </row>
    <row r="3" spans="1:22" ht="10.5" customHeight="1">
      <c r="B3" s="614"/>
      <c r="C3" s="614"/>
      <c r="D3" s="614"/>
      <c r="E3" s="614"/>
      <c r="F3" s="614"/>
      <c r="G3" s="614"/>
      <c r="H3" s="614"/>
      <c r="I3" s="614"/>
      <c r="J3" s="614"/>
      <c r="K3" s="614"/>
      <c r="M3" s="614"/>
      <c r="N3" s="614"/>
      <c r="O3" s="614"/>
      <c r="P3" s="614"/>
      <c r="Q3" s="614"/>
      <c r="R3" s="613"/>
      <c r="S3" s="613"/>
      <c r="T3" s="613"/>
      <c r="U3" s="613"/>
    </row>
    <row r="4" spans="1:22" ht="20.149999999999999" customHeight="1">
      <c r="B4" s="2558" t="s">
        <v>1294</v>
      </c>
      <c r="C4" s="2558"/>
      <c r="D4" s="2558"/>
      <c r="E4" s="2558"/>
      <c r="F4" s="2558"/>
      <c r="G4" s="2558"/>
      <c r="H4" s="2558"/>
      <c r="I4" s="2558"/>
      <c r="J4" s="2558"/>
      <c r="K4" s="2558"/>
      <c r="L4" s="2558"/>
      <c r="M4" s="2558"/>
      <c r="N4" s="2558"/>
      <c r="O4" s="2558"/>
      <c r="P4" s="2558"/>
      <c r="Q4" s="2558"/>
      <c r="R4" s="2558"/>
      <c r="S4" s="2558"/>
      <c r="T4" s="2558"/>
      <c r="U4" s="2558"/>
      <c r="V4" s="572"/>
    </row>
    <row r="5" spans="1:22" ht="20.149999999999999" customHeight="1">
      <c r="B5" s="2558"/>
      <c r="C5" s="2558"/>
      <c r="D5" s="2558"/>
      <c r="E5" s="2558"/>
      <c r="F5" s="2558"/>
      <c r="G5" s="2558"/>
      <c r="H5" s="2558"/>
      <c r="I5" s="2558"/>
      <c r="J5" s="2558"/>
      <c r="K5" s="2558"/>
      <c r="L5" s="2558"/>
      <c r="M5" s="2558"/>
      <c r="N5" s="2558"/>
      <c r="O5" s="2558"/>
      <c r="P5" s="2558"/>
      <c r="Q5" s="2558"/>
      <c r="R5" s="2558"/>
      <c r="S5" s="2558"/>
      <c r="T5" s="2558"/>
      <c r="U5" s="2558"/>
    </row>
    <row r="6" spans="1:22" ht="11.25" customHeight="1">
      <c r="D6" s="612"/>
      <c r="E6" s="612"/>
      <c r="F6" s="612"/>
      <c r="G6" s="612"/>
      <c r="H6" s="612"/>
      <c r="I6" s="612"/>
      <c r="J6" s="612"/>
      <c r="K6" s="612"/>
      <c r="L6" s="612"/>
      <c r="M6" s="612"/>
      <c r="N6" s="612"/>
      <c r="O6" s="612"/>
      <c r="P6" s="612"/>
      <c r="Q6" s="612"/>
      <c r="R6" s="612"/>
      <c r="S6" s="612"/>
      <c r="T6" s="612"/>
      <c r="U6" s="612"/>
    </row>
    <row r="7" spans="1:22" ht="20.149999999999999" customHeight="1">
      <c r="B7" s="2555" t="s">
        <v>1293</v>
      </c>
      <c r="C7" s="2555"/>
      <c r="D7" s="2555"/>
      <c r="E7" s="2555"/>
      <c r="F7" s="2555"/>
      <c r="G7" s="2555"/>
      <c r="H7" s="2555"/>
      <c r="I7" s="2555"/>
      <c r="J7" s="2555"/>
      <c r="K7" s="2555"/>
      <c r="L7" s="2555"/>
      <c r="M7" s="2555"/>
      <c r="N7" s="2555"/>
      <c r="O7" s="2555"/>
      <c r="P7" s="2555"/>
      <c r="Q7" s="2555"/>
      <c r="R7" s="2555"/>
      <c r="S7" s="2555"/>
      <c r="T7" s="2555"/>
      <c r="U7" s="2555"/>
    </row>
    <row r="8" spans="1:22" ht="14.25" customHeight="1">
      <c r="B8" s="2555"/>
      <c r="C8" s="2555"/>
      <c r="D8" s="2555"/>
      <c r="E8" s="2555"/>
      <c r="F8" s="2555"/>
      <c r="G8" s="2555"/>
      <c r="H8" s="2555"/>
      <c r="I8" s="2555"/>
      <c r="J8" s="2555"/>
      <c r="K8" s="2555"/>
      <c r="L8" s="2555"/>
      <c r="M8" s="2555"/>
      <c r="N8" s="2555"/>
      <c r="O8" s="2555"/>
      <c r="P8" s="2555"/>
      <c r="Q8" s="2555"/>
      <c r="R8" s="2555"/>
      <c r="S8" s="2555"/>
      <c r="T8" s="2555"/>
      <c r="U8" s="2555"/>
    </row>
    <row r="9" spans="1:22" ht="23.15" customHeight="1">
      <c r="B9" s="2506" t="s">
        <v>1535</v>
      </c>
      <c r="C9" s="2506"/>
      <c r="D9" s="2506"/>
      <c r="E9" s="2506"/>
      <c r="F9" s="2506"/>
      <c r="G9" s="2506"/>
      <c r="H9" s="2506"/>
      <c r="I9" s="2506"/>
      <c r="J9" s="2506"/>
      <c r="K9" s="2506"/>
      <c r="L9" s="2506"/>
      <c r="M9" s="2506"/>
      <c r="N9" s="2506"/>
      <c r="O9" s="2506"/>
      <c r="P9" s="2506"/>
      <c r="Q9" s="2506"/>
      <c r="R9" s="2506"/>
      <c r="S9" s="2506"/>
      <c r="T9" s="2506"/>
      <c r="U9" s="2506"/>
    </row>
    <row r="10" spans="1:22" ht="23.15" customHeight="1">
      <c r="B10" s="2506"/>
      <c r="C10" s="2506"/>
      <c r="D10" s="2506"/>
      <c r="E10" s="2506"/>
      <c r="F10" s="2506"/>
      <c r="G10" s="2506"/>
      <c r="H10" s="2506"/>
      <c r="I10" s="2506"/>
      <c r="J10" s="2506"/>
      <c r="K10" s="2506"/>
      <c r="L10" s="2506"/>
      <c r="M10" s="2506"/>
      <c r="N10" s="2506"/>
      <c r="O10" s="2506"/>
      <c r="P10" s="2506"/>
      <c r="Q10" s="2506"/>
      <c r="R10" s="2506"/>
      <c r="S10" s="2506"/>
      <c r="T10" s="2506"/>
      <c r="U10" s="2506"/>
    </row>
    <row r="11" spans="1:22" ht="20.149999999999999" customHeight="1">
      <c r="B11" s="2519" t="s">
        <v>1292</v>
      </c>
      <c r="C11" s="2519"/>
      <c r="D11" s="2519"/>
      <c r="E11" s="2519"/>
      <c r="F11" s="2519" t="s">
        <v>1291</v>
      </c>
      <c r="G11" s="2519"/>
      <c r="H11" s="2519"/>
      <c r="I11" s="2519"/>
      <c r="J11" s="2519"/>
      <c r="K11" s="2519"/>
      <c r="L11" s="2519"/>
      <c r="M11" s="2519"/>
      <c r="N11" s="2519"/>
      <c r="O11" s="2519"/>
      <c r="P11" s="2519"/>
      <c r="Q11" s="2519"/>
      <c r="R11" s="2519"/>
      <c r="S11" s="2519"/>
      <c r="T11" s="2519"/>
      <c r="U11" s="2519"/>
    </row>
    <row r="12" spans="1:22" ht="20.149999999999999" customHeight="1" thickBot="1">
      <c r="A12" s="610"/>
      <c r="B12" s="2556"/>
      <c r="C12" s="2556"/>
      <c r="D12" s="2556"/>
      <c r="E12" s="2556"/>
      <c r="F12" s="2556" t="s">
        <v>1290</v>
      </c>
      <c r="G12" s="2556"/>
      <c r="H12" s="2556" t="s">
        <v>1289</v>
      </c>
      <c r="I12" s="2556"/>
      <c r="J12" s="2556"/>
      <c r="K12" s="2557" t="s">
        <v>1279</v>
      </c>
      <c r="L12" s="2557"/>
      <c r="M12" s="2556" t="s">
        <v>1278</v>
      </c>
      <c r="N12" s="2556"/>
      <c r="O12" s="2556"/>
      <c r="P12" s="2556" t="s">
        <v>1288</v>
      </c>
      <c r="Q12" s="2556"/>
      <c r="R12" s="2556"/>
      <c r="S12" s="2556" t="s">
        <v>1287</v>
      </c>
      <c r="T12" s="2556"/>
      <c r="U12" s="2556"/>
    </row>
    <row r="13" spans="1:22" ht="20.149999999999999" customHeight="1" thickTop="1" thickBot="1">
      <c r="A13" s="611"/>
      <c r="B13" s="2529" t="s">
        <v>1286</v>
      </c>
      <c r="C13" s="2529"/>
      <c r="D13" s="2529"/>
      <c r="E13" s="2529"/>
      <c r="F13" s="2530">
        <v>1</v>
      </c>
      <c r="G13" s="2530"/>
      <c r="H13" s="2530">
        <v>3</v>
      </c>
      <c r="I13" s="2530"/>
      <c r="J13" s="2530"/>
      <c r="K13" s="2530">
        <v>1</v>
      </c>
      <c r="L13" s="2530"/>
      <c r="M13" s="2530">
        <v>2</v>
      </c>
      <c r="N13" s="2530"/>
      <c r="O13" s="2530"/>
      <c r="P13" s="2530">
        <v>4</v>
      </c>
      <c r="Q13" s="2530"/>
      <c r="R13" s="2530"/>
      <c r="S13" s="2530">
        <f>SUM(F13:R13)</f>
        <v>11</v>
      </c>
      <c r="T13" s="2530"/>
      <c r="U13" s="2530"/>
    </row>
    <row r="14" spans="1:22" ht="20.149999999999999" customHeight="1" thickBot="1">
      <c r="A14" s="610"/>
      <c r="B14" s="2554"/>
      <c r="C14" s="2527"/>
      <c r="D14" s="2527"/>
      <c r="E14" s="2527"/>
      <c r="F14" s="2527"/>
      <c r="G14" s="2527"/>
      <c r="H14" s="2527"/>
      <c r="I14" s="2527"/>
      <c r="J14" s="2527"/>
      <c r="K14" s="2527"/>
      <c r="L14" s="2527"/>
      <c r="M14" s="2527"/>
      <c r="N14" s="2527"/>
      <c r="O14" s="2527"/>
      <c r="P14" s="2527"/>
      <c r="Q14" s="2527"/>
      <c r="R14" s="2527"/>
      <c r="S14" s="2527" t="str">
        <f>IF(B14="","",SUM(F14:R14))</f>
        <v/>
      </c>
      <c r="T14" s="2527"/>
      <c r="U14" s="2528"/>
    </row>
    <row r="15" spans="1:22" ht="9.75" customHeight="1"/>
    <row r="16" spans="1:22" ht="15" customHeight="1">
      <c r="B16" s="609" t="s">
        <v>1285</v>
      </c>
    </row>
    <row r="17" spans="2:18" ht="20.149999999999999" customHeight="1">
      <c r="B17" s="2531" t="s">
        <v>1284</v>
      </c>
      <c r="C17" s="2534" t="s">
        <v>643</v>
      </c>
      <c r="D17" s="2535"/>
      <c r="E17" s="2535"/>
      <c r="F17" s="2536"/>
      <c r="G17" s="2534" t="s">
        <v>1283</v>
      </c>
      <c r="H17" s="2536"/>
      <c r="I17" s="2543" t="s">
        <v>1282</v>
      </c>
      <c r="J17" s="2544"/>
      <c r="K17" s="2531" t="s">
        <v>1281</v>
      </c>
      <c r="L17" s="2547" t="s">
        <v>1280</v>
      </c>
      <c r="M17" s="2548"/>
      <c r="N17" s="2548"/>
      <c r="O17" s="2548"/>
      <c r="P17" s="2549"/>
      <c r="Q17" s="2550" t="s">
        <v>1279</v>
      </c>
      <c r="R17" s="2552" t="s">
        <v>1278</v>
      </c>
    </row>
    <row r="18" spans="2:18" ht="48.75" customHeight="1">
      <c r="B18" s="2532"/>
      <c r="C18" s="2537"/>
      <c r="D18" s="2538"/>
      <c r="E18" s="2538"/>
      <c r="F18" s="2539"/>
      <c r="G18" s="2540"/>
      <c r="H18" s="2542"/>
      <c r="I18" s="2545"/>
      <c r="J18" s="2546"/>
      <c r="K18" s="2532"/>
      <c r="L18" s="608" t="s">
        <v>1277</v>
      </c>
      <c r="M18" s="607" t="s">
        <v>1276</v>
      </c>
      <c r="N18" s="606" t="s">
        <v>1275</v>
      </c>
      <c r="O18" s="605" t="s">
        <v>1261</v>
      </c>
      <c r="P18" s="604" t="s">
        <v>1262</v>
      </c>
      <c r="Q18" s="2551" t="s">
        <v>1274</v>
      </c>
      <c r="R18" s="2553" t="s">
        <v>746</v>
      </c>
    </row>
    <row r="19" spans="2:18" ht="38.25" customHeight="1">
      <c r="B19" s="2533"/>
      <c r="C19" s="2540"/>
      <c r="D19" s="2541"/>
      <c r="E19" s="2541"/>
      <c r="F19" s="2542"/>
      <c r="G19" s="603" t="s">
        <v>36</v>
      </c>
      <c r="H19" s="573" t="s">
        <v>37</v>
      </c>
      <c r="I19" s="602" t="s">
        <v>36</v>
      </c>
      <c r="J19" s="573" t="s">
        <v>37</v>
      </c>
      <c r="K19" s="2533"/>
      <c r="L19" s="601" t="s">
        <v>1273</v>
      </c>
      <c r="M19" s="600" t="s">
        <v>1272</v>
      </c>
      <c r="N19" s="599" t="s">
        <v>1271</v>
      </c>
      <c r="O19" s="599" t="s">
        <v>1271</v>
      </c>
      <c r="P19" s="599" t="s">
        <v>1271</v>
      </c>
      <c r="Q19" s="598" t="s">
        <v>1271</v>
      </c>
      <c r="R19" s="597" t="s">
        <v>1271</v>
      </c>
    </row>
    <row r="20" spans="2:18" ht="20.149999999999999" customHeight="1" thickBot="1">
      <c r="B20" s="596" t="s">
        <v>668</v>
      </c>
      <c r="C20" s="2522" t="s">
        <v>1270</v>
      </c>
      <c r="D20" s="2523"/>
      <c r="E20" s="2523"/>
      <c r="F20" s="2523"/>
      <c r="G20" s="593" t="s">
        <v>953</v>
      </c>
      <c r="H20" s="593"/>
      <c r="I20" s="593" t="s">
        <v>953</v>
      </c>
      <c r="J20" s="593"/>
      <c r="K20" s="595"/>
      <c r="L20" s="593" t="s">
        <v>953</v>
      </c>
      <c r="M20" s="594" t="s">
        <v>953</v>
      </c>
      <c r="N20" s="593">
        <v>9</v>
      </c>
      <c r="O20" s="593"/>
      <c r="P20" s="592"/>
      <c r="Q20" s="591">
        <v>5</v>
      </c>
      <c r="R20" s="590">
        <v>8</v>
      </c>
    </row>
    <row r="21" spans="2:18" ht="22" customHeight="1">
      <c r="B21" s="589">
        <v>1</v>
      </c>
      <c r="C21" s="2524"/>
      <c r="D21" s="2525"/>
      <c r="E21" s="2525"/>
      <c r="F21" s="2526"/>
      <c r="G21" s="587"/>
      <c r="H21" s="587"/>
      <c r="I21" s="587"/>
      <c r="J21" s="587"/>
      <c r="K21" s="586"/>
      <c r="L21" s="586"/>
      <c r="M21" s="588"/>
      <c r="N21" s="587"/>
      <c r="O21" s="587"/>
      <c r="P21" s="587"/>
      <c r="Q21" s="586"/>
      <c r="R21" s="585"/>
    </row>
    <row r="22" spans="2:18" ht="22" customHeight="1">
      <c r="B22" s="584">
        <v>2</v>
      </c>
      <c r="C22" s="2510"/>
      <c r="D22" s="2511"/>
      <c r="E22" s="2511"/>
      <c r="F22" s="2512"/>
      <c r="G22" s="579"/>
      <c r="H22" s="579"/>
      <c r="I22" s="579"/>
      <c r="J22" s="579"/>
      <c r="K22" s="578"/>
      <c r="L22" s="578"/>
      <c r="M22" s="580"/>
      <c r="N22" s="579"/>
      <c r="O22" s="579"/>
      <c r="P22" s="579"/>
      <c r="Q22" s="578"/>
      <c r="R22" s="570"/>
    </row>
    <row r="23" spans="2:18" ht="22" customHeight="1">
      <c r="B23" s="582">
        <v>3</v>
      </c>
      <c r="C23" s="2510"/>
      <c r="D23" s="2511"/>
      <c r="E23" s="2511"/>
      <c r="F23" s="2512"/>
      <c r="G23" s="579"/>
      <c r="H23" s="579"/>
      <c r="I23" s="579"/>
      <c r="J23" s="579"/>
      <c r="K23" s="578"/>
      <c r="L23" s="578"/>
      <c r="M23" s="580"/>
      <c r="N23" s="579"/>
      <c r="O23" s="579"/>
      <c r="P23" s="579"/>
      <c r="Q23" s="578"/>
      <c r="R23" s="570"/>
    </row>
    <row r="24" spans="2:18" ht="22" customHeight="1">
      <c r="B24" s="584">
        <v>4</v>
      </c>
      <c r="C24" s="2510"/>
      <c r="D24" s="2511"/>
      <c r="E24" s="2511"/>
      <c r="F24" s="2512"/>
      <c r="G24" s="579"/>
      <c r="H24" s="579"/>
      <c r="I24" s="579"/>
      <c r="J24" s="579"/>
      <c r="K24" s="578"/>
      <c r="L24" s="578"/>
      <c r="M24" s="580"/>
      <c r="N24" s="579"/>
      <c r="O24" s="579"/>
      <c r="P24" s="579"/>
      <c r="Q24" s="578"/>
      <c r="R24" s="570"/>
    </row>
    <row r="25" spans="2:18" ht="22" customHeight="1">
      <c r="B25" s="582">
        <v>5</v>
      </c>
      <c r="C25" s="2510"/>
      <c r="D25" s="2511"/>
      <c r="E25" s="2511"/>
      <c r="F25" s="2512"/>
      <c r="G25" s="579"/>
      <c r="H25" s="579"/>
      <c r="I25" s="579"/>
      <c r="J25" s="579"/>
      <c r="K25" s="578"/>
      <c r="L25" s="578"/>
      <c r="M25" s="580"/>
      <c r="N25" s="579"/>
      <c r="O25" s="579"/>
      <c r="P25" s="579"/>
      <c r="Q25" s="578"/>
      <c r="R25" s="570"/>
    </row>
    <row r="26" spans="2:18" ht="22" customHeight="1">
      <c r="B26" s="584">
        <v>6</v>
      </c>
      <c r="C26" s="2510"/>
      <c r="D26" s="2511"/>
      <c r="E26" s="2511"/>
      <c r="F26" s="2512"/>
      <c r="G26" s="579"/>
      <c r="H26" s="579"/>
      <c r="I26" s="579"/>
      <c r="J26" s="579"/>
      <c r="K26" s="578"/>
      <c r="L26" s="578"/>
      <c r="M26" s="580"/>
      <c r="N26" s="579"/>
      <c r="O26" s="579"/>
      <c r="P26" s="579"/>
      <c r="Q26" s="578"/>
      <c r="R26" s="570"/>
    </row>
    <row r="27" spans="2:18" ht="22" customHeight="1">
      <c r="B27" s="582">
        <v>7</v>
      </c>
      <c r="C27" s="2510"/>
      <c r="D27" s="2511"/>
      <c r="E27" s="2511"/>
      <c r="F27" s="2512"/>
      <c r="G27" s="579"/>
      <c r="H27" s="579"/>
      <c r="I27" s="579"/>
      <c r="J27" s="579"/>
      <c r="K27" s="578"/>
      <c r="L27" s="578"/>
      <c r="M27" s="580"/>
      <c r="N27" s="579"/>
      <c r="O27" s="579"/>
      <c r="P27" s="579"/>
      <c r="Q27" s="578"/>
      <c r="R27" s="570"/>
    </row>
    <row r="28" spans="2:18" ht="22" customHeight="1">
      <c r="B28" s="584">
        <v>8</v>
      </c>
      <c r="C28" s="2510"/>
      <c r="D28" s="2511"/>
      <c r="E28" s="2511"/>
      <c r="F28" s="2512"/>
      <c r="G28" s="579"/>
      <c r="H28" s="579"/>
      <c r="I28" s="579"/>
      <c r="J28" s="579"/>
      <c r="K28" s="578"/>
      <c r="L28" s="578"/>
      <c r="M28" s="580"/>
      <c r="N28" s="579"/>
      <c r="O28" s="579"/>
      <c r="P28" s="579"/>
      <c r="Q28" s="578"/>
      <c r="R28" s="570"/>
    </row>
    <row r="29" spans="2:18" ht="22" customHeight="1">
      <c r="B29" s="582">
        <v>9</v>
      </c>
      <c r="C29" s="2510"/>
      <c r="D29" s="2511"/>
      <c r="E29" s="2511"/>
      <c r="F29" s="2512"/>
      <c r="G29" s="579"/>
      <c r="H29" s="579"/>
      <c r="I29" s="579"/>
      <c r="J29" s="579"/>
      <c r="K29" s="578"/>
      <c r="L29" s="578"/>
      <c r="M29" s="580"/>
      <c r="N29" s="579"/>
      <c r="O29" s="579"/>
      <c r="P29" s="579"/>
      <c r="Q29" s="578"/>
      <c r="R29" s="570"/>
    </row>
    <row r="30" spans="2:18" ht="22" customHeight="1">
      <c r="B30" s="582">
        <v>10</v>
      </c>
      <c r="C30" s="2510"/>
      <c r="D30" s="2511"/>
      <c r="E30" s="2511"/>
      <c r="F30" s="2512"/>
      <c r="G30" s="579"/>
      <c r="H30" s="579"/>
      <c r="I30" s="579"/>
      <c r="J30" s="579"/>
      <c r="K30" s="578"/>
      <c r="L30" s="578"/>
      <c r="M30" s="580"/>
      <c r="N30" s="579"/>
      <c r="O30" s="579"/>
      <c r="P30" s="579"/>
      <c r="Q30" s="578"/>
      <c r="R30" s="570"/>
    </row>
    <row r="31" spans="2:18" ht="22" customHeight="1">
      <c r="B31" s="582">
        <v>11</v>
      </c>
      <c r="C31" s="2510"/>
      <c r="D31" s="2511"/>
      <c r="E31" s="2511"/>
      <c r="F31" s="2512"/>
      <c r="G31" s="579"/>
      <c r="H31" s="579"/>
      <c r="I31" s="579"/>
      <c r="J31" s="579"/>
      <c r="K31" s="578"/>
      <c r="L31" s="578"/>
      <c r="M31" s="580"/>
      <c r="N31" s="579"/>
      <c r="O31" s="579"/>
      <c r="P31" s="579"/>
      <c r="Q31" s="578"/>
      <c r="R31" s="570"/>
    </row>
    <row r="32" spans="2:18" ht="22" customHeight="1">
      <c r="B32" s="582">
        <v>12</v>
      </c>
      <c r="C32" s="2510"/>
      <c r="D32" s="2511"/>
      <c r="E32" s="2511"/>
      <c r="F32" s="2512"/>
      <c r="G32" s="579"/>
      <c r="H32" s="579"/>
      <c r="I32" s="579"/>
      <c r="J32" s="579"/>
      <c r="K32" s="578"/>
      <c r="L32" s="578"/>
      <c r="M32" s="580"/>
      <c r="N32" s="579"/>
      <c r="O32" s="579"/>
      <c r="P32" s="579"/>
      <c r="Q32" s="578"/>
      <c r="R32" s="570"/>
    </row>
    <row r="33" spans="2:22" ht="22" customHeight="1">
      <c r="B33" s="583">
        <v>13</v>
      </c>
      <c r="C33" s="2510"/>
      <c r="D33" s="2511"/>
      <c r="E33" s="2511"/>
      <c r="F33" s="2512"/>
      <c r="G33" s="579"/>
      <c r="H33" s="579"/>
      <c r="I33" s="579"/>
      <c r="J33" s="579"/>
      <c r="K33" s="578"/>
      <c r="L33" s="578"/>
      <c r="M33" s="580"/>
      <c r="N33" s="579"/>
      <c r="O33" s="579"/>
      <c r="P33" s="579"/>
      <c r="Q33" s="578"/>
      <c r="R33" s="570"/>
    </row>
    <row r="34" spans="2:22" ht="22" customHeight="1">
      <c r="B34" s="582">
        <v>14</v>
      </c>
      <c r="C34" s="2510"/>
      <c r="D34" s="2511"/>
      <c r="E34" s="2511"/>
      <c r="F34" s="2512"/>
      <c r="G34" s="579"/>
      <c r="H34" s="579"/>
      <c r="I34" s="579"/>
      <c r="J34" s="579"/>
      <c r="K34" s="578"/>
      <c r="L34" s="578"/>
      <c r="M34" s="580"/>
      <c r="N34" s="579"/>
      <c r="O34" s="579"/>
      <c r="P34" s="579"/>
      <c r="Q34" s="578"/>
      <c r="R34" s="570"/>
    </row>
    <row r="35" spans="2:22" ht="22" customHeight="1" thickBot="1">
      <c r="B35" s="581">
        <v>15</v>
      </c>
      <c r="C35" s="2510"/>
      <c r="D35" s="2511"/>
      <c r="E35" s="2511"/>
      <c r="F35" s="2512"/>
      <c r="G35" s="579"/>
      <c r="H35" s="579"/>
      <c r="I35" s="579"/>
      <c r="J35" s="579"/>
      <c r="K35" s="578"/>
      <c r="L35" s="578"/>
      <c r="M35" s="580"/>
      <c r="N35" s="579"/>
      <c r="O35" s="579"/>
      <c r="P35" s="579"/>
      <c r="Q35" s="578"/>
      <c r="R35" s="570"/>
    </row>
    <row r="36" spans="2:22" ht="24.75" customHeight="1" thickBot="1">
      <c r="B36" s="577" t="s">
        <v>1269</v>
      </c>
      <c r="C36" s="2513"/>
      <c r="D36" s="2514"/>
      <c r="E36" s="2514"/>
      <c r="F36" s="2515"/>
      <c r="G36" s="732">
        <f t="shared" ref="G36:M36" si="0">COUNTIF(G21:G35,"○")</f>
        <v>0</v>
      </c>
      <c r="H36" s="732">
        <f t="shared" si="0"/>
        <v>0</v>
      </c>
      <c r="I36" s="732">
        <f t="shared" si="0"/>
        <v>0</v>
      </c>
      <c r="J36" s="732">
        <f t="shared" si="0"/>
        <v>0</v>
      </c>
      <c r="K36" s="732">
        <f t="shared" si="0"/>
        <v>0</v>
      </c>
      <c r="L36" s="732">
        <f t="shared" si="0"/>
        <v>0</v>
      </c>
      <c r="M36" s="732">
        <f t="shared" si="0"/>
        <v>0</v>
      </c>
      <c r="N36" s="732">
        <f>COUNTA(N21:N35)</f>
        <v>0</v>
      </c>
      <c r="O36" s="732">
        <f t="shared" ref="O36:R36" si="1">COUNTA(O21:O35)</f>
        <v>0</v>
      </c>
      <c r="P36" s="732">
        <f t="shared" si="1"/>
        <v>0</v>
      </c>
      <c r="Q36" s="732">
        <f t="shared" si="1"/>
        <v>0</v>
      </c>
      <c r="R36" s="732">
        <f t="shared" si="1"/>
        <v>0</v>
      </c>
    </row>
    <row r="37" spans="2:22" ht="10.5" customHeight="1">
      <c r="B37" s="571"/>
    </row>
    <row r="38" spans="2:22" ht="20.149999999999999" customHeight="1">
      <c r="B38" s="576" t="s">
        <v>1257</v>
      </c>
      <c r="C38" s="2506" t="s">
        <v>1534</v>
      </c>
      <c r="D38" s="2506"/>
      <c r="E38" s="2506"/>
      <c r="F38" s="2506"/>
      <c r="G38" s="2506"/>
      <c r="H38" s="2506"/>
      <c r="I38" s="2506"/>
      <c r="J38" s="2506"/>
      <c r="K38" s="2506"/>
      <c r="L38" s="2506"/>
      <c r="M38" s="2506"/>
      <c r="N38" s="2506"/>
      <c r="O38" s="2506"/>
      <c r="P38" s="2506"/>
      <c r="Q38" s="2506"/>
      <c r="R38" s="2506"/>
      <c r="S38" s="2506"/>
      <c r="T38" s="2506"/>
      <c r="U38" s="2506"/>
    </row>
    <row r="39" spans="2:22" ht="20.149999999999999" customHeight="1">
      <c r="B39" s="576"/>
      <c r="C39" s="2506"/>
      <c r="D39" s="2506"/>
      <c r="E39" s="2506"/>
      <c r="F39" s="2506"/>
      <c r="G39" s="2506"/>
      <c r="H39" s="2506"/>
      <c r="I39" s="2506"/>
      <c r="J39" s="2506"/>
      <c r="K39" s="2506"/>
      <c r="L39" s="2506"/>
      <c r="M39" s="2506"/>
      <c r="N39" s="2506"/>
      <c r="O39" s="2506"/>
      <c r="P39" s="2506"/>
      <c r="Q39" s="2506"/>
      <c r="R39" s="2506"/>
      <c r="S39" s="2506"/>
      <c r="T39" s="2506"/>
      <c r="U39" s="2506"/>
    </row>
    <row r="40" spans="2:22" ht="20.149999999999999" customHeight="1">
      <c r="B40" s="576"/>
      <c r="C40" s="2506"/>
      <c r="D40" s="2506"/>
      <c r="E40" s="2506"/>
      <c r="F40" s="2506"/>
      <c r="G40" s="2506"/>
      <c r="H40" s="2506"/>
      <c r="I40" s="2506"/>
      <c r="J40" s="2506"/>
      <c r="K40" s="2506"/>
      <c r="L40" s="2506"/>
      <c r="M40" s="2506"/>
      <c r="N40" s="2506"/>
      <c r="O40" s="2506"/>
      <c r="P40" s="2506"/>
      <c r="Q40" s="2506"/>
      <c r="R40" s="2506"/>
      <c r="S40" s="2506"/>
      <c r="T40" s="2506"/>
      <c r="U40" s="2506"/>
    </row>
    <row r="41" spans="2:22" ht="10.5" customHeight="1">
      <c r="B41" s="576"/>
      <c r="C41" s="2506"/>
      <c r="D41" s="2506"/>
      <c r="E41" s="2506"/>
      <c r="F41" s="2506"/>
      <c r="G41" s="2506"/>
      <c r="H41" s="2506"/>
      <c r="I41" s="2506"/>
      <c r="J41" s="2506"/>
      <c r="K41" s="2506"/>
      <c r="L41" s="2506"/>
      <c r="M41" s="2506"/>
      <c r="N41" s="2506"/>
      <c r="O41" s="2506"/>
      <c r="P41" s="2506"/>
      <c r="Q41" s="2506"/>
      <c r="R41" s="2506"/>
      <c r="S41" s="2506"/>
      <c r="T41" s="2506"/>
      <c r="U41" s="2506"/>
    </row>
    <row r="42" spans="2:22" ht="8.25" customHeight="1"/>
    <row r="43" spans="2:22" ht="20.149999999999999" customHeight="1">
      <c r="B43" s="575" t="s">
        <v>1268</v>
      </c>
      <c r="C43" s="574"/>
      <c r="D43" s="574"/>
      <c r="E43" s="574"/>
      <c r="F43" s="574"/>
      <c r="G43" s="574"/>
      <c r="H43" s="574"/>
      <c r="I43" s="574"/>
      <c r="J43" s="574"/>
      <c r="K43" s="574"/>
      <c r="L43" s="574"/>
      <c r="M43" s="574"/>
      <c r="N43" s="574"/>
      <c r="O43" s="574"/>
      <c r="P43" s="574"/>
      <c r="Q43" s="574"/>
      <c r="R43" s="574"/>
      <c r="S43" s="574"/>
      <c r="T43" s="574"/>
      <c r="U43" s="574"/>
      <c r="V43" s="574"/>
    </row>
    <row r="44" spans="2:22" ht="20.149999999999999" customHeight="1">
      <c r="B44" s="2506" t="s">
        <v>1267</v>
      </c>
      <c r="C44" s="2506"/>
      <c r="D44" s="2506"/>
      <c r="E44" s="2506"/>
      <c r="F44" s="2506"/>
      <c r="G44" s="2506"/>
      <c r="H44" s="2506"/>
      <c r="I44" s="2506"/>
      <c r="J44" s="2506"/>
      <c r="K44" s="2506"/>
      <c r="L44" s="2506"/>
      <c r="M44" s="2506"/>
      <c r="N44" s="2506"/>
      <c r="O44" s="2506"/>
      <c r="P44" s="2506"/>
      <c r="Q44" s="2506"/>
      <c r="R44" s="2506"/>
      <c r="S44" s="2506"/>
      <c r="T44" s="2506"/>
      <c r="U44" s="2506"/>
    </row>
    <row r="45" spans="2:22" ht="14.25" customHeight="1" thickBot="1">
      <c r="B45" s="2506"/>
      <c r="C45" s="2506"/>
      <c r="D45" s="2506"/>
      <c r="E45" s="2506"/>
      <c r="F45" s="2506"/>
      <c r="G45" s="2506"/>
      <c r="H45" s="2506"/>
      <c r="I45" s="2506"/>
      <c r="J45" s="2506"/>
      <c r="K45" s="2506"/>
      <c r="L45" s="2506"/>
      <c r="M45" s="2506"/>
      <c r="N45" s="2506"/>
      <c r="O45" s="2506"/>
      <c r="P45" s="2506"/>
      <c r="Q45" s="2506"/>
      <c r="R45" s="2506"/>
      <c r="S45" s="2506"/>
      <c r="T45" s="2506"/>
      <c r="U45" s="2506"/>
    </row>
    <row r="46" spans="2:22" ht="20.149999999999999" customHeight="1">
      <c r="B46" s="2516" t="s">
        <v>1266</v>
      </c>
      <c r="C46" s="2517"/>
      <c r="D46" s="2517"/>
      <c r="E46" s="2517"/>
      <c r="F46" s="2517"/>
      <c r="G46" s="2517"/>
      <c r="H46" s="2517"/>
      <c r="I46" s="2517" t="s">
        <v>1265</v>
      </c>
      <c r="J46" s="2517"/>
      <c r="K46" s="2517"/>
      <c r="L46" s="2517"/>
      <c r="M46" s="2517"/>
      <c r="N46" s="2520"/>
    </row>
    <row r="47" spans="2:22" ht="20.149999999999999" customHeight="1">
      <c r="B47" s="2518"/>
      <c r="C47" s="2519"/>
      <c r="D47" s="2519"/>
      <c r="E47" s="2519"/>
      <c r="F47" s="2519"/>
      <c r="G47" s="2519"/>
      <c r="H47" s="2519"/>
      <c r="I47" s="2519" t="s">
        <v>1264</v>
      </c>
      <c r="J47" s="2519"/>
      <c r="K47" s="2519"/>
      <c r="L47" s="2519" t="s">
        <v>1263</v>
      </c>
      <c r="M47" s="2519"/>
      <c r="N47" s="2521"/>
    </row>
    <row r="48" spans="2:22" ht="20.149999999999999" customHeight="1">
      <c r="B48" s="2501" t="s">
        <v>1262</v>
      </c>
      <c r="C48" s="2502"/>
      <c r="D48" s="2502"/>
      <c r="E48" s="2502"/>
      <c r="F48" s="2502"/>
      <c r="G48" s="2502"/>
      <c r="H48" s="2502"/>
      <c r="I48" s="2502"/>
      <c r="J48" s="2502"/>
      <c r="K48" s="2502"/>
      <c r="L48" s="2502"/>
      <c r="M48" s="2502"/>
      <c r="N48" s="2503"/>
    </row>
    <row r="49" spans="2:22" ht="20.149999999999999" customHeight="1">
      <c r="B49" s="2501" t="s">
        <v>1261</v>
      </c>
      <c r="C49" s="2502"/>
      <c r="D49" s="2502"/>
      <c r="E49" s="2502"/>
      <c r="F49" s="2502"/>
      <c r="G49" s="2502"/>
      <c r="H49" s="2502"/>
      <c r="I49" s="2502"/>
      <c r="J49" s="2502"/>
      <c r="K49" s="2502"/>
      <c r="L49" s="2502"/>
      <c r="M49" s="2502"/>
      <c r="N49" s="2503"/>
      <c r="U49" s="572"/>
    </row>
    <row r="50" spans="2:22" ht="20.149999999999999" customHeight="1">
      <c r="B50" s="2501" t="s">
        <v>1260</v>
      </c>
      <c r="C50" s="2502"/>
      <c r="D50" s="2502"/>
      <c r="E50" s="2502"/>
      <c r="F50" s="2502"/>
      <c r="G50" s="2502"/>
      <c r="H50" s="2502"/>
      <c r="I50" s="2502"/>
      <c r="J50" s="2502"/>
      <c r="K50" s="2502"/>
      <c r="L50" s="2502"/>
      <c r="M50" s="2502"/>
      <c r="N50" s="2503"/>
      <c r="U50" s="572"/>
      <c r="V50" s="571"/>
    </row>
    <row r="51" spans="2:22" ht="20.149999999999999" customHeight="1">
      <c r="B51" s="2501" t="s">
        <v>1259</v>
      </c>
      <c r="C51" s="2502"/>
      <c r="D51" s="2502"/>
      <c r="E51" s="2502"/>
      <c r="F51" s="2502"/>
      <c r="G51" s="2502"/>
      <c r="H51" s="2502"/>
      <c r="I51" s="2502"/>
      <c r="J51" s="2502"/>
      <c r="K51" s="2502"/>
      <c r="L51" s="2502"/>
      <c r="M51" s="2502"/>
      <c r="N51" s="2503"/>
    </row>
    <row r="52" spans="2:22" ht="20.149999999999999" customHeight="1" thickBot="1">
      <c r="B52" s="2507" t="s">
        <v>1258</v>
      </c>
      <c r="C52" s="2508"/>
      <c r="D52" s="2508"/>
      <c r="E52" s="2508"/>
      <c r="F52" s="2508"/>
      <c r="G52" s="2508"/>
      <c r="H52" s="2508"/>
      <c r="I52" s="2508"/>
      <c r="J52" s="2508"/>
      <c r="K52" s="2508"/>
      <c r="L52" s="2508"/>
      <c r="M52" s="2508"/>
      <c r="N52" s="2509"/>
    </row>
    <row r="53" spans="2:22" ht="10.5" customHeight="1">
      <c r="B53" s="569"/>
      <c r="C53" s="569"/>
      <c r="D53" s="569"/>
      <c r="E53" s="569"/>
      <c r="F53" s="569"/>
      <c r="G53" s="569"/>
      <c r="H53" s="569"/>
      <c r="I53" s="569"/>
      <c r="J53" s="569"/>
      <c r="K53" s="569"/>
      <c r="L53" s="569"/>
      <c r="M53" s="569"/>
      <c r="N53" s="569"/>
      <c r="O53" s="569"/>
      <c r="P53" s="569"/>
      <c r="Q53" s="569"/>
      <c r="R53" s="569"/>
      <c r="S53" s="569"/>
      <c r="T53" s="569"/>
    </row>
    <row r="54" spans="2:22" ht="20.149999999999999" customHeight="1">
      <c r="B54" s="2504" t="s">
        <v>1257</v>
      </c>
      <c r="C54" s="2504"/>
      <c r="D54" s="2505" t="s">
        <v>1256</v>
      </c>
      <c r="E54" s="2506"/>
      <c r="F54" s="2506"/>
      <c r="G54" s="2506"/>
      <c r="H54" s="2506"/>
      <c r="I54" s="2506"/>
      <c r="J54" s="2506"/>
      <c r="K54" s="2506"/>
      <c r="L54" s="2506"/>
      <c r="M54" s="2506"/>
      <c r="N54" s="2506"/>
      <c r="O54" s="2506"/>
      <c r="P54" s="2506"/>
      <c r="Q54" s="2506"/>
      <c r="R54" s="2506"/>
      <c r="S54" s="2506"/>
      <c r="T54" s="2506"/>
      <c r="U54" s="2506"/>
    </row>
    <row r="55" spans="2:22" ht="20.149999999999999" customHeight="1">
      <c r="B55" s="2504"/>
      <c r="C55" s="2504"/>
      <c r="D55" s="2506"/>
      <c r="E55" s="2506"/>
      <c r="F55" s="2506"/>
      <c r="G55" s="2506"/>
      <c r="H55" s="2506"/>
      <c r="I55" s="2506"/>
      <c r="J55" s="2506"/>
      <c r="K55" s="2506"/>
      <c r="L55" s="2506"/>
      <c r="M55" s="2506"/>
      <c r="N55" s="2506"/>
      <c r="O55" s="2506"/>
      <c r="P55" s="2506"/>
      <c r="Q55" s="2506"/>
      <c r="R55" s="2506"/>
      <c r="S55" s="2506"/>
      <c r="T55" s="2506"/>
      <c r="U55" s="2506"/>
    </row>
  </sheetData>
  <mergeCells count="78">
    <mergeCell ref="B4:U5"/>
    <mergeCell ref="B1:N2"/>
    <mergeCell ref="O1:P1"/>
    <mergeCell ref="Q1:U1"/>
    <mergeCell ref="O2:P2"/>
    <mergeCell ref="Q2:U2"/>
    <mergeCell ref="S13:U13"/>
    <mergeCell ref="K12:L12"/>
    <mergeCell ref="M12:O12"/>
    <mergeCell ref="P12:R12"/>
    <mergeCell ref="S12:U12"/>
    <mergeCell ref="B7:U8"/>
    <mergeCell ref="B9:U10"/>
    <mergeCell ref="B11:E12"/>
    <mergeCell ref="F11:U11"/>
    <mergeCell ref="F12:G12"/>
    <mergeCell ref="H12:J12"/>
    <mergeCell ref="H13:J13"/>
    <mergeCell ref="K13:L13"/>
    <mergeCell ref="M13:O13"/>
    <mergeCell ref="P13:R13"/>
    <mergeCell ref="P14:R14"/>
    <mergeCell ref="S14:U14"/>
    <mergeCell ref="B13:E13"/>
    <mergeCell ref="F13:G13"/>
    <mergeCell ref="B17:B19"/>
    <mergeCell ref="C17:F19"/>
    <mergeCell ref="G17:H18"/>
    <mergeCell ref="I17:J18"/>
    <mergeCell ref="K17:K19"/>
    <mergeCell ref="L17:P17"/>
    <mergeCell ref="Q17:Q18"/>
    <mergeCell ref="R17:R18"/>
    <mergeCell ref="B14:E14"/>
    <mergeCell ref="F14:G14"/>
    <mergeCell ref="H14:J14"/>
    <mergeCell ref="K14:L14"/>
    <mergeCell ref="M14:O14"/>
    <mergeCell ref="C20:F20"/>
    <mergeCell ref="C21:F21"/>
    <mergeCell ref="C22:F22"/>
    <mergeCell ref="C23:F23"/>
    <mergeCell ref="C24:F24"/>
    <mergeCell ref="C25:F25"/>
    <mergeCell ref="C26:F26"/>
    <mergeCell ref="C27:F27"/>
    <mergeCell ref="C28:F28"/>
    <mergeCell ref="C29:F29"/>
    <mergeCell ref="C30:F30"/>
    <mergeCell ref="C31:F31"/>
    <mergeCell ref="C32:F32"/>
    <mergeCell ref="C33:F33"/>
    <mergeCell ref="C34:F34"/>
    <mergeCell ref="C35:F35"/>
    <mergeCell ref="C36:F36"/>
    <mergeCell ref="C38:U41"/>
    <mergeCell ref="B44:U45"/>
    <mergeCell ref="B46:H47"/>
    <mergeCell ref="I46:N46"/>
    <mergeCell ref="I47:K47"/>
    <mergeCell ref="L47:N47"/>
    <mergeCell ref="B48:H48"/>
    <mergeCell ref="I48:K48"/>
    <mergeCell ref="L48:N48"/>
    <mergeCell ref="B49:H49"/>
    <mergeCell ref="I49:K49"/>
    <mergeCell ref="L49:N49"/>
    <mergeCell ref="B50:H50"/>
    <mergeCell ref="I50:K50"/>
    <mergeCell ref="L50:N50"/>
    <mergeCell ref="B54:C55"/>
    <mergeCell ref="D54:U55"/>
    <mergeCell ref="B51:H51"/>
    <mergeCell ref="I51:K51"/>
    <mergeCell ref="L51:N51"/>
    <mergeCell ref="B52:H52"/>
    <mergeCell ref="I52:K52"/>
    <mergeCell ref="L52:N52"/>
  </mergeCells>
  <phoneticPr fontId="2"/>
  <pageMargins left="0.70866141732283472" right="0.19685039370078741" top="0.39370078740157483" bottom="0.19685039370078741" header="0.19685039370078741" footer="7.874015748031496E-2"/>
  <pageSetup paperSize="9" scale="78" orientation="portrait" r:id="rId1"/>
  <headerFooter alignWithMargins="0">
    <oddHeader>&amp;L（様式９）</oddHeader>
  </headerFooter>
  <rowBreaks count="1" manualBreakCount="1">
    <brk id="55" max="20"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CE73-7ECB-4F0E-8416-3CDC4AAFDAC1}">
  <sheetPr>
    <tabColor rgb="FFFFFF00"/>
    <pageSetUpPr fitToPage="1"/>
  </sheetPr>
  <dimension ref="A1:W41"/>
  <sheetViews>
    <sheetView showZeros="0" view="pageBreakPreview" zoomScaleNormal="100" zoomScaleSheetLayoutView="100" workbookViewId="0">
      <selection activeCell="B8" sqref="B8:F8"/>
    </sheetView>
  </sheetViews>
  <sheetFormatPr defaultColWidth="3.61328125" defaultRowHeight="13.3"/>
  <cols>
    <col min="1" max="1" width="5.3828125" style="615" customWidth="1"/>
    <col min="2" max="5" width="3.61328125" style="615" customWidth="1"/>
    <col min="6" max="6" width="6.61328125" style="615" customWidth="1"/>
    <col min="7" max="18" width="5.23046875" style="615" customWidth="1"/>
    <col min="19" max="16384" width="3.61328125" style="615"/>
  </cols>
  <sheetData>
    <row r="1" spans="1:23" ht="18.45">
      <c r="A1" s="657" t="s">
        <v>1299</v>
      </c>
      <c r="D1" s="615" t="s">
        <v>1298</v>
      </c>
    </row>
    <row r="2" spans="1:23" ht="18.45">
      <c r="A2" s="2582" t="s">
        <v>1297</v>
      </c>
      <c r="B2" s="2582"/>
      <c r="C2" s="2582"/>
      <c r="D2" s="2582"/>
      <c r="E2" s="2582"/>
      <c r="F2" s="2582"/>
      <c r="G2" s="2582"/>
      <c r="H2" s="2582"/>
      <c r="I2" s="2582"/>
      <c r="J2" s="2582"/>
      <c r="K2" s="2582"/>
      <c r="L2" s="2582"/>
      <c r="M2" s="2582"/>
      <c r="N2" s="2582"/>
      <c r="O2" s="2582"/>
      <c r="P2" s="2582"/>
      <c r="Q2" s="2582"/>
      <c r="R2" s="2582"/>
      <c r="S2" s="656"/>
      <c r="T2" s="656"/>
      <c r="U2" s="656"/>
      <c r="V2" s="656"/>
      <c r="W2" s="656"/>
    </row>
    <row r="3" spans="1:23" ht="6.75" customHeight="1"/>
    <row r="4" spans="1:23" ht="13.5" customHeight="1">
      <c r="A4" s="2583" t="s">
        <v>1284</v>
      </c>
      <c r="B4" s="2586" t="s">
        <v>643</v>
      </c>
      <c r="C4" s="2587"/>
      <c r="D4" s="2587"/>
      <c r="E4" s="2587"/>
      <c r="F4" s="2588"/>
      <c r="G4" s="2586" t="s">
        <v>1283</v>
      </c>
      <c r="H4" s="2588"/>
      <c r="I4" s="2595" t="s">
        <v>1282</v>
      </c>
      <c r="J4" s="2596"/>
      <c r="K4" s="2599" t="s">
        <v>1281</v>
      </c>
      <c r="L4" s="2602" t="s">
        <v>1280</v>
      </c>
      <c r="M4" s="2603"/>
      <c r="N4" s="2603"/>
      <c r="O4" s="2603"/>
      <c r="P4" s="2604"/>
      <c r="Q4" s="2605" t="s">
        <v>1279</v>
      </c>
      <c r="R4" s="2607" t="s">
        <v>1278</v>
      </c>
    </row>
    <row r="5" spans="1:23" ht="44.15" customHeight="1">
      <c r="A5" s="2584"/>
      <c r="B5" s="2589"/>
      <c r="C5" s="2590"/>
      <c r="D5" s="2590"/>
      <c r="E5" s="2590"/>
      <c r="F5" s="2591"/>
      <c r="G5" s="2592"/>
      <c r="H5" s="2594"/>
      <c r="I5" s="2597"/>
      <c r="J5" s="2598"/>
      <c r="K5" s="2600"/>
      <c r="L5" s="645" t="s">
        <v>1296</v>
      </c>
      <c r="M5" s="655" t="s">
        <v>1276</v>
      </c>
      <c r="N5" s="648" t="s">
        <v>1275</v>
      </c>
      <c r="O5" s="654" t="s">
        <v>1261</v>
      </c>
      <c r="P5" s="653" t="s">
        <v>1262</v>
      </c>
      <c r="Q5" s="2606" t="s">
        <v>1274</v>
      </c>
      <c r="R5" s="2608" t="s">
        <v>746</v>
      </c>
    </row>
    <row r="6" spans="1:23" ht="25.75" customHeight="1">
      <c r="A6" s="2585"/>
      <c r="B6" s="2592"/>
      <c r="C6" s="2593"/>
      <c r="D6" s="2593"/>
      <c r="E6" s="2593"/>
      <c r="F6" s="2594"/>
      <c r="G6" s="652" t="s">
        <v>36</v>
      </c>
      <c r="H6" s="650" t="s">
        <v>37</v>
      </c>
      <c r="I6" s="651" t="s">
        <v>36</v>
      </c>
      <c r="J6" s="650" t="s">
        <v>37</v>
      </c>
      <c r="K6" s="2601"/>
      <c r="L6" s="649" t="s">
        <v>1273</v>
      </c>
      <c r="M6" s="648" t="s">
        <v>1272</v>
      </c>
      <c r="N6" s="647" t="s">
        <v>1271</v>
      </c>
      <c r="O6" s="647" t="s">
        <v>1271</v>
      </c>
      <c r="P6" s="647" t="s">
        <v>1271</v>
      </c>
      <c r="Q6" s="646" t="s">
        <v>1271</v>
      </c>
      <c r="R6" s="645" t="s">
        <v>1271</v>
      </c>
    </row>
    <row r="7" spans="1:23" ht="21" customHeight="1" thickBot="1">
      <c r="A7" s="644" t="s">
        <v>668</v>
      </c>
      <c r="B7" s="2577" t="s">
        <v>1270</v>
      </c>
      <c r="C7" s="2578"/>
      <c r="D7" s="2578"/>
      <c r="E7" s="2578"/>
      <c r="F7" s="2578"/>
      <c r="G7" s="641" t="s">
        <v>953</v>
      </c>
      <c r="H7" s="641"/>
      <c r="I7" s="641" t="s">
        <v>953</v>
      </c>
      <c r="J7" s="641"/>
      <c r="K7" s="643"/>
      <c r="L7" s="641" t="s">
        <v>953</v>
      </c>
      <c r="M7" s="642" t="s">
        <v>953</v>
      </c>
      <c r="N7" s="641">
        <v>9</v>
      </c>
      <c r="O7" s="641"/>
      <c r="P7" s="640"/>
      <c r="Q7" s="639">
        <v>5</v>
      </c>
      <c r="R7" s="638">
        <v>8</v>
      </c>
    </row>
    <row r="8" spans="1:23" ht="21" customHeight="1">
      <c r="A8" s="637">
        <v>16</v>
      </c>
      <c r="B8" s="2579"/>
      <c r="C8" s="2580"/>
      <c r="D8" s="2580"/>
      <c r="E8" s="2580"/>
      <c r="F8" s="2581"/>
      <c r="G8" s="635"/>
      <c r="H8" s="635"/>
      <c r="I8" s="635"/>
      <c r="J8" s="635"/>
      <c r="K8" s="634"/>
      <c r="L8" s="634"/>
      <c r="M8" s="636"/>
      <c r="N8" s="635"/>
      <c r="O8" s="635"/>
      <c r="P8" s="635"/>
      <c r="Q8" s="634"/>
      <c r="R8" s="633"/>
    </row>
    <row r="9" spans="1:23" ht="21" customHeight="1">
      <c r="A9" s="631">
        <v>17</v>
      </c>
      <c r="B9" s="2568"/>
      <c r="C9" s="2569"/>
      <c r="D9" s="2569"/>
      <c r="E9" s="2569"/>
      <c r="F9" s="2570"/>
      <c r="G9" s="629"/>
      <c r="H9" s="629"/>
      <c r="I9" s="629"/>
      <c r="J9" s="629"/>
      <c r="K9" s="628"/>
      <c r="L9" s="628"/>
      <c r="M9" s="630"/>
      <c r="N9" s="629"/>
      <c r="O9" s="629"/>
      <c r="P9" s="629"/>
      <c r="Q9" s="628"/>
      <c r="R9" s="627"/>
    </row>
    <row r="10" spans="1:23" ht="21" customHeight="1">
      <c r="A10" s="632">
        <v>18</v>
      </c>
      <c r="B10" s="2568"/>
      <c r="C10" s="2569"/>
      <c r="D10" s="2569"/>
      <c r="E10" s="2569"/>
      <c r="F10" s="2570"/>
      <c r="G10" s="629"/>
      <c r="H10" s="629"/>
      <c r="I10" s="629"/>
      <c r="J10" s="629"/>
      <c r="K10" s="628"/>
      <c r="L10" s="628"/>
      <c r="M10" s="630"/>
      <c r="N10" s="629"/>
      <c r="O10" s="629"/>
      <c r="P10" s="629"/>
      <c r="Q10" s="628"/>
      <c r="R10" s="627"/>
    </row>
    <row r="11" spans="1:23" ht="21" customHeight="1">
      <c r="A11" s="631">
        <v>19</v>
      </c>
      <c r="B11" s="2568"/>
      <c r="C11" s="2569"/>
      <c r="D11" s="2569"/>
      <c r="E11" s="2569"/>
      <c r="F11" s="2570"/>
      <c r="G11" s="629"/>
      <c r="H11" s="629"/>
      <c r="I11" s="629"/>
      <c r="J11" s="629"/>
      <c r="K11" s="628"/>
      <c r="L11" s="628"/>
      <c r="M11" s="630"/>
      <c r="N11" s="629"/>
      <c r="O11" s="629"/>
      <c r="P11" s="629"/>
      <c r="Q11" s="628"/>
      <c r="R11" s="627"/>
    </row>
    <row r="12" spans="1:23" ht="21" customHeight="1">
      <c r="A12" s="632">
        <v>20</v>
      </c>
      <c r="B12" s="2568"/>
      <c r="C12" s="2569"/>
      <c r="D12" s="2569"/>
      <c r="E12" s="2569"/>
      <c r="F12" s="2570"/>
      <c r="G12" s="629"/>
      <c r="H12" s="629"/>
      <c r="I12" s="629"/>
      <c r="J12" s="629"/>
      <c r="K12" s="628"/>
      <c r="L12" s="628"/>
      <c r="M12" s="630"/>
      <c r="N12" s="629"/>
      <c r="O12" s="629"/>
      <c r="P12" s="629"/>
      <c r="Q12" s="628"/>
      <c r="R12" s="627"/>
    </row>
    <row r="13" spans="1:23" ht="21" customHeight="1">
      <c r="A13" s="631">
        <v>21</v>
      </c>
      <c r="B13" s="2568"/>
      <c r="C13" s="2569"/>
      <c r="D13" s="2569"/>
      <c r="E13" s="2569"/>
      <c r="F13" s="2570"/>
      <c r="G13" s="629"/>
      <c r="H13" s="629"/>
      <c r="I13" s="629"/>
      <c r="J13" s="629"/>
      <c r="K13" s="628"/>
      <c r="L13" s="628"/>
      <c r="M13" s="630"/>
      <c r="N13" s="629"/>
      <c r="O13" s="629"/>
      <c r="P13" s="629"/>
      <c r="Q13" s="628"/>
      <c r="R13" s="627"/>
    </row>
    <row r="14" spans="1:23" ht="21" customHeight="1">
      <c r="A14" s="632">
        <v>22</v>
      </c>
      <c r="B14" s="2568"/>
      <c r="C14" s="2569"/>
      <c r="D14" s="2569"/>
      <c r="E14" s="2569"/>
      <c r="F14" s="2570"/>
      <c r="G14" s="629"/>
      <c r="H14" s="629"/>
      <c r="I14" s="629"/>
      <c r="J14" s="629"/>
      <c r="K14" s="628"/>
      <c r="L14" s="628"/>
      <c r="M14" s="630"/>
      <c r="N14" s="629"/>
      <c r="O14" s="629"/>
      <c r="P14" s="629"/>
      <c r="Q14" s="628"/>
      <c r="R14" s="627"/>
    </row>
    <row r="15" spans="1:23" ht="21" customHeight="1">
      <c r="A15" s="631">
        <v>23</v>
      </c>
      <c r="B15" s="2568"/>
      <c r="C15" s="2569"/>
      <c r="D15" s="2569"/>
      <c r="E15" s="2569"/>
      <c r="F15" s="2570"/>
      <c r="G15" s="629"/>
      <c r="H15" s="629"/>
      <c r="I15" s="629"/>
      <c r="J15" s="629"/>
      <c r="K15" s="628"/>
      <c r="L15" s="628"/>
      <c r="M15" s="630"/>
      <c r="N15" s="629"/>
      <c r="O15" s="629"/>
      <c r="P15" s="629"/>
      <c r="Q15" s="628"/>
      <c r="R15" s="627"/>
    </row>
    <row r="16" spans="1:23" ht="21" customHeight="1">
      <c r="A16" s="632">
        <v>24</v>
      </c>
      <c r="B16" s="2568"/>
      <c r="C16" s="2569"/>
      <c r="D16" s="2569"/>
      <c r="E16" s="2569"/>
      <c r="F16" s="2570"/>
      <c r="G16" s="629"/>
      <c r="H16" s="629"/>
      <c r="I16" s="629"/>
      <c r="J16" s="629"/>
      <c r="K16" s="628"/>
      <c r="L16" s="628"/>
      <c r="M16" s="630"/>
      <c r="N16" s="629"/>
      <c r="O16" s="629"/>
      <c r="P16" s="629"/>
      <c r="Q16" s="628"/>
      <c r="R16" s="627"/>
    </row>
    <row r="17" spans="1:18" ht="21" customHeight="1">
      <c r="A17" s="631">
        <v>25</v>
      </c>
      <c r="B17" s="2568"/>
      <c r="C17" s="2569"/>
      <c r="D17" s="2569"/>
      <c r="E17" s="2569"/>
      <c r="F17" s="2570"/>
      <c r="G17" s="629"/>
      <c r="H17" s="629"/>
      <c r="I17" s="629"/>
      <c r="J17" s="629"/>
      <c r="K17" s="628"/>
      <c r="L17" s="628"/>
      <c r="M17" s="630"/>
      <c r="N17" s="629"/>
      <c r="O17" s="629"/>
      <c r="P17" s="629"/>
      <c r="Q17" s="628"/>
      <c r="R17" s="627"/>
    </row>
    <row r="18" spans="1:18" ht="21" customHeight="1">
      <c r="A18" s="632">
        <v>26</v>
      </c>
      <c r="B18" s="2568"/>
      <c r="C18" s="2569"/>
      <c r="D18" s="2569"/>
      <c r="E18" s="2569"/>
      <c r="F18" s="2570"/>
      <c r="G18" s="629"/>
      <c r="H18" s="629"/>
      <c r="I18" s="629"/>
      <c r="J18" s="629"/>
      <c r="K18" s="628"/>
      <c r="L18" s="628"/>
      <c r="M18" s="630"/>
      <c r="N18" s="629"/>
      <c r="O18" s="629"/>
      <c r="P18" s="629"/>
      <c r="Q18" s="628"/>
      <c r="R18" s="627"/>
    </row>
    <row r="19" spans="1:18" ht="21" customHeight="1">
      <c r="A19" s="631">
        <v>27</v>
      </c>
      <c r="B19" s="2568"/>
      <c r="C19" s="2569"/>
      <c r="D19" s="2569"/>
      <c r="E19" s="2569"/>
      <c r="F19" s="2570"/>
      <c r="G19" s="629"/>
      <c r="H19" s="629"/>
      <c r="I19" s="629"/>
      <c r="J19" s="629"/>
      <c r="K19" s="628"/>
      <c r="L19" s="628"/>
      <c r="M19" s="630"/>
      <c r="N19" s="629"/>
      <c r="O19" s="629"/>
      <c r="P19" s="629"/>
      <c r="Q19" s="628"/>
      <c r="R19" s="627"/>
    </row>
    <row r="20" spans="1:18" ht="21" customHeight="1">
      <c r="A20" s="632">
        <v>28</v>
      </c>
      <c r="B20" s="2568"/>
      <c r="C20" s="2569"/>
      <c r="D20" s="2569"/>
      <c r="E20" s="2569"/>
      <c r="F20" s="2570"/>
      <c r="G20" s="629"/>
      <c r="H20" s="629"/>
      <c r="I20" s="629"/>
      <c r="J20" s="629"/>
      <c r="K20" s="628"/>
      <c r="L20" s="628"/>
      <c r="M20" s="630"/>
      <c r="N20" s="629"/>
      <c r="O20" s="629"/>
      <c r="P20" s="629"/>
      <c r="Q20" s="628"/>
      <c r="R20" s="627"/>
    </row>
    <row r="21" spans="1:18" ht="21" customHeight="1">
      <c r="A21" s="631">
        <v>29</v>
      </c>
      <c r="B21" s="2568"/>
      <c r="C21" s="2569"/>
      <c r="D21" s="2569"/>
      <c r="E21" s="2569"/>
      <c r="F21" s="2570"/>
      <c r="G21" s="629"/>
      <c r="H21" s="629"/>
      <c r="I21" s="629"/>
      <c r="J21" s="629"/>
      <c r="K21" s="628"/>
      <c r="L21" s="628"/>
      <c r="M21" s="630"/>
      <c r="N21" s="629"/>
      <c r="O21" s="629"/>
      <c r="P21" s="629"/>
      <c r="Q21" s="628"/>
      <c r="R21" s="627"/>
    </row>
    <row r="22" spans="1:18" ht="21" customHeight="1">
      <c r="A22" s="632">
        <v>30</v>
      </c>
      <c r="B22" s="2568"/>
      <c r="C22" s="2569"/>
      <c r="D22" s="2569"/>
      <c r="E22" s="2569"/>
      <c r="F22" s="2570"/>
      <c r="G22" s="629"/>
      <c r="H22" s="629"/>
      <c r="I22" s="629"/>
      <c r="J22" s="629"/>
      <c r="K22" s="628"/>
      <c r="L22" s="628"/>
      <c r="M22" s="630"/>
      <c r="N22" s="629"/>
      <c r="O22" s="629"/>
      <c r="P22" s="629"/>
      <c r="Q22" s="628"/>
      <c r="R22" s="627"/>
    </row>
    <row r="23" spans="1:18" ht="21" customHeight="1">
      <c r="A23" s="631">
        <v>31</v>
      </c>
      <c r="B23" s="2568"/>
      <c r="C23" s="2569"/>
      <c r="D23" s="2569"/>
      <c r="E23" s="2569"/>
      <c r="F23" s="2570"/>
      <c r="G23" s="629"/>
      <c r="H23" s="629"/>
      <c r="I23" s="629"/>
      <c r="J23" s="629"/>
      <c r="K23" s="628"/>
      <c r="L23" s="628"/>
      <c r="M23" s="630"/>
      <c r="N23" s="629"/>
      <c r="O23" s="629"/>
      <c r="P23" s="629"/>
      <c r="Q23" s="628"/>
      <c r="R23" s="627"/>
    </row>
    <row r="24" spans="1:18" ht="21" customHeight="1">
      <c r="A24" s="632">
        <v>32</v>
      </c>
      <c r="B24" s="2568"/>
      <c r="C24" s="2569"/>
      <c r="D24" s="2569"/>
      <c r="E24" s="2569"/>
      <c r="F24" s="2570"/>
      <c r="G24" s="629"/>
      <c r="H24" s="629"/>
      <c r="I24" s="629"/>
      <c r="J24" s="629"/>
      <c r="K24" s="628"/>
      <c r="L24" s="628"/>
      <c r="M24" s="630"/>
      <c r="N24" s="629"/>
      <c r="O24" s="629"/>
      <c r="P24" s="629"/>
      <c r="Q24" s="628"/>
      <c r="R24" s="627"/>
    </row>
    <row r="25" spans="1:18" ht="21" customHeight="1">
      <c r="A25" s="631">
        <v>33</v>
      </c>
      <c r="B25" s="2568"/>
      <c r="C25" s="2569"/>
      <c r="D25" s="2569"/>
      <c r="E25" s="2569"/>
      <c r="F25" s="2570"/>
      <c r="G25" s="629"/>
      <c r="H25" s="629"/>
      <c r="I25" s="629"/>
      <c r="J25" s="629"/>
      <c r="K25" s="628"/>
      <c r="L25" s="628"/>
      <c r="M25" s="630"/>
      <c r="N25" s="629"/>
      <c r="O25" s="629"/>
      <c r="P25" s="629"/>
      <c r="Q25" s="628"/>
      <c r="R25" s="627"/>
    </row>
    <row r="26" spans="1:18" ht="21" customHeight="1">
      <c r="A26" s="632">
        <v>34</v>
      </c>
      <c r="B26" s="2568"/>
      <c r="C26" s="2569"/>
      <c r="D26" s="2569"/>
      <c r="E26" s="2569"/>
      <c r="F26" s="2570"/>
      <c r="G26" s="629"/>
      <c r="H26" s="629"/>
      <c r="I26" s="629"/>
      <c r="J26" s="629"/>
      <c r="K26" s="628"/>
      <c r="L26" s="628"/>
      <c r="M26" s="630"/>
      <c r="N26" s="629"/>
      <c r="O26" s="629"/>
      <c r="P26" s="629"/>
      <c r="Q26" s="628"/>
      <c r="R26" s="627"/>
    </row>
    <row r="27" spans="1:18" ht="21" customHeight="1">
      <c r="A27" s="631">
        <v>35</v>
      </c>
      <c r="B27" s="2568"/>
      <c r="C27" s="2569"/>
      <c r="D27" s="2569"/>
      <c r="E27" s="2569"/>
      <c r="F27" s="2570"/>
      <c r="G27" s="629"/>
      <c r="H27" s="629"/>
      <c r="I27" s="629"/>
      <c r="J27" s="629"/>
      <c r="K27" s="628"/>
      <c r="L27" s="628"/>
      <c r="M27" s="630"/>
      <c r="N27" s="629"/>
      <c r="O27" s="629"/>
      <c r="P27" s="629"/>
      <c r="Q27" s="628"/>
      <c r="R27" s="627"/>
    </row>
    <row r="28" spans="1:18" ht="21" customHeight="1">
      <c r="A28" s="632">
        <v>36</v>
      </c>
      <c r="B28" s="2568"/>
      <c r="C28" s="2569"/>
      <c r="D28" s="2569"/>
      <c r="E28" s="2569"/>
      <c r="F28" s="2570"/>
      <c r="G28" s="629"/>
      <c r="H28" s="629"/>
      <c r="I28" s="629"/>
      <c r="J28" s="629"/>
      <c r="K28" s="628"/>
      <c r="L28" s="628"/>
      <c r="M28" s="630"/>
      <c r="N28" s="629"/>
      <c r="O28" s="629"/>
      <c r="P28" s="629"/>
      <c r="Q28" s="628"/>
      <c r="R28" s="627"/>
    </row>
    <row r="29" spans="1:18" ht="21" customHeight="1">
      <c r="A29" s="631">
        <v>37</v>
      </c>
      <c r="B29" s="2568"/>
      <c r="C29" s="2569"/>
      <c r="D29" s="2569"/>
      <c r="E29" s="2569"/>
      <c r="F29" s="2570"/>
      <c r="G29" s="629"/>
      <c r="H29" s="629"/>
      <c r="I29" s="629"/>
      <c r="J29" s="629"/>
      <c r="K29" s="628"/>
      <c r="L29" s="628"/>
      <c r="M29" s="630"/>
      <c r="N29" s="629"/>
      <c r="O29" s="629"/>
      <c r="P29" s="629"/>
      <c r="Q29" s="628"/>
      <c r="R29" s="627"/>
    </row>
    <row r="30" spans="1:18" ht="21" customHeight="1">
      <c r="A30" s="632">
        <v>38</v>
      </c>
      <c r="B30" s="2568"/>
      <c r="C30" s="2569"/>
      <c r="D30" s="2569"/>
      <c r="E30" s="2569"/>
      <c r="F30" s="2570"/>
      <c r="G30" s="629"/>
      <c r="H30" s="629"/>
      <c r="I30" s="629"/>
      <c r="J30" s="629"/>
      <c r="K30" s="628"/>
      <c r="L30" s="628"/>
      <c r="M30" s="630"/>
      <c r="N30" s="629"/>
      <c r="O30" s="629"/>
      <c r="P30" s="629"/>
      <c r="Q30" s="628"/>
      <c r="R30" s="627"/>
    </row>
    <row r="31" spans="1:18" ht="21" customHeight="1">
      <c r="A31" s="631">
        <v>39</v>
      </c>
      <c r="B31" s="2568"/>
      <c r="C31" s="2569"/>
      <c r="D31" s="2569"/>
      <c r="E31" s="2569"/>
      <c r="F31" s="2570"/>
      <c r="G31" s="629"/>
      <c r="H31" s="629"/>
      <c r="I31" s="629"/>
      <c r="J31" s="629"/>
      <c r="K31" s="628"/>
      <c r="L31" s="628"/>
      <c r="M31" s="630"/>
      <c r="N31" s="629"/>
      <c r="O31" s="629"/>
      <c r="P31" s="629"/>
      <c r="Q31" s="628"/>
      <c r="R31" s="627"/>
    </row>
    <row r="32" spans="1:18" ht="21" customHeight="1" thickBot="1">
      <c r="A32" s="626">
        <v>40</v>
      </c>
      <c r="B32" s="2571"/>
      <c r="C32" s="2572"/>
      <c r="D32" s="2572"/>
      <c r="E32" s="2572"/>
      <c r="F32" s="2573"/>
      <c r="G32" s="624"/>
      <c r="H32" s="624"/>
      <c r="I32" s="624"/>
      <c r="J32" s="624"/>
      <c r="K32" s="623"/>
      <c r="L32" s="623"/>
      <c r="M32" s="625"/>
      <c r="N32" s="624"/>
      <c r="O32" s="624"/>
      <c r="P32" s="624"/>
      <c r="Q32" s="623"/>
      <c r="R32" s="622"/>
    </row>
    <row r="33" spans="1:18" ht="24.75" customHeight="1" thickBot="1">
      <c r="A33" s="621" t="s">
        <v>1269</v>
      </c>
      <c r="B33" s="2574"/>
      <c r="C33" s="2575"/>
      <c r="D33" s="2575"/>
      <c r="E33" s="2575"/>
      <c r="F33" s="2576"/>
      <c r="G33" s="619">
        <f t="shared" ref="G33:M33" si="0">COUNTIF(G8:G32,"○")</f>
        <v>0</v>
      </c>
      <c r="H33" s="619">
        <f t="shared" si="0"/>
        <v>0</v>
      </c>
      <c r="I33" s="619">
        <f t="shared" si="0"/>
        <v>0</v>
      </c>
      <c r="J33" s="619">
        <f t="shared" si="0"/>
        <v>0</v>
      </c>
      <c r="K33" s="618">
        <f t="shared" si="0"/>
        <v>0</v>
      </c>
      <c r="L33" s="618">
        <f t="shared" si="0"/>
        <v>0</v>
      </c>
      <c r="M33" s="620">
        <f t="shared" si="0"/>
        <v>0</v>
      </c>
      <c r="N33" s="619"/>
      <c r="O33" s="619"/>
      <c r="P33" s="619"/>
      <c r="Q33" s="618"/>
      <c r="R33" s="617"/>
    </row>
    <row r="34" spans="1:18" ht="21" customHeight="1">
      <c r="A34" s="616"/>
    </row>
    <row r="35" spans="1:18" ht="21" customHeight="1">
      <c r="A35" s="616"/>
    </row>
    <row r="36" spans="1:18" ht="21" customHeight="1"/>
    <row r="37" spans="1:18" ht="21" customHeight="1"/>
    <row r="38" spans="1:18" ht="21" customHeight="1"/>
    <row r="39" spans="1:18" ht="21" customHeight="1"/>
    <row r="40" spans="1:18" ht="21" customHeight="1"/>
    <row r="41" spans="1:18" ht="21" customHeight="1"/>
  </sheetData>
  <mergeCells count="36">
    <mergeCell ref="A2:R2"/>
    <mergeCell ref="A4:A6"/>
    <mergeCell ref="B4:F6"/>
    <mergeCell ref="G4:H5"/>
    <mergeCell ref="I4:J5"/>
    <mergeCell ref="K4:K6"/>
    <mergeCell ref="L4:P4"/>
    <mergeCell ref="Q4:Q5"/>
    <mergeCell ref="R4:R5"/>
    <mergeCell ref="B7:F7"/>
    <mergeCell ref="B8:F8"/>
    <mergeCell ref="B9:F9"/>
    <mergeCell ref="B10:F10"/>
    <mergeCell ref="B11:F11"/>
    <mergeCell ref="B12:F12"/>
    <mergeCell ref="B13:F13"/>
    <mergeCell ref="B14:F14"/>
    <mergeCell ref="B15:F15"/>
    <mergeCell ref="B16:F16"/>
    <mergeCell ref="B28:F28"/>
    <mergeCell ref="B17:F17"/>
    <mergeCell ref="B18:F18"/>
    <mergeCell ref="B19:F19"/>
    <mergeCell ref="B20:F20"/>
    <mergeCell ref="B21:F21"/>
    <mergeCell ref="B22:F22"/>
    <mergeCell ref="B23:F23"/>
    <mergeCell ref="B24:F24"/>
    <mergeCell ref="B25:F25"/>
    <mergeCell ref="B26:F26"/>
    <mergeCell ref="B27:F27"/>
    <mergeCell ref="B29:F29"/>
    <mergeCell ref="B30:F30"/>
    <mergeCell ref="B31:F31"/>
    <mergeCell ref="B32:F32"/>
    <mergeCell ref="B33:F33"/>
  </mergeCells>
  <phoneticPr fontId="2"/>
  <dataValidations count="1">
    <dataValidation type="list" allowBlank="1" showInputMessage="1" showErrorMessage="1" sqref="G8:M32" xr:uid="{8F98A9B6-0ABB-468F-972A-85D8E89C1367}">
      <formula1>"○"</formula1>
    </dataValidation>
  </dataValidations>
  <pageMargins left="0.70866141732283472" right="0.19685039370078741" top="0.78740157480314965" bottom="0.19685039370078741" header="0.19685039370078741" footer="7.874015748031496E-2"/>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BM129"/>
  <sheetViews>
    <sheetView view="pageBreakPreview" topLeftCell="B1" zoomScaleNormal="100" workbookViewId="0">
      <selection activeCell="B2" sqref="B2:C4"/>
    </sheetView>
  </sheetViews>
  <sheetFormatPr defaultColWidth="2.61328125" defaultRowHeight="13.3"/>
  <cols>
    <col min="1" max="1" width="0" hidden="1" customWidth="1"/>
    <col min="2" max="8" width="2.3828125" customWidth="1"/>
    <col min="9" max="9" width="2.84375" customWidth="1"/>
    <col min="10" max="10" width="1.84375" customWidth="1"/>
    <col min="11" max="11" width="2.84375" customWidth="1"/>
    <col min="12" max="12" width="1.84375" customWidth="1"/>
    <col min="13" max="13" width="2.84375" customWidth="1"/>
    <col min="14" max="14" width="1.84375" customWidth="1"/>
    <col min="15" max="18" width="2.15234375" customWidth="1"/>
    <col min="19" max="21" width="2.3828125" customWidth="1"/>
    <col min="22" max="22" width="2.3828125" hidden="1" customWidth="1"/>
    <col min="23" max="24" width="2.3828125" customWidth="1"/>
    <col min="25" max="25" width="2.15234375" customWidth="1"/>
    <col min="26" max="29" width="2.3828125" customWidth="1"/>
    <col min="30" max="30" width="2.84375" customWidth="1"/>
    <col min="31" max="31" width="1.84375" customWidth="1"/>
    <col min="32" max="32" width="2.84375" customWidth="1"/>
    <col min="33" max="33" width="1.84375" customWidth="1"/>
    <col min="34" max="34" width="2.84375" customWidth="1"/>
    <col min="35" max="35" width="1.84375" customWidth="1"/>
    <col min="36" max="36" width="2.4609375" customWidth="1"/>
    <col min="37" max="37" width="2.15234375" customWidth="1"/>
    <col min="38" max="38" width="2.3828125" customWidth="1"/>
    <col min="39" max="39" width="1.765625" customWidth="1"/>
    <col min="40" max="42" width="2.3828125" customWidth="1"/>
  </cols>
  <sheetData>
    <row r="1" spans="2:65" ht="13.5" customHeight="1">
      <c r="B1" s="1271" t="s">
        <v>30</v>
      </c>
      <c r="C1" s="1272"/>
      <c r="D1" s="1273" t="s">
        <v>31</v>
      </c>
      <c r="E1" s="1274"/>
      <c r="F1" s="2"/>
      <c r="G1" s="5" t="s">
        <v>103</v>
      </c>
      <c r="H1" s="5"/>
      <c r="I1" s="5"/>
      <c r="S1" s="1284" t="s">
        <v>99</v>
      </c>
      <c r="T1" s="1284"/>
      <c r="U1" s="1284"/>
      <c r="V1" s="1284"/>
      <c r="W1" s="1284"/>
      <c r="X1" s="1284"/>
      <c r="Y1" s="1284"/>
      <c r="Z1" s="1284"/>
      <c r="AA1" s="1284" t="s">
        <v>101</v>
      </c>
      <c r="AB1" s="1284"/>
      <c r="AC1" s="1284"/>
      <c r="AD1" s="1284"/>
      <c r="AE1" s="1284"/>
      <c r="AF1" s="1285"/>
      <c r="AG1" s="1286" t="s">
        <v>100</v>
      </c>
      <c r="AH1" s="1287"/>
      <c r="AI1" s="1287"/>
      <c r="AJ1" s="1287"/>
      <c r="AK1" s="1288"/>
      <c r="AL1" s="1268" t="s">
        <v>321</v>
      </c>
      <c r="AM1" s="1269"/>
      <c r="AN1" s="1269"/>
      <c r="AO1" s="1269"/>
      <c r="AP1" s="1270"/>
    </row>
    <row r="2" spans="2:65" ht="13.5" customHeight="1">
      <c r="B2" s="1184"/>
      <c r="C2" s="1275"/>
      <c r="D2" s="1088"/>
      <c r="E2" s="1279"/>
      <c r="F2" s="2"/>
      <c r="G2" s="1283" t="s">
        <v>1368</v>
      </c>
      <c r="H2" s="1283"/>
      <c r="I2" s="1283"/>
      <c r="J2" s="1283"/>
      <c r="K2" s="1283"/>
      <c r="L2" s="1283"/>
      <c r="M2" s="1283"/>
      <c r="N2" s="1283"/>
      <c r="O2" s="1283"/>
      <c r="P2" s="1283"/>
      <c r="Q2" s="1283"/>
      <c r="R2" s="531"/>
      <c r="S2" s="1291"/>
      <c r="T2" s="1291"/>
      <c r="U2" s="1291"/>
      <c r="V2" s="1291"/>
      <c r="W2" s="1291"/>
      <c r="X2" s="1291"/>
      <c r="Y2" s="1291"/>
      <c r="Z2" s="1291"/>
      <c r="AA2" s="1289"/>
      <c r="AB2" s="1289"/>
      <c r="AC2" s="1289"/>
      <c r="AD2" s="1289"/>
      <c r="AE2" s="1289"/>
      <c r="AF2" s="1290"/>
      <c r="AG2" s="1292"/>
      <c r="AH2" s="1293"/>
      <c r="AI2" s="1293"/>
      <c r="AJ2" s="1293"/>
      <c r="AK2" s="1294"/>
      <c r="AL2" s="1298">
        <v>1</v>
      </c>
      <c r="AM2" s="1082"/>
      <c r="AN2" s="1264" t="s">
        <v>322</v>
      </c>
      <c r="AO2" s="1264"/>
      <c r="AP2" s="1265"/>
    </row>
    <row r="3" spans="2:65" ht="13.5" customHeight="1">
      <c r="B3" s="1185"/>
      <c r="C3" s="1276"/>
      <c r="D3" s="1089"/>
      <c r="E3" s="1280"/>
      <c r="F3" s="2"/>
      <c r="G3" s="1283"/>
      <c r="H3" s="1283"/>
      <c r="I3" s="1283"/>
      <c r="J3" s="1283"/>
      <c r="K3" s="1283"/>
      <c r="L3" s="1283"/>
      <c r="M3" s="1283"/>
      <c r="N3" s="1283"/>
      <c r="O3" s="1283"/>
      <c r="P3" s="1283"/>
      <c r="Q3" s="1283"/>
      <c r="R3" s="531"/>
      <c r="S3" s="1291"/>
      <c r="T3" s="1291"/>
      <c r="U3" s="1291"/>
      <c r="V3" s="1291"/>
      <c r="W3" s="1291"/>
      <c r="X3" s="1291"/>
      <c r="Y3" s="1291"/>
      <c r="Z3" s="1291"/>
      <c r="AA3" s="1289"/>
      <c r="AB3" s="1289"/>
      <c r="AC3" s="1289"/>
      <c r="AD3" s="1289"/>
      <c r="AE3" s="1289"/>
      <c r="AF3" s="1290"/>
      <c r="AG3" s="1292"/>
      <c r="AH3" s="1293"/>
      <c r="AI3" s="1293"/>
      <c r="AJ3" s="1293"/>
      <c r="AK3" s="1294"/>
      <c r="AL3" s="1299">
        <v>2</v>
      </c>
      <c r="AM3" s="1083"/>
      <c r="AN3" s="1264" t="s">
        <v>323</v>
      </c>
      <c r="AO3" s="1264"/>
      <c r="AP3" s="1265"/>
    </row>
    <row r="4" spans="2:65" ht="13.5" customHeight="1" thickBot="1">
      <c r="B4" s="1277"/>
      <c r="C4" s="1278"/>
      <c r="D4" s="1281"/>
      <c r="E4" s="1282"/>
      <c r="F4" s="3"/>
      <c r="G4" s="3"/>
      <c r="H4" s="3"/>
      <c r="I4" s="532"/>
      <c r="J4" s="533"/>
      <c r="K4" s="533"/>
      <c r="L4" s="533"/>
      <c r="M4" s="533"/>
      <c r="N4" s="533"/>
      <c r="O4" s="533"/>
      <c r="P4" s="533"/>
      <c r="Q4" s="533"/>
      <c r="R4" s="533"/>
      <c r="S4" s="1291"/>
      <c r="T4" s="1291"/>
      <c r="U4" s="1291"/>
      <c r="V4" s="1291"/>
      <c r="W4" s="1291"/>
      <c r="X4" s="1291"/>
      <c r="Y4" s="1291"/>
      <c r="Z4" s="1291"/>
      <c r="AA4" s="1289"/>
      <c r="AB4" s="1289"/>
      <c r="AC4" s="1289"/>
      <c r="AD4" s="1289"/>
      <c r="AE4" s="1289"/>
      <c r="AF4" s="1290"/>
      <c r="AG4" s="1295"/>
      <c r="AH4" s="1296"/>
      <c r="AI4" s="1296"/>
      <c r="AJ4" s="1296"/>
      <c r="AK4" s="1297"/>
      <c r="AL4" s="1300">
        <v>3</v>
      </c>
      <c r="AM4" s="1301"/>
      <c r="AN4" s="1266" t="s">
        <v>38</v>
      </c>
      <c r="AO4" s="1266"/>
      <c r="AP4" s="1267"/>
    </row>
    <row r="5" spans="2:65" ht="13.5" customHeight="1" thickBot="1">
      <c r="B5" s="1078" t="s">
        <v>327</v>
      </c>
      <c r="C5" s="1078"/>
      <c r="D5" s="1078"/>
      <c r="E5" s="1078"/>
    </row>
    <row r="6" spans="2:65" ht="13.5" customHeight="1" thickBot="1">
      <c r="B6" s="1102" t="s">
        <v>27</v>
      </c>
      <c r="C6" s="1120" t="s">
        <v>20</v>
      </c>
      <c r="D6" s="1166"/>
      <c r="E6" s="1166"/>
      <c r="F6" s="1166"/>
      <c r="G6" s="1166"/>
      <c r="H6" s="1166"/>
      <c r="I6" s="1166"/>
      <c r="J6" s="1166"/>
      <c r="K6" s="1166"/>
      <c r="L6" s="1166"/>
      <c r="M6" s="1166"/>
      <c r="N6" s="1166"/>
      <c r="O6" s="1166"/>
      <c r="P6" s="1166"/>
      <c r="Q6" s="1166"/>
      <c r="R6" s="1166"/>
      <c r="S6" s="1166"/>
      <c r="T6" s="1166"/>
      <c r="U6" s="1167"/>
      <c r="V6" s="520"/>
      <c r="Y6" t="s">
        <v>32</v>
      </c>
      <c r="AI6" s="58"/>
    </row>
    <row r="7" spans="2:65" ht="13.5" customHeight="1">
      <c r="B7" s="1103"/>
      <c r="C7" s="1170" t="s">
        <v>21</v>
      </c>
      <c r="D7" s="1171"/>
      <c r="E7" s="1171"/>
      <c r="F7" s="1187"/>
      <c r="G7" s="1187"/>
      <c r="H7" s="1187"/>
      <c r="I7" s="1187"/>
      <c r="J7" s="1187"/>
      <c r="K7" s="1187"/>
      <c r="L7" s="1187"/>
      <c r="M7" s="1187"/>
      <c r="N7" s="1187"/>
      <c r="O7" s="1187"/>
      <c r="P7" s="1187"/>
      <c r="Q7" s="1187"/>
      <c r="R7" s="1187"/>
      <c r="S7" s="1187"/>
      <c r="T7" s="1187"/>
      <c r="U7" s="1188"/>
      <c r="V7" s="521"/>
      <c r="Y7" s="1195" t="s">
        <v>28</v>
      </c>
      <c r="Z7" s="1121"/>
      <c r="AA7" s="1121"/>
      <c r="AB7" s="1121"/>
      <c r="AC7" s="1121"/>
      <c r="AD7" s="1121"/>
      <c r="AE7" s="1196"/>
      <c r="AF7" s="1120" t="s">
        <v>29</v>
      </c>
      <c r="AG7" s="1121"/>
      <c r="AH7" s="1121"/>
      <c r="AI7" s="1121"/>
      <c r="AJ7" s="1121"/>
      <c r="AK7" s="1121"/>
      <c r="AL7" s="1121"/>
      <c r="AM7" s="1121"/>
      <c r="AN7" s="1062" t="s">
        <v>48</v>
      </c>
      <c r="AO7" s="1063"/>
      <c r="AP7" s="1064"/>
      <c r="AQ7" s="2"/>
      <c r="AR7" s="2"/>
      <c r="BA7" s="1055"/>
      <c r="BB7" s="1055"/>
      <c r="BC7" s="1055"/>
      <c r="BD7" s="1055"/>
      <c r="BE7" s="1055"/>
      <c r="BF7" s="1055"/>
      <c r="BG7" s="1055"/>
      <c r="BH7" s="1055"/>
      <c r="BI7" s="1055"/>
      <c r="BJ7" s="1055"/>
      <c r="BK7" s="1055"/>
      <c r="BL7" s="1055"/>
      <c r="BM7" s="1055"/>
    </row>
    <row r="8" spans="2:65" ht="13.5" customHeight="1">
      <c r="B8" s="1103"/>
      <c r="C8" s="1178"/>
      <c r="D8" s="1179"/>
      <c r="E8" s="1179"/>
      <c r="F8" s="1179"/>
      <c r="G8" s="1179"/>
      <c r="H8" s="1179"/>
      <c r="I8" s="1179"/>
      <c r="J8" s="1179"/>
      <c r="K8" s="1179"/>
      <c r="L8" s="1179"/>
      <c r="M8" s="1179"/>
      <c r="N8" s="1179"/>
      <c r="O8" s="1179"/>
      <c r="P8" s="1179"/>
      <c r="Q8" s="1179"/>
      <c r="R8" s="1179"/>
      <c r="S8" s="1179"/>
      <c r="T8" s="1179"/>
      <c r="U8" s="1180"/>
      <c r="V8" s="519"/>
      <c r="Y8" s="1184">
        <v>1</v>
      </c>
      <c r="Z8" s="1085" t="s">
        <v>174</v>
      </c>
      <c r="AA8" s="1085"/>
      <c r="AB8" s="1088"/>
      <c r="AC8" s="1088">
        <v>2</v>
      </c>
      <c r="AD8" s="1085" t="s">
        <v>175</v>
      </c>
      <c r="AE8" s="1030"/>
      <c r="AF8" s="1074">
        <v>1</v>
      </c>
      <c r="AG8" s="1229" t="s">
        <v>176</v>
      </c>
      <c r="AH8" s="1229"/>
      <c r="AI8" s="1229"/>
      <c r="AJ8" s="1229"/>
      <c r="AK8" s="1229"/>
      <c r="AL8" s="1229"/>
      <c r="AM8" s="1230"/>
      <c r="AN8" s="1074">
        <v>1</v>
      </c>
      <c r="AO8" s="1302" t="s">
        <v>167</v>
      </c>
      <c r="AP8" s="1303"/>
      <c r="AQ8" s="1"/>
      <c r="AR8" s="1"/>
      <c r="BA8" s="1055"/>
      <c r="BB8" s="1055"/>
      <c r="BC8" s="1055"/>
      <c r="BD8" s="1055"/>
      <c r="BE8" s="1055"/>
      <c r="BF8" s="1055"/>
      <c r="BG8" s="1055"/>
      <c r="BH8" s="1055"/>
      <c r="BI8" s="1055"/>
      <c r="BJ8" s="1055"/>
      <c r="BK8" s="1055"/>
      <c r="BL8" s="1055"/>
      <c r="BM8" s="1055"/>
    </row>
    <row r="9" spans="2:65" ht="13.5" customHeight="1">
      <c r="B9" s="1103"/>
      <c r="C9" s="1178"/>
      <c r="D9" s="1179"/>
      <c r="E9" s="1179"/>
      <c r="F9" s="1179"/>
      <c r="G9" s="1179"/>
      <c r="H9" s="1179"/>
      <c r="I9" s="1179"/>
      <c r="J9" s="1179"/>
      <c r="K9" s="1179"/>
      <c r="L9" s="1179"/>
      <c r="M9" s="1179"/>
      <c r="N9" s="1179"/>
      <c r="O9" s="1179"/>
      <c r="P9" s="1179"/>
      <c r="Q9" s="1179"/>
      <c r="R9" s="1179"/>
      <c r="S9" s="1179"/>
      <c r="T9" s="1179"/>
      <c r="U9" s="1180"/>
      <c r="V9" s="519"/>
      <c r="Y9" s="1185"/>
      <c r="Z9" s="906"/>
      <c r="AA9" s="906"/>
      <c r="AB9" s="1089"/>
      <c r="AC9" s="1089"/>
      <c r="AD9" s="906"/>
      <c r="AE9" s="1086"/>
      <c r="AF9" s="1075"/>
      <c r="AG9" s="1231"/>
      <c r="AH9" s="1231"/>
      <c r="AI9" s="1231"/>
      <c r="AJ9" s="1231"/>
      <c r="AK9" s="1231"/>
      <c r="AL9" s="1231"/>
      <c r="AM9" s="1232"/>
      <c r="AN9" s="1075"/>
      <c r="AO9" s="1304"/>
      <c r="AP9" s="1305"/>
      <c r="AQ9" s="1"/>
      <c r="AR9" s="1"/>
      <c r="BA9" s="1055"/>
      <c r="BB9" s="1055"/>
      <c r="BC9" s="1055"/>
      <c r="BD9" s="1055"/>
      <c r="BE9" s="1055"/>
      <c r="BF9" s="1055"/>
      <c r="BG9" s="1055"/>
      <c r="BH9" s="1055"/>
      <c r="BI9" s="1055"/>
      <c r="BJ9" s="1055"/>
      <c r="BK9" s="1055"/>
      <c r="BL9" s="1055"/>
      <c r="BM9" s="1055"/>
    </row>
    <row r="10" spans="2:65" ht="13.5" customHeight="1">
      <c r="B10" s="1103"/>
      <c r="C10" s="1181"/>
      <c r="D10" s="1182"/>
      <c r="E10" s="1182"/>
      <c r="F10" s="1182"/>
      <c r="G10" s="1182"/>
      <c r="H10" s="1182"/>
      <c r="I10" s="1182"/>
      <c r="J10" s="1182"/>
      <c r="K10" s="1182"/>
      <c r="L10" s="1182"/>
      <c r="M10" s="1182"/>
      <c r="N10" s="1182"/>
      <c r="O10" s="1182"/>
      <c r="P10" s="1182"/>
      <c r="Q10" s="1182"/>
      <c r="R10" s="1182"/>
      <c r="S10" s="1182"/>
      <c r="T10" s="1182"/>
      <c r="U10" s="1183"/>
      <c r="V10" s="519"/>
      <c r="Y10" s="1186"/>
      <c r="Z10" s="1087"/>
      <c r="AA10" s="1087"/>
      <c r="AB10" s="1090"/>
      <c r="AC10" s="1090"/>
      <c r="AD10" s="1087"/>
      <c r="AE10" s="1032"/>
      <c r="AF10" s="1075">
        <v>2</v>
      </c>
      <c r="AG10" s="1231" t="s">
        <v>177</v>
      </c>
      <c r="AH10" s="1231"/>
      <c r="AI10" s="1231"/>
      <c r="AJ10" s="1231"/>
      <c r="AK10" s="1231"/>
      <c r="AL10" s="1231"/>
      <c r="AM10" s="1232"/>
      <c r="AN10" s="1076"/>
      <c r="AO10" s="1306"/>
      <c r="AP10" s="1307"/>
      <c r="AQ10" s="1"/>
      <c r="AR10" s="1"/>
      <c r="BA10" s="1055"/>
      <c r="BB10" s="1055"/>
      <c r="BC10" s="1055"/>
      <c r="BD10" s="1055"/>
      <c r="BE10" s="1055"/>
      <c r="BF10" s="1055"/>
      <c r="BG10" s="1055"/>
      <c r="BH10" s="1055"/>
      <c r="BI10" s="1055"/>
      <c r="BJ10" s="1055"/>
      <c r="BK10" s="1055"/>
      <c r="BL10" s="1055"/>
      <c r="BM10" s="1055"/>
    </row>
    <row r="11" spans="2:65" ht="13.5" customHeight="1">
      <c r="B11" s="1103"/>
      <c r="C11" s="1172" t="s">
        <v>22</v>
      </c>
      <c r="D11" s="1173"/>
      <c r="E11" s="1173"/>
      <c r="F11" s="1173"/>
      <c r="G11" s="1173"/>
      <c r="H11" s="1173"/>
      <c r="I11" s="1173"/>
      <c r="J11" s="1173"/>
      <c r="K11" s="1173"/>
      <c r="L11" s="1173"/>
      <c r="M11" s="1173"/>
      <c r="N11" s="1173"/>
      <c r="O11" s="1173"/>
      <c r="P11" s="1173"/>
      <c r="Q11" s="1173"/>
      <c r="R11" s="1173"/>
      <c r="S11" s="1173"/>
      <c r="T11" s="1173"/>
      <c r="U11" s="1174"/>
      <c r="V11" s="523"/>
      <c r="Y11" s="1226" t="s">
        <v>33</v>
      </c>
      <c r="Z11" s="1082"/>
      <c r="AA11" s="1082"/>
      <c r="AB11" s="1082"/>
      <c r="AC11" s="1082"/>
      <c r="AD11" s="1082"/>
      <c r="AE11" s="1079" t="s">
        <v>47</v>
      </c>
      <c r="AF11" s="1075"/>
      <c r="AG11" s="1231"/>
      <c r="AH11" s="1231"/>
      <c r="AI11" s="1231"/>
      <c r="AJ11" s="1231"/>
      <c r="AK11" s="1231"/>
      <c r="AL11" s="1231"/>
      <c r="AM11" s="1232"/>
      <c r="AN11" s="1074">
        <v>2</v>
      </c>
      <c r="AO11" s="1082" t="s">
        <v>168</v>
      </c>
      <c r="AP11" s="1308"/>
      <c r="BA11" s="1055"/>
      <c r="BB11" s="1055"/>
      <c r="BC11" s="1055"/>
      <c r="BD11" s="1055"/>
      <c r="BE11" s="1055"/>
      <c r="BF11" s="1055"/>
      <c r="BG11" s="1055"/>
      <c r="BH11" s="1055"/>
      <c r="BI11" s="1055"/>
      <c r="BJ11" s="1055"/>
      <c r="BK11" s="1055"/>
      <c r="BL11" s="1055"/>
      <c r="BM11" s="1055"/>
    </row>
    <row r="12" spans="2:65" ht="13.5" customHeight="1">
      <c r="B12" s="1103"/>
      <c r="C12" s="1172" t="s">
        <v>23</v>
      </c>
      <c r="D12" s="1173"/>
      <c r="E12" s="1173"/>
      <c r="F12" s="1194"/>
      <c r="G12" s="1172" t="s">
        <v>26</v>
      </c>
      <c r="H12" s="1173"/>
      <c r="I12" s="1173"/>
      <c r="J12" s="1173"/>
      <c r="K12" s="1173"/>
      <c r="L12" s="1173"/>
      <c r="M12" s="1173"/>
      <c r="N12" s="1173"/>
      <c r="O12" s="1173"/>
      <c r="P12" s="1173"/>
      <c r="Q12" s="1173"/>
      <c r="R12" s="1173"/>
      <c r="S12" s="1173"/>
      <c r="T12" s="1173"/>
      <c r="U12" s="1174"/>
      <c r="V12" s="523"/>
      <c r="Y12" s="1227"/>
      <c r="Z12" s="1083"/>
      <c r="AA12" s="1083"/>
      <c r="AB12" s="1083"/>
      <c r="AC12" s="1083"/>
      <c r="AD12" s="1083"/>
      <c r="AE12" s="1080"/>
      <c r="AF12" s="522">
        <v>3</v>
      </c>
      <c r="AG12" s="1060" t="s">
        <v>178</v>
      </c>
      <c r="AH12" s="1060"/>
      <c r="AI12" s="1060"/>
      <c r="AJ12" s="1060"/>
      <c r="AK12" s="1060"/>
      <c r="AL12" s="1060"/>
      <c r="AM12" s="1061"/>
      <c r="AN12" s="1075"/>
      <c r="AO12" s="1083"/>
      <c r="AP12" s="1309"/>
      <c r="BA12" s="1055"/>
      <c r="BB12" s="1055"/>
      <c r="BC12" s="1055"/>
      <c r="BD12" s="1055"/>
      <c r="BE12" s="1055"/>
      <c r="BF12" s="1055"/>
      <c r="BG12" s="1055"/>
      <c r="BH12" s="1055"/>
      <c r="BI12" s="1055"/>
      <c r="BJ12" s="1055"/>
      <c r="BK12" s="1055"/>
      <c r="BL12" s="1055"/>
      <c r="BM12" s="1055"/>
    </row>
    <row r="13" spans="2:65" ht="13.5" customHeight="1" thickBot="1">
      <c r="B13" s="1103"/>
      <c r="C13" s="1172"/>
      <c r="D13" s="1173"/>
      <c r="E13" s="1173"/>
      <c r="F13" s="1194"/>
      <c r="G13" s="1197" t="s">
        <v>39</v>
      </c>
      <c r="H13" s="1176"/>
      <c r="I13" s="1176"/>
      <c r="J13" s="1176"/>
      <c r="K13" s="1175"/>
      <c r="L13" s="1176"/>
      <c r="M13" s="1176"/>
      <c r="N13" s="1176"/>
      <c r="O13" s="1176"/>
      <c r="P13" s="1176"/>
      <c r="Q13" s="1176"/>
      <c r="R13" s="1176"/>
      <c r="S13" s="1176"/>
      <c r="T13" s="1176"/>
      <c r="U13" s="1177"/>
      <c r="V13" s="524"/>
      <c r="Y13" s="1228"/>
      <c r="Z13" s="1084"/>
      <c r="AA13" s="1084"/>
      <c r="AB13" s="1084"/>
      <c r="AC13" s="1084"/>
      <c r="AD13" s="1084"/>
      <c r="AE13" s="1081"/>
      <c r="AF13" s="525" t="s">
        <v>165</v>
      </c>
      <c r="AG13" s="1073"/>
      <c r="AH13" s="1073"/>
      <c r="AI13" s="1073"/>
      <c r="AJ13" s="1073"/>
      <c r="AK13" s="1073"/>
      <c r="AL13" s="1073"/>
      <c r="AM13" s="526" t="s">
        <v>166</v>
      </c>
      <c r="AN13" s="1216"/>
      <c r="AO13" s="1084"/>
      <c r="AP13" s="1310"/>
    </row>
    <row r="14" spans="2:65" ht="13.5" customHeight="1">
      <c r="B14" s="1103"/>
      <c r="C14" s="1189"/>
      <c r="D14" s="1190"/>
      <c r="E14" s="1190"/>
      <c r="F14" s="1079"/>
      <c r="G14" s="1198"/>
      <c r="H14" s="1199"/>
      <c r="I14" s="1199"/>
      <c r="J14" s="1199"/>
      <c r="K14" s="1199"/>
      <c r="L14" s="1199"/>
      <c r="M14" s="1199"/>
      <c r="N14" s="1199"/>
      <c r="O14" s="1199"/>
      <c r="P14" s="1199"/>
      <c r="Q14" s="1199"/>
      <c r="R14" s="1199"/>
      <c r="S14" s="1199"/>
      <c r="T14" s="1199"/>
      <c r="U14" s="1200"/>
      <c r="V14" s="519"/>
      <c r="Z14" s="2"/>
    </row>
    <row r="15" spans="2:65" ht="13.5" customHeight="1" thickBot="1">
      <c r="B15" s="1103"/>
      <c r="C15" s="1191"/>
      <c r="D15" s="1192"/>
      <c r="E15" s="1192"/>
      <c r="F15" s="1193"/>
      <c r="G15" s="1191"/>
      <c r="H15" s="1192"/>
      <c r="I15" s="1192"/>
      <c r="J15" s="1192"/>
      <c r="K15" s="1192"/>
      <c r="L15" s="1192"/>
      <c r="M15" s="1192"/>
      <c r="N15" s="1192"/>
      <c r="O15" s="1192"/>
      <c r="P15" s="1192"/>
      <c r="Q15" s="1192"/>
      <c r="R15" s="1192"/>
      <c r="S15" s="1192"/>
      <c r="T15" s="1192"/>
      <c r="U15" s="1201"/>
      <c r="V15" s="519"/>
      <c r="Y15" t="s">
        <v>34</v>
      </c>
    </row>
    <row r="16" spans="2:65" ht="13.5" customHeight="1">
      <c r="B16" s="1103"/>
      <c r="C16" s="1168" t="s">
        <v>24</v>
      </c>
      <c r="D16" s="1168"/>
      <c r="E16" s="1168"/>
      <c r="F16" s="1168"/>
      <c r="G16" s="1168"/>
      <c r="H16" s="1168"/>
      <c r="I16" s="1168"/>
      <c r="J16" s="1168"/>
      <c r="K16" s="1168"/>
      <c r="L16" s="1168"/>
      <c r="M16" s="1168"/>
      <c r="N16" s="1168"/>
      <c r="O16" s="1168"/>
      <c r="P16" s="1168"/>
      <c r="Q16" s="1168"/>
      <c r="R16" s="1168"/>
      <c r="S16" s="1168"/>
      <c r="T16" s="1168"/>
      <c r="U16" s="1169"/>
      <c r="V16" s="523"/>
      <c r="Y16" s="1195" t="s">
        <v>35</v>
      </c>
      <c r="Z16" s="1121"/>
      <c r="AA16" s="1027" t="str">
        <f>IFERROR(VLOOKUP(様式５!$AP$8,このシートはさわらないこと!$A$2:$B$30,2,0),"")</f>
        <v/>
      </c>
      <c r="AB16" s="1028"/>
      <c r="AC16" s="1027" t="str">
        <f>IFERROR(VLOOKUP(様式５!$AQ$8,このシートはさわらないこと!$A$2:$B$30,2,0),"")</f>
        <v/>
      </c>
      <c r="AD16" s="1028"/>
      <c r="AE16" s="1027" t="str">
        <f>IFERROR(VLOOKUP(様式５!$AR$8,このシートはさわらないこと!$A$2:$B$30,2,0),"")</f>
        <v/>
      </c>
      <c r="AF16" s="1028"/>
      <c r="AG16" s="1027" t="str">
        <f>IFERROR(VLOOKUP(様式５!$AS$8,このシートはさわらないこと!$A$2:$B$30,2,0),"")</f>
        <v/>
      </c>
      <c r="AH16" s="1028"/>
      <c r="AI16" s="1027" t="str">
        <f>IFERROR(VLOOKUP(様式５!$AT$8,このシートはさわらないこと!$A$2:$B$30,2,0),"")</f>
        <v/>
      </c>
      <c r="AJ16" s="1028"/>
      <c r="AK16" s="1027" t="str">
        <f>IFERROR(VLOOKUP(様式５!$AU$8,このシートはさわらないこと!$A$2:$B$30,2,0),"")</f>
        <v/>
      </c>
      <c r="AL16" s="1035"/>
      <c r="AM16" s="1026"/>
      <c r="AN16" s="1026"/>
      <c r="AO16" s="1026"/>
      <c r="AP16" s="1026"/>
      <c r="AR16" s="15"/>
    </row>
    <row r="17" spans="1:42" ht="13.5" customHeight="1">
      <c r="B17" s="1103"/>
      <c r="C17" s="1135"/>
      <c r="D17" s="1136"/>
      <c r="E17" s="1136"/>
      <c r="F17" s="1136"/>
      <c r="G17" s="1136"/>
      <c r="H17" s="1136"/>
      <c r="I17" s="1136"/>
      <c r="J17" s="1136"/>
      <c r="K17" s="1136"/>
      <c r="L17" s="1136"/>
      <c r="M17" s="1136"/>
      <c r="N17" s="1136"/>
      <c r="O17" s="1136"/>
      <c r="P17" s="1136"/>
      <c r="Q17" s="1136"/>
      <c r="R17" s="1136"/>
      <c r="S17" s="1136"/>
      <c r="T17" s="1136"/>
      <c r="U17" s="1137"/>
      <c r="V17" s="518"/>
      <c r="Y17" s="1128" t="s">
        <v>36</v>
      </c>
      <c r="Z17" s="1129"/>
      <c r="AA17" s="923" t="str">
        <f>IF(AA$16="","",VLOOKUP(AA$16,このシートはさわらないこと!$B$2:$F$30,3,FALSE))</f>
        <v/>
      </c>
      <c r="AB17" s="925"/>
      <c r="AC17" s="1029" t="str">
        <f>IF(AC$16="","",VLOOKUP(AC$16,このシートはさわらないこと!$B$2:$F$30,3,FALSE))</f>
        <v/>
      </c>
      <c r="AD17" s="1085"/>
      <c r="AE17" s="1029" t="str">
        <f>IF(AE$16="","",VLOOKUP(AE$16,このシートはさわらないこと!$B$2:$F$30,3,FALSE))</f>
        <v/>
      </c>
      <c r="AF17" s="1085"/>
      <c r="AG17" s="1029" t="str">
        <f>IF(AG$16="","",VLOOKUP(AG$16,このシートはさわらないこと!$B$2:$F$30,3,FALSE))</f>
        <v/>
      </c>
      <c r="AH17" s="1030"/>
      <c r="AI17" s="1029" t="str">
        <f>IF(AI$16="","",VLOOKUP(AI$16,このシートはさわらないこと!$B$2:$F$30,3,FALSE))</f>
        <v/>
      </c>
      <c r="AJ17" s="1030"/>
      <c r="AK17" s="1029" t="str">
        <f>IF(AK$16="","",VLOOKUP(AK$16,このシートはさわらないこと!$B$2:$F$30,3,FALSE))</f>
        <v/>
      </c>
      <c r="AL17" s="1036"/>
      <c r="AM17" s="1026"/>
      <c r="AN17" s="1026"/>
      <c r="AO17" s="1026"/>
      <c r="AP17" s="1026"/>
    </row>
    <row r="18" spans="1:42" ht="13.5" customHeight="1">
      <c r="B18" s="1103"/>
      <c r="C18" s="1138"/>
      <c r="D18" s="1139"/>
      <c r="E18" s="1139"/>
      <c r="F18" s="1139"/>
      <c r="G18" s="1139"/>
      <c r="H18" s="1139"/>
      <c r="I18" s="1139"/>
      <c r="J18" s="1139"/>
      <c r="K18" s="1139"/>
      <c r="L18" s="1139"/>
      <c r="M18" s="1139"/>
      <c r="N18" s="1139"/>
      <c r="O18" s="1139"/>
      <c r="P18" s="1139"/>
      <c r="Q18" s="1139"/>
      <c r="R18" s="1139"/>
      <c r="S18" s="1139"/>
      <c r="T18" s="1139"/>
      <c r="U18" s="1141"/>
      <c r="V18" s="518"/>
      <c r="Y18" s="1130"/>
      <c r="Z18" s="1131"/>
      <c r="AA18" s="923"/>
      <c r="AB18" s="925"/>
      <c r="AC18" s="1031"/>
      <c r="AD18" s="1087"/>
      <c r="AE18" s="1031"/>
      <c r="AF18" s="1087"/>
      <c r="AG18" s="1031"/>
      <c r="AH18" s="1032"/>
      <c r="AI18" s="1031"/>
      <c r="AJ18" s="1032"/>
      <c r="AK18" s="1031"/>
      <c r="AL18" s="1037"/>
      <c r="AM18" s="1026"/>
      <c r="AN18" s="1026"/>
      <c r="AO18" s="1026"/>
      <c r="AP18" s="1026"/>
    </row>
    <row r="19" spans="1:42" ht="13.5" customHeight="1">
      <c r="B19" s="1103"/>
      <c r="C19" s="1135"/>
      <c r="D19" s="1136"/>
      <c r="E19" s="1136"/>
      <c r="F19" s="1136"/>
      <c r="G19" s="1136"/>
      <c r="H19" s="1136"/>
      <c r="I19" s="1136"/>
      <c r="J19" s="1136"/>
      <c r="K19" s="1136"/>
      <c r="L19" s="1136"/>
      <c r="M19" s="1136"/>
      <c r="N19" s="1136"/>
      <c r="O19" s="1136"/>
      <c r="P19" s="1136"/>
      <c r="Q19" s="1136"/>
      <c r="R19" s="1136"/>
      <c r="S19" s="1136"/>
      <c r="T19" s="1136"/>
      <c r="U19" s="1137"/>
      <c r="V19" s="518"/>
      <c r="Y19" s="1128" t="s">
        <v>37</v>
      </c>
      <c r="Z19" s="1129"/>
      <c r="AA19" s="923" t="str">
        <f>IF(AA$16="","",VLOOKUP(AA$16,このシートはさわらないこと!$B$2:$F$30,4,FALSE))</f>
        <v/>
      </c>
      <c r="AB19" s="925"/>
      <c r="AC19" s="1029" t="str">
        <f>IF(AC$16="","",VLOOKUP(AC$16,このシートはさわらないこと!$B$2:$F$30,4,FALSE))</f>
        <v/>
      </c>
      <c r="AD19" s="1085"/>
      <c r="AE19" s="1029" t="str">
        <f>IF(AE$16="","",VLOOKUP(AE$16,このシートはさわらないこと!$B$2:$F$30,4,FALSE))</f>
        <v/>
      </c>
      <c r="AF19" s="1085"/>
      <c r="AG19" s="1029" t="str">
        <f>IF(AG$16="","",VLOOKUP(AG$16,このシートはさわらないこと!$B$2:$F$30,4,FALSE))</f>
        <v/>
      </c>
      <c r="AH19" s="1030"/>
      <c r="AI19" s="1029" t="str">
        <f>IF(AI$16="","",VLOOKUP(AI$16,このシートはさわらないこと!$B$2:$F$30,4,FALSE))</f>
        <v/>
      </c>
      <c r="AJ19" s="1030"/>
      <c r="AK19" s="1029" t="str">
        <f>IF(AK$16="","",VLOOKUP(AK$16,このシートはさわらないこと!$B$2:$F$30,4,FALSE))</f>
        <v/>
      </c>
      <c r="AL19" s="1036"/>
      <c r="AM19" s="170"/>
    </row>
    <row r="20" spans="1:42" ht="13.5" customHeight="1">
      <c r="B20" s="1103"/>
      <c r="C20" s="1138"/>
      <c r="D20" s="1139"/>
      <c r="E20" s="1140"/>
      <c r="F20" s="1139"/>
      <c r="G20" s="1139"/>
      <c r="H20" s="1139"/>
      <c r="I20" s="1139"/>
      <c r="J20" s="1139"/>
      <c r="K20" s="1139"/>
      <c r="L20" s="1139"/>
      <c r="M20" s="1139"/>
      <c r="N20" s="1139"/>
      <c r="O20" s="1139"/>
      <c r="P20" s="1139"/>
      <c r="Q20" s="1139"/>
      <c r="R20" s="1139"/>
      <c r="S20" s="1139"/>
      <c r="T20" s="1139"/>
      <c r="U20" s="1141"/>
      <c r="V20" s="518"/>
      <c r="Y20" s="1130"/>
      <c r="Z20" s="1131"/>
      <c r="AA20" s="923"/>
      <c r="AB20" s="925"/>
      <c r="AC20" s="1031"/>
      <c r="AD20" s="1087"/>
      <c r="AE20" s="1031"/>
      <c r="AF20" s="1087"/>
      <c r="AG20" s="1031"/>
      <c r="AH20" s="1032"/>
      <c r="AI20" s="1031"/>
      <c r="AJ20" s="1032"/>
      <c r="AK20" s="1031"/>
      <c r="AL20" s="1037"/>
      <c r="AM20" s="170"/>
    </row>
    <row r="21" spans="1:42" ht="13.5" customHeight="1">
      <c r="B21" s="1103"/>
      <c r="C21" s="1154" t="s">
        <v>25</v>
      </c>
      <c r="D21" s="1155"/>
      <c r="E21" s="1156"/>
      <c r="F21" s="1160"/>
      <c r="G21" s="1161"/>
      <c r="H21" s="1161"/>
      <c r="I21" s="1161"/>
      <c r="J21" s="1161"/>
      <c r="K21" s="1161"/>
      <c r="L21" s="1162"/>
      <c r="M21" s="1099" t="s">
        <v>40</v>
      </c>
      <c r="N21" s="1100"/>
      <c r="O21" s="1101"/>
      <c r="P21" s="1132"/>
      <c r="Q21" s="1133"/>
      <c r="R21" s="1133"/>
      <c r="S21" s="1133"/>
      <c r="T21" s="1133"/>
      <c r="U21" s="1134"/>
      <c r="V21" s="528"/>
      <c r="Y21" s="1094" t="s">
        <v>38</v>
      </c>
      <c r="Z21" s="1095"/>
      <c r="AA21" s="923" t="str">
        <f>IF(AA$16="","",VLOOKUP(AA$16,このシートはさわらないこと!$B$2:$F$30,5,FALSE))</f>
        <v/>
      </c>
      <c r="AB21" s="925"/>
      <c r="AC21" s="1029" t="str">
        <f>IF(AC$16="","",VLOOKUP(AC$16,このシートはさわらないこと!$B$2:$F$30,5,FALSE))</f>
        <v/>
      </c>
      <c r="AD21" s="1085"/>
      <c r="AE21" s="1029" t="str">
        <f>IF(AE$16="","",VLOOKUP(AE$16,このシートはさわらないこと!$B$2:$F$30,5,FALSE))</f>
        <v/>
      </c>
      <c r="AF21" s="1085"/>
      <c r="AG21" s="1029" t="str">
        <f>IF(AG$16="","",VLOOKUP(AG$16,このシートはさわらないこと!$B$2:$F$30,5,FALSE))</f>
        <v/>
      </c>
      <c r="AH21" s="1030"/>
      <c r="AI21" s="1029" t="str">
        <f>IF(AI$16="","",VLOOKUP(AI$16,このシートはさわらないこと!$B$2:$F$30,5,FALSE))</f>
        <v/>
      </c>
      <c r="AJ21" s="1030"/>
      <c r="AK21" s="1029" t="str">
        <f>IF(AK$16="","",VLOOKUP(AK$16,このシートはさわらないこと!$B$2:$F$30,5,FALSE))</f>
        <v/>
      </c>
      <c r="AL21" s="1036"/>
      <c r="AM21" s="170"/>
    </row>
    <row r="22" spans="1:42" ht="13.75" thickBot="1">
      <c r="B22" s="1104"/>
      <c r="C22" s="1157"/>
      <c r="D22" s="1158"/>
      <c r="E22" s="1159"/>
      <c r="F22" s="1163"/>
      <c r="G22" s="1164"/>
      <c r="H22" s="1164"/>
      <c r="I22" s="1164"/>
      <c r="J22" s="1164"/>
      <c r="K22" s="1164"/>
      <c r="L22" s="1165"/>
      <c r="M22" s="1151" t="s">
        <v>156</v>
      </c>
      <c r="N22" s="1152"/>
      <c r="O22" s="1153"/>
      <c r="P22" s="1223"/>
      <c r="Q22" s="1224"/>
      <c r="R22" s="1224"/>
      <c r="S22" s="1224"/>
      <c r="T22" s="1224"/>
      <c r="U22" s="1225"/>
      <c r="V22" s="528"/>
      <c r="Y22" s="1096"/>
      <c r="Z22" s="1097"/>
      <c r="AA22" s="1221"/>
      <c r="AB22" s="1222"/>
      <c r="AC22" s="1033"/>
      <c r="AD22" s="993"/>
      <c r="AE22" s="1033"/>
      <c r="AF22" s="993"/>
      <c r="AG22" s="1033"/>
      <c r="AH22" s="1034"/>
      <c r="AI22" s="1033"/>
      <c r="AJ22" s="1034"/>
      <c r="AK22" s="1033"/>
      <c r="AL22" s="991"/>
      <c r="AM22" s="170"/>
    </row>
    <row r="23" spans="1:42" ht="13.5" customHeight="1">
      <c r="Y23" s="2" t="s">
        <v>1191</v>
      </c>
      <c r="Z23" s="12"/>
      <c r="AA23" s="12"/>
      <c r="AB23" s="12"/>
      <c r="AC23" s="12"/>
      <c r="AD23" s="12"/>
      <c r="AE23" s="12"/>
      <c r="AF23" s="12"/>
      <c r="AG23" s="12"/>
      <c r="AH23" s="12"/>
      <c r="AI23" s="12"/>
      <c r="AJ23" s="12"/>
      <c r="AK23" s="12"/>
      <c r="AL23" s="12"/>
      <c r="AM23" s="12"/>
      <c r="AN23" s="12"/>
      <c r="AO23" s="12"/>
      <c r="AP23" s="12"/>
    </row>
    <row r="24" spans="1:42" ht="13.5" customHeight="1">
      <c r="O24" s="1024" t="s">
        <v>471</v>
      </c>
      <c r="P24" s="1024"/>
      <c r="Q24" s="1024"/>
      <c r="R24" s="1024"/>
      <c r="X24" s="534"/>
      <c r="Y24" s="10"/>
      <c r="Z24" s="534"/>
      <c r="AA24" s="534"/>
      <c r="AB24" s="534"/>
      <c r="AC24" s="534"/>
      <c r="AD24" s="534"/>
      <c r="AE24" s="534"/>
      <c r="AF24" s="534"/>
      <c r="AG24" s="534"/>
      <c r="AH24" s="534"/>
      <c r="AI24" s="534"/>
      <c r="AJ24" s="1024" t="s">
        <v>471</v>
      </c>
      <c r="AK24" s="1024"/>
      <c r="AL24" s="1024"/>
      <c r="AM24" s="1024"/>
    </row>
    <row r="25" spans="1:42" ht="13.75" thickBot="1">
      <c r="B25" t="s">
        <v>41</v>
      </c>
      <c r="O25" s="1025"/>
      <c r="P25" s="1025"/>
      <c r="Q25" s="1025"/>
      <c r="R25" s="1025"/>
      <c r="AJ25" s="1025"/>
      <c r="AK25" s="1025"/>
      <c r="AL25" s="1025"/>
      <c r="AM25" s="1025"/>
    </row>
    <row r="26" spans="1:42" ht="13.5" customHeight="1">
      <c r="B26" s="1148" t="s">
        <v>140</v>
      </c>
      <c r="C26" s="1149"/>
      <c r="D26" s="1149"/>
      <c r="E26" s="1150"/>
      <c r="F26" s="1106" t="s">
        <v>431</v>
      </c>
      <c r="G26" s="1107"/>
      <c r="H26" s="1107"/>
      <c r="I26" s="1107"/>
      <c r="J26" s="1107"/>
      <c r="K26" s="1107"/>
      <c r="L26" s="1107"/>
      <c r="M26" s="1107"/>
      <c r="N26" s="1108"/>
      <c r="O26" s="1065" t="s">
        <v>319</v>
      </c>
      <c r="P26" s="1066"/>
      <c r="Q26" s="1065" t="s">
        <v>432</v>
      </c>
      <c r="R26" s="1066"/>
      <c r="S26" s="1065" t="s">
        <v>144</v>
      </c>
      <c r="T26" s="1206"/>
      <c r="U26" s="1207"/>
      <c r="V26" s="535"/>
      <c r="W26" s="1218" t="s">
        <v>140</v>
      </c>
      <c r="X26" s="1219"/>
      <c r="Y26" s="1219"/>
      <c r="Z26" s="1220"/>
      <c r="AA26" s="1213" t="s">
        <v>443</v>
      </c>
      <c r="AB26" s="1214"/>
      <c r="AC26" s="1214"/>
      <c r="AD26" s="1214"/>
      <c r="AE26" s="1214"/>
      <c r="AF26" s="1214"/>
      <c r="AG26" s="1214"/>
      <c r="AH26" s="1214"/>
      <c r="AI26" s="1215"/>
      <c r="AJ26" s="1065" t="s">
        <v>319</v>
      </c>
      <c r="AK26" s="1066"/>
      <c r="AL26" s="1065" t="s">
        <v>432</v>
      </c>
      <c r="AM26" s="1066"/>
      <c r="AN26" s="1065" t="s">
        <v>144</v>
      </c>
      <c r="AO26" s="1206"/>
      <c r="AP26" s="1207"/>
    </row>
    <row r="27" spans="1:42" ht="13.5" customHeight="1">
      <c r="B27" s="1113" t="s">
        <v>42</v>
      </c>
      <c r="C27" s="1114"/>
      <c r="D27" s="1114"/>
      <c r="E27" s="1115"/>
      <c r="F27" s="1109" t="s">
        <v>43</v>
      </c>
      <c r="G27" s="1110"/>
      <c r="H27" s="1142" t="s">
        <v>462</v>
      </c>
      <c r="I27" s="1143"/>
      <c r="J27" s="1143"/>
      <c r="K27" s="1143"/>
      <c r="L27" s="1143"/>
      <c r="M27" s="1143"/>
      <c r="N27" s="1144"/>
      <c r="O27" s="1067"/>
      <c r="P27" s="1068"/>
      <c r="Q27" s="1067"/>
      <c r="R27" s="1068"/>
      <c r="S27" s="1067"/>
      <c r="T27" s="1208"/>
      <c r="U27" s="1209"/>
      <c r="V27" s="536"/>
      <c r="W27" s="1113" t="s">
        <v>42</v>
      </c>
      <c r="X27" s="1114"/>
      <c r="Y27" s="1114"/>
      <c r="Z27" s="1115"/>
      <c r="AA27" s="1204" t="s">
        <v>43</v>
      </c>
      <c r="AB27" s="1205"/>
      <c r="AC27" s="1142" t="s">
        <v>462</v>
      </c>
      <c r="AD27" s="1143"/>
      <c r="AE27" s="1143"/>
      <c r="AF27" s="1143"/>
      <c r="AG27" s="1143"/>
      <c r="AH27" s="1143"/>
      <c r="AI27" s="1144"/>
      <c r="AJ27" s="1067"/>
      <c r="AK27" s="1068"/>
      <c r="AL27" s="1067"/>
      <c r="AM27" s="1068"/>
      <c r="AN27" s="1067"/>
      <c r="AO27" s="1208"/>
      <c r="AP27" s="1209"/>
    </row>
    <row r="28" spans="1:42" ht="14.25" customHeight="1" thickBot="1">
      <c r="B28" s="1116"/>
      <c r="C28" s="1117"/>
      <c r="D28" s="1117"/>
      <c r="E28" s="1118"/>
      <c r="F28" s="1111" t="s">
        <v>44</v>
      </c>
      <c r="G28" s="1097"/>
      <c r="H28" s="1145"/>
      <c r="I28" s="1146"/>
      <c r="J28" s="1146"/>
      <c r="K28" s="1146"/>
      <c r="L28" s="1146"/>
      <c r="M28" s="1146"/>
      <c r="N28" s="1147"/>
      <c r="O28" s="1069"/>
      <c r="P28" s="1070"/>
      <c r="Q28" s="1069"/>
      <c r="R28" s="1070"/>
      <c r="S28" s="537" t="s">
        <v>130</v>
      </c>
      <c r="T28" s="538" t="s">
        <v>145</v>
      </c>
      <c r="U28" s="539" t="s">
        <v>38</v>
      </c>
      <c r="V28" s="540"/>
      <c r="W28" s="1116"/>
      <c r="X28" s="1117"/>
      <c r="Y28" s="1117"/>
      <c r="Z28" s="1118"/>
      <c r="AA28" s="1202" t="s">
        <v>44</v>
      </c>
      <c r="AB28" s="1203"/>
      <c r="AC28" s="1145"/>
      <c r="AD28" s="1146"/>
      <c r="AE28" s="1146"/>
      <c r="AF28" s="1146"/>
      <c r="AG28" s="1146"/>
      <c r="AH28" s="1146"/>
      <c r="AI28" s="1147"/>
      <c r="AJ28" s="1069"/>
      <c r="AK28" s="1070"/>
      <c r="AL28" s="1069"/>
      <c r="AM28" s="1070"/>
      <c r="AN28" s="537" t="s">
        <v>130</v>
      </c>
      <c r="AO28" s="538" t="s">
        <v>145</v>
      </c>
      <c r="AP28" s="539" t="s">
        <v>38</v>
      </c>
    </row>
    <row r="29" spans="1:42" ht="13.5" customHeight="1">
      <c r="A29">
        <v>1</v>
      </c>
      <c r="B29" s="1125" t="s">
        <v>45</v>
      </c>
      <c r="C29" s="1126"/>
      <c r="D29" s="1126"/>
      <c r="E29" s="1127"/>
      <c r="F29" s="1038"/>
      <c r="G29" s="1105"/>
      <c r="H29" s="1112" t="s">
        <v>521</v>
      </c>
      <c r="I29" s="1122"/>
      <c r="J29" s="1119" t="s">
        <v>179</v>
      </c>
      <c r="K29" s="1123"/>
      <c r="L29" s="1119" t="s">
        <v>180</v>
      </c>
      <c r="M29" s="1123"/>
      <c r="N29" s="1124" t="s">
        <v>181</v>
      </c>
      <c r="O29" s="1038"/>
      <c r="P29" s="1039"/>
      <c r="Q29" s="1038"/>
      <c r="R29" s="1039"/>
      <c r="S29" s="1210" t="str">
        <f>IF($A30=1,VLOOKUP($A29,このシートはさわらないこと!$Z$2:$AC$7,2,0),"")</f>
        <v/>
      </c>
      <c r="T29" s="1211" t="str">
        <f>IF($A30=1,VLOOKUP($A29,このシートはさわらないこと!$Z$2:$AC$7,3,0),"")</f>
        <v/>
      </c>
      <c r="U29" s="1098" t="str">
        <f>IF($A30=1,VLOOKUP($A29,このシートはさわらないこと!$Z$2:$AC$7,4,0),"")</f>
        <v/>
      </c>
      <c r="V29" s="529">
        <v>16</v>
      </c>
      <c r="W29" s="1125" t="s">
        <v>75</v>
      </c>
      <c r="X29" s="1126"/>
      <c r="Y29" s="1126"/>
      <c r="Z29" s="1127"/>
      <c r="AA29" s="1038"/>
      <c r="AB29" s="1105"/>
      <c r="AC29" s="1112" t="s">
        <v>521</v>
      </c>
      <c r="AD29" s="1122"/>
      <c r="AE29" s="1119" t="s">
        <v>179</v>
      </c>
      <c r="AF29" s="1123"/>
      <c r="AG29" s="1119" t="s">
        <v>180</v>
      </c>
      <c r="AH29" s="1123"/>
      <c r="AI29" s="1124" t="s">
        <v>181</v>
      </c>
      <c r="AJ29" s="1038"/>
      <c r="AK29" s="1039"/>
      <c r="AL29" s="1038"/>
      <c r="AM29" s="1039"/>
      <c r="AN29" s="1243" t="str">
        <f>IF($V30=1,VLOOKUP($V29,このシートはさわらないこと!$Z$2:$AC$7,2,0),"")</f>
        <v/>
      </c>
      <c r="AO29" s="1211" t="str">
        <f>IF($V30=1,VLOOKUP($V29,このシートはさわらないこと!$Z$2:$AC$7,3,0),"")</f>
        <v/>
      </c>
      <c r="AP29" s="1245" t="str">
        <f>IF($V30=1,VLOOKUP($V29,このシートはさわらないこと!$Z$2:$AC$7,4,0),"")</f>
        <v/>
      </c>
    </row>
    <row r="30" spans="1:42">
      <c r="A30">
        <f>COUNTIF(このシートはさわらないこと!$Z$2:$Z$7,'登録票３－１'!A29)</f>
        <v>0</v>
      </c>
      <c r="B30" s="1012" t="s">
        <v>46</v>
      </c>
      <c r="C30" s="1013"/>
      <c r="D30" s="1013"/>
      <c r="E30" s="1014"/>
      <c r="F30" s="1010"/>
      <c r="G30" s="1016"/>
      <c r="H30" s="1010"/>
      <c r="I30" s="1041"/>
      <c r="J30" s="1042"/>
      <c r="K30" s="1043"/>
      <c r="L30" s="1042"/>
      <c r="M30" s="1043"/>
      <c r="N30" s="1048"/>
      <c r="O30" s="1010"/>
      <c r="P30" s="1040"/>
      <c r="Q30" s="1010"/>
      <c r="R30" s="1040"/>
      <c r="S30" s="1059"/>
      <c r="T30" s="1212"/>
      <c r="U30" s="1072"/>
      <c r="V30" s="517">
        <f>COUNTIF(このシートはさわらないこと!$Z$2:$Z$7,'登録票３－１'!V29)</f>
        <v>0</v>
      </c>
      <c r="W30" s="1012" t="s">
        <v>76</v>
      </c>
      <c r="X30" s="1013"/>
      <c r="Y30" s="1013"/>
      <c r="Z30" s="1014"/>
      <c r="AA30" s="1010"/>
      <c r="AB30" s="1016"/>
      <c r="AC30" s="1010"/>
      <c r="AD30" s="1041"/>
      <c r="AE30" s="1042"/>
      <c r="AF30" s="1043"/>
      <c r="AG30" s="1042"/>
      <c r="AH30" s="1043"/>
      <c r="AI30" s="1048"/>
      <c r="AJ30" s="1010"/>
      <c r="AK30" s="1040"/>
      <c r="AL30" s="1010"/>
      <c r="AM30" s="1040"/>
      <c r="AN30" s="1244"/>
      <c r="AO30" s="1212"/>
      <c r="AP30" s="1246"/>
    </row>
    <row r="31" spans="1:42" ht="13.5" customHeight="1">
      <c r="A31">
        <v>2</v>
      </c>
      <c r="B31" s="1091" t="s">
        <v>141</v>
      </c>
      <c r="C31" s="1092"/>
      <c r="D31" s="1092"/>
      <c r="E31" s="1093"/>
      <c r="F31" s="1009"/>
      <c r="G31" s="1015"/>
      <c r="H31" s="1009" t="s">
        <v>521</v>
      </c>
      <c r="I31" s="1049"/>
      <c r="J31" s="1042" t="s">
        <v>179</v>
      </c>
      <c r="K31" s="1046"/>
      <c r="L31" s="1044" t="s">
        <v>180</v>
      </c>
      <c r="M31" s="1046"/>
      <c r="N31" s="1048" t="s">
        <v>181</v>
      </c>
      <c r="O31" s="1009"/>
      <c r="P31" s="1015"/>
      <c r="Q31" s="1009"/>
      <c r="R31" s="1015"/>
      <c r="S31" s="1058" t="str">
        <f>IF($A32=1,VLOOKUP($A31,このシートはさわらないこと!$Z$2:$AC$7,2,0),"")</f>
        <v/>
      </c>
      <c r="T31" s="1019" t="str">
        <f>IF($A32=1,VLOOKUP($A31,このシートはさわらないこと!$Z$2:$AC$7,3,0),"")</f>
        <v/>
      </c>
      <c r="U31" s="1071" t="str">
        <f>IF($A32=1,VLOOKUP($A31,このシートはさわらないこと!$Z$2:$AC$7,4,0),"")</f>
        <v/>
      </c>
      <c r="V31" s="527">
        <v>17</v>
      </c>
      <c r="W31" s="1091">
        <v>1700</v>
      </c>
      <c r="X31" s="1092"/>
      <c r="Y31" s="1092"/>
      <c r="Z31" s="1093"/>
      <c r="AA31" s="1009"/>
      <c r="AB31" s="1015"/>
      <c r="AC31" s="1009" t="s">
        <v>521</v>
      </c>
      <c r="AD31" s="1041"/>
      <c r="AE31" s="1042" t="s">
        <v>179</v>
      </c>
      <c r="AF31" s="1043"/>
      <c r="AG31" s="1042" t="s">
        <v>180</v>
      </c>
      <c r="AH31" s="1043"/>
      <c r="AI31" s="1048" t="s">
        <v>181</v>
      </c>
      <c r="AJ31" s="1009"/>
      <c r="AK31" s="1077"/>
      <c r="AL31" s="1009"/>
      <c r="AM31" s="1077"/>
      <c r="AN31" s="1058" t="str">
        <f>IF($V32=1,VLOOKUP($V31,このシートはさわらないこと!$Z$2:$AC$7,2,0),"")</f>
        <v/>
      </c>
      <c r="AO31" s="1019" t="str">
        <f>IF($V32=1,VLOOKUP($V31,このシートはさわらないこと!$Z$2:$AC$7,3,0),"")</f>
        <v/>
      </c>
      <c r="AP31" s="1071" t="str">
        <f>IF($V32=1,VLOOKUP($V31,このシートはさわらないこと!$Z$2:$AC$7,4,0),"")</f>
        <v/>
      </c>
    </row>
    <row r="32" spans="1:42" ht="13.75" thickBot="1">
      <c r="A32">
        <f>COUNTIF(このシートはさわらないこと!$Z$2:$Z$7,'登録票３－１'!A31)</f>
        <v>0</v>
      </c>
      <c r="B32" s="1012" t="s">
        <v>49</v>
      </c>
      <c r="C32" s="1013"/>
      <c r="D32" s="1013"/>
      <c r="E32" s="1014"/>
      <c r="F32" s="1010"/>
      <c r="G32" s="1016"/>
      <c r="H32" s="1010"/>
      <c r="I32" s="1050"/>
      <c r="J32" s="1042"/>
      <c r="K32" s="1047"/>
      <c r="L32" s="1045"/>
      <c r="M32" s="1047"/>
      <c r="N32" s="1048"/>
      <c r="O32" s="1010"/>
      <c r="P32" s="1016"/>
      <c r="Q32" s="1010"/>
      <c r="R32" s="1016"/>
      <c r="S32" s="1059"/>
      <c r="T32" s="1020"/>
      <c r="U32" s="1072"/>
      <c r="V32" s="517">
        <f>COUNTIF(このシートはさわらないこと!$Z$2:$Z$7,'登録票３－１'!V31)</f>
        <v>0</v>
      </c>
      <c r="W32" s="1012" t="s">
        <v>77</v>
      </c>
      <c r="X32" s="1013"/>
      <c r="Y32" s="1013"/>
      <c r="Z32" s="1014"/>
      <c r="AA32" s="1010"/>
      <c r="AB32" s="1016"/>
      <c r="AC32" s="1010"/>
      <c r="AD32" s="1041"/>
      <c r="AE32" s="1042"/>
      <c r="AF32" s="1043"/>
      <c r="AG32" s="1042"/>
      <c r="AH32" s="1043"/>
      <c r="AI32" s="1048"/>
      <c r="AJ32" s="1010"/>
      <c r="AK32" s="1040"/>
      <c r="AL32" s="1010"/>
      <c r="AM32" s="1040"/>
      <c r="AN32" s="1059"/>
      <c r="AO32" s="1020"/>
      <c r="AP32" s="1072"/>
    </row>
    <row r="33" spans="1:63" ht="13.5" customHeight="1">
      <c r="A33">
        <v>3</v>
      </c>
      <c r="B33" s="1021" t="s">
        <v>50</v>
      </c>
      <c r="C33" s="1022"/>
      <c r="D33" s="1022"/>
      <c r="E33" s="1023"/>
      <c r="F33" s="1009"/>
      <c r="G33" s="1015"/>
      <c r="H33" s="1009" t="s">
        <v>521</v>
      </c>
      <c r="I33" s="1049"/>
      <c r="J33" s="1042" t="s">
        <v>179</v>
      </c>
      <c r="K33" s="1046"/>
      <c r="L33" s="1044" t="s">
        <v>180</v>
      </c>
      <c r="M33" s="1046"/>
      <c r="N33" s="1048" t="s">
        <v>181</v>
      </c>
      <c r="O33" s="1009"/>
      <c r="P33" s="1015"/>
      <c r="Q33" s="1009"/>
      <c r="R33" s="1015"/>
      <c r="S33" s="1058" t="str">
        <f>IF($A34=1,VLOOKUP($A33,このシートはさわらないこと!$Z$2:$AC$7,2,0),"")</f>
        <v/>
      </c>
      <c r="T33" s="1019" t="str">
        <f>IF($A34=1,VLOOKUP($A33,このシートはさわらないこと!$Z$2:$AC$7,3,0),"")</f>
        <v/>
      </c>
      <c r="U33" s="1071" t="str">
        <f>IF($A34=1,VLOOKUP($A33,このシートはさわらないこと!$Z$2:$AC$7,4,0),"")</f>
        <v/>
      </c>
      <c r="V33" s="529">
        <v>18</v>
      </c>
      <c r="W33" s="1021" t="s">
        <v>146</v>
      </c>
      <c r="X33" s="1022"/>
      <c r="Y33" s="1022"/>
      <c r="Z33" s="1023"/>
      <c r="AA33" s="1009"/>
      <c r="AB33" s="1015"/>
      <c r="AC33" s="1009" t="s">
        <v>521</v>
      </c>
      <c r="AD33" s="1041"/>
      <c r="AE33" s="1042" t="s">
        <v>179</v>
      </c>
      <c r="AF33" s="1043"/>
      <c r="AG33" s="1042" t="s">
        <v>180</v>
      </c>
      <c r="AH33" s="1043"/>
      <c r="AI33" s="1048" t="s">
        <v>181</v>
      </c>
      <c r="AJ33" s="1009"/>
      <c r="AK33" s="1015"/>
      <c r="AL33" s="1009"/>
      <c r="AM33" s="1077"/>
      <c r="AN33" s="1058" t="str">
        <f>IF($V34=1,VLOOKUP($V33,このシートはさわらないこと!$Z$2:$AC$7,2,0),"")</f>
        <v/>
      </c>
      <c r="AO33" s="1019" t="str">
        <f>IF($V34=1,VLOOKUP($V33,このシートはさわらないこと!$Z$2:$AC$7,3,0),"")</f>
        <v/>
      </c>
      <c r="AP33" s="1071" t="str">
        <f>IF($V34=1,VLOOKUP($V33,このシートはさわらないこと!$Z$2:$AC$7,4,0),"")</f>
        <v/>
      </c>
    </row>
    <row r="34" spans="1:63">
      <c r="A34">
        <f>COUNTIF(このシートはさわらないこと!$Z$2:$Z$7,'登録票３－１'!A33)</f>
        <v>0</v>
      </c>
      <c r="B34" s="1012" t="s">
        <v>51</v>
      </c>
      <c r="C34" s="1013"/>
      <c r="D34" s="1013"/>
      <c r="E34" s="1014"/>
      <c r="F34" s="1010"/>
      <c r="G34" s="1016"/>
      <c r="H34" s="1010"/>
      <c r="I34" s="1050"/>
      <c r="J34" s="1042"/>
      <c r="K34" s="1047"/>
      <c r="L34" s="1045"/>
      <c r="M34" s="1047"/>
      <c r="N34" s="1048"/>
      <c r="O34" s="1010"/>
      <c r="P34" s="1016"/>
      <c r="Q34" s="1010"/>
      <c r="R34" s="1016"/>
      <c r="S34" s="1059"/>
      <c r="T34" s="1020"/>
      <c r="U34" s="1072"/>
      <c r="V34" s="517">
        <f>COUNTIF(このシートはさわらないこと!$Z$2:$Z$7,'登録票３－１'!V33)</f>
        <v>0</v>
      </c>
      <c r="W34" s="1012" t="s">
        <v>148</v>
      </c>
      <c r="X34" s="1013"/>
      <c r="Y34" s="1013"/>
      <c r="Z34" s="1014"/>
      <c r="AA34" s="1010"/>
      <c r="AB34" s="1016"/>
      <c r="AC34" s="1010"/>
      <c r="AD34" s="1041"/>
      <c r="AE34" s="1042"/>
      <c r="AF34" s="1043"/>
      <c r="AG34" s="1042"/>
      <c r="AH34" s="1043"/>
      <c r="AI34" s="1048"/>
      <c r="AJ34" s="1010"/>
      <c r="AK34" s="1016"/>
      <c r="AL34" s="1010"/>
      <c r="AM34" s="1040"/>
      <c r="AN34" s="1059"/>
      <c r="AO34" s="1020"/>
      <c r="AP34" s="1072"/>
    </row>
    <row r="35" spans="1:63" ht="13.5" customHeight="1">
      <c r="A35">
        <v>4</v>
      </c>
      <c r="B35" s="1021" t="s">
        <v>52</v>
      </c>
      <c r="C35" s="1022"/>
      <c r="D35" s="1022"/>
      <c r="E35" s="1023"/>
      <c r="F35" s="1009"/>
      <c r="G35" s="1015"/>
      <c r="H35" s="1009" t="s">
        <v>521</v>
      </c>
      <c r="I35" s="1049"/>
      <c r="J35" s="1042" t="s">
        <v>179</v>
      </c>
      <c r="K35" s="1046"/>
      <c r="L35" s="1044" t="s">
        <v>180</v>
      </c>
      <c r="M35" s="1046"/>
      <c r="N35" s="1048" t="s">
        <v>181</v>
      </c>
      <c r="O35" s="1009"/>
      <c r="P35" s="1015"/>
      <c r="Q35" s="1009"/>
      <c r="R35" s="1015"/>
      <c r="S35" s="1058" t="str">
        <f>IF($A36=1,VLOOKUP($A35,このシートはさわらないこと!$Z$2:$AC$7,2,0),"")</f>
        <v/>
      </c>
      <c r="T35" s="1019" t="str">
        <f>IF($A36=1,VLOOKUP($A35,このシートはさわらないこと!$Z$2:$AC$7,3,0),"")</f>
        <v/>
      </c>
      <c r="U35" s="1071" t="str">
        <f>IF($A36=1,VLOOKUP($A35,このシートはさわらないこと!$Z$2:$AC$7,4,0),"")</f>
        <v/>
      </c>
      <c r="V35" s="527">
        <v>19</v>
      </c>
      <c r="W35" s="1021" t="s">
        <v>78</v>
      </c>
      <c r="X35" s="1022"/>
      <c r="Y35" s="1022"/>
      <c r="Z35" s="1023"/>
      <c r="AA35" s="1009"/>
      <c r="AB35" s="1015"/>
      <c r="AC35" s="1009" t="s">
        <v>521</v>
      </c>
      <c r="AD35" s="1041"/>
      <c r="AE35" s="1042" t="s">
        <v>179</v>
      </c>
      <c r="AF35" s="1043"/>
      <c r="AG35" s="1042" t="s">
        <v>180</v>
      </c>
      <c r="AH35" s="1043"/>
      <c r="AI35" s="1048" t="s">
        <v>181</v>
      </c>
      <c r="AJ35" s="1009"/>
      <c r="AK35" s="1015"/>
      <c r="AL35" s="1009"/>
      <c r="AM35" s="1077"/>
      <c r="AN35" s="1058" t="str">
        <f>IF($V36=1,VLOOKUP($V35,このシートはさわらないこと!$Z$2:$AC$7,2,0),"")</f>
        <v/>
      </c>
      <c r="AO35" s="1019" t="str">
        <f>IF($V36=1,VLOOKUP($V35,このシートはさわらないこと!$Z$2:$AC$7,3,0),"")</f>
        <v/>
      </c>
      <c r="AP35" s="1071" t="str">
        <f>IF($V36=1,VLOOKUP($V35,このシートはさわらないこと!$Z$2:$AC$7,4,0),"")</f>
        <v/>
      </c>
    </row>
    <row r="36" spans="1:63" ht="13.75" thickBot="1">
      <c r="A36">
        <f>COUNTIF(このシートはさわらないこと!$Z$2:$Z$7,'登録票３－１'!A35)</f>
        <v>0</v>
      </c>
      <c r="B36" s="1012" t="s">
        <v>53</v>
      </c>
      <c r="C36" s="1013"/>
      <c r="D36" s="1013"/>
      <c r="E36" s="1014"/>
      <c r="F36" s="1010"/>
      <c r="G36" s="1016"/>
      <c r="H36" s="1010"/>
      <c r="I36" s="1050"/>
      <c r="J36" s="1042"/>
      <c r="K36" s="1047"/>
      <c r="L36" s="1045"/>
      <c r="M36" s="1047"/>
      <c r="N36" s="1048"/>
      <c r="O36" s="1010"/>
      <c r="P36" s="1016"/>
      <c r="Q36" s="1010"/>
      <c r="R36" s="1016"/>
      <c r="S36" s="1059"/>
      <c r="T36" s="1020"/>
      <c r="U36" s="1072"/>
      <c r="V36" s="517">
        <f>COUNTIF(このシートはさわらないこと!$Z$2:$Z$7,'登録票３－１'!V35)</f>
        <v>0</v>
      </c>
      <c r="W36" s="1012" t="s">
        <v>149</v>
      </c>
      <c r="X36" s="1013"/>
      <c r="Y36" s="1013"/>
      <c r="Z36" s="1014"/>
      <c r="AA36" s="1010"/>
      <c r="AB36" s="1016"/>
      <c r="AC36" s="1010"/>
      <c r="AD36" s="1041"/>
      <c r="AE36" s="1042"/>
      <c r="AF36" s="1043"/>
      <c r="AG36" s="1042"/>
      <c r="AH36" s="1043"/>
      <c r="AI36" s="1048"/>
      <c r="AJ36" s="1010"/>
      <c r="AK36" s="1016"/>
      <c r="AL36" s="1010"/>
      <c r="AM36" s="1040"/>
      <c r="AN36" s="1059"/>
      <c r="AO36" s="1020"/>
      <c r="AP36" s="1072"/>
    </row>
    <row r="37" spans="1:63" ht="13.5" customHeight="1">
      <c r="A37">
        <v>5</v>
      </c>
      <c r="B37" s="1021" t="s">
        <v>54</v>
      </c>
      <c r="C37" s="1022"/>
      <c r="D37" s="1022"/>
      <c r="E37" s="1023"/>
      <c r="F37" s="1009"/>
      <c r="G37" s="1015"/>
      <c r="H37" s="1009" t="s">
        <v>521</v>
      </c>
      <c r="I37" s="1049"/>
      <c r="J37" s="1042" t="s">
        <v>179</v>
      </c>
      <c r="K37" s="1046"/>
      <c r="L37" s="1044" t="s">
        <v>180</v>
      </c>
      <c r="M37" s="1046"/>
      <c r="N37" s="1048" t="s">
        <v>181</v>
      </c>
      <c r="O37" s="1009"/>
      <c r="P37" s="1015"/>
      <c r="Q37" s="1009"/>
      <c r="R37" s="1015"/>
      <c r="S37" s="1058" t="str">
        <f>IF($A38=1,VLOOKUP($A37,このシートはさわらないこと!$Z$2:$AC$7,2,0),"")</f>
        <v/>
      </c>
      <c r="T37" s="1019" t="str">
        <f>IF($A38=1,VLOOKUP($A37,このシートはさわらないこと!$Z$2:$AC$7,3,0),"")</f>
        <v/>
      </c>
      <c r="U37" s="1071" t="str">
        <f>IF($A38=1,VLOOKUP($A37,このシートはさわらないこと!$Z$2:$AC$7,4,0),"")</f>
        <v/>
      </c>
      <c r="V37" s="529">
        <v>20</v>
      </c>
      <c r="W37" s="1021" t="s">
        <v>147</v>
      </c>
      <c r="X37" s="1022"/>
      <c r="Y37" s="1022"/>
      <c r="Z37" s="1023"/>
      <c r="AA37" s="1009"/>
      <c r="AB37" s="1015"/>
      <c r="AC37" s="1009" t="s">
        <v>521</v>
      </c>
      <c r="AD37" s="1041"/>
      <c r="AE37" s="1042" t="s">
        <v>179</v>
      </c>
      <c r="AF37" s="1043"/>
      <c r="AG37" s="1042" t="s">
        <v>180</v>
      </c>
      <c r="AH37" s="1043"/>
      <c r="AI37" s="1048" t="s">
        <v>181</v>
      </c>
      <c r="AJ37" s="1009"/>
      <c r="AK37" s="1015"/>
      <c r="AL37" s="1009"/>
      <c r="AM37" s="1077"/>
      <c r="AN37" s="1058" t="str">
        <f>IF($V38=1,VLOOKUP($V37,このシートはさわらないこと!$Z$2:$AC$7,2,0),"")</f>
        <v/>
      </c>
      <c r="AO37" s="1019" t="str">
        <f>IF($V38=1,VLOOKUP($V37,このシートはさわらないこと!$Z$2:$AC$7,3,0),"")</f>
        <v/>
      </c>
      <c r="AP37" s="1071" t="str">
        <f>IF($V38=1,VLOOKUP($V37,このシートはさわらないこと!$Z$2:$AC$7,4,0),"")</f>
        <v/>
      </c>
    </row>
    <row r="38" spans="1:63">
      <c r="A38">
        <f>COUNTIF(このシートはさわらないこと!$Z$2:$Z$7,'登録票３－１'!A37)</f>
        <v>0</v>
      </c>
      <c r="B38" s="1052" t="s">
        <v>142</v>
      </c>
      <c r="C38" s="1053"/>
      <c r="D38" s="1053"/>
      <c r="E38" s="1054"/>
      <c r="F38" s="1010"/>
      <c r="G38" s="1016"/>
      <c r="H38" s="1010"/>
      <c r="I38" s="1050"/>
      <c r="J38" s="1042"/>
      <c r="K38" s="1047"/>
      <c r="L38" s="1045"/>
      <c r="M38" s="1047"/>
      <c r="N38" s="1048"/>
      <c r="O38" s="1010"/>
      <c r="P38" s="1016"/>
      <c r="Q38" s="1010"/>
      <c r="R38" s="1016"/>
      <c r="S38" s="1059"/>
      <c r="T38" s="1020"/>
      <c r="U38" s="1072"/>
      <c r="V38" s="517">
        <f>COUNTIF(このシートはさわらないこと!$Z$2:$Z$7,'登録票３－１'!V37)</f>
        <v>0</v>
      </c>
      <c r="W38" s="1261" t="s">
        <v>80</v>
      </c>
      <c r="X38" s="1262"/>
      <c r="Y38" s="1262"/>
      <c r="Z38" s="1263"/>
      <c r="AA38" s="1010"/>
      <c r="AB38" s="1016"/>
      <c r="AC38" s="1010"/>
      <c r="AD38" s="1041"/>
      <c r="AE38" s="1042"/>
      <c r="AF38" s="1043"/>
      <c r="AG38" s="1042"/>
      <c r="AH38" s="1043"/>
      <c r="AI38" s="1048"/>
      <c r="AJ38" s="1010"/>
      <c r="AK38" s="1016"/>
      <c r="AL38" s="1010"/>
      <c r="AM38" s="1040"/>
      <c r="AN38" s="1059"/>
      <c r="AO38" s="1020"/>
      <c r="AP38" s="1072"/>
    </row>
    <row r="39" spans="1:63" ht="13.5" customHeight="1">
      <c r="A39">
        <v>6</v>
      </c>
      <c r="B39" s="1021" t="s">
        <v>56</v>
      </c>
      <c r="C39" s="1022"/>
      <c r="D39" s="1022"/>
      <c r="E39" s="1023"/>
      <c r="F39" s="1009"/>
      <c r="G39" s="1015"/>
      <c r="H39" s="1009" t="s">
        <v>521</v>
      </c>
      <c r="I39" s="1049"/>
      <c r="J39" s="1042" t="s">
        <v>179</v>
      </c>
      <c r="K39" s="1046"/>
      <c r="L39" s="1044" t="s">
        <v>180</v>
      </c>
      <c r="M39" s="1046"/>
      <c r="N39" s="1048" t="s">
        <v>181</v>
      </c>
      <c r="O39" s="1009"/>
      <c r="P39" s="1015"/>
      <c r="Q39" s="1009"/>
      <c r="R39" s="1015"/>
      <c r="S39" s="1058" t="str">
        <f>IF($A40=1,VLOOKUP($A39,このシートはさわらないこと!$Z$2:$AC$7,2,0),"")</f>
        <v/>
      </c>
      <c r="T39" s="1019" t="str">
        <f>IF($A40=1,VLOOKUP($A39,このシートはさわらないこと!$Z$2:$AC$7,3,0),"")</f>
        <v/>
      </c>
      <c r="U39" s="1071" t="str">
        <f>IF($A40=1,VLOOKUP($A39,このシートはさわらないこと!$Z$2:$AC$7,4,0),"")</f>
        <v/>
      </c>
      <c r="V39" s="527">
        <v>21</v>
      </c>
      <c r="W39" s="1021" t="s">
        <v>81</v>
      </c>
      <c r="X39" s="1022"/>
      <c r="Y39" s="1022"/>
      <c r="Z39" s="1023"/>
      <c r="AA39" s="1009"/>
      <c r="AB39" s="1015"/>
      <c r="AC39" s="1009" t="s">
        <v>521</v>
      </c>
      <c r="AD39" s="1041"/>
      <c r="AE39" s="1042" t="s">
        <v>179</v>
      </c>
      <c r="AF39" s="1043"/>
      <c r="AG39" s="1042" t="s">
        <v>180</v>
      </c>
      <c r="AH39" s="1043"/>
      <c r="AI39" s="1048" t="s">
        <v>181</v>
      </c>
      <c r="AJ39" s="1009"/>
      <c r="AK39" s="1015"/>
      <c r="AL39" s="1009"/>
      <c r="AM39" s="1077"/>
      <c r="AN39" s="1058" t="str">
        <f>IF($V40=1,VLOOKUP($V39,このシートはさわらないこと!$Z$2:$AC$7,2,0),"")</f>
        <v/>
      </c>
      <c r="AO39" s="1019" t="str">
        <f>IF($V40=1,VLOOKUP($V39,このシートはさわらないこと!$Z$2:$AC$7,3,0),"")</f>
        <v/>
      </c>
      <c r="AP39" s="1071" t="str">
        <f>IF($V40=1,VLOOKUP($V39,このシートはさわらないこと!$Z$2:$AC$7,4,0),"")</f>
        <v/>
      </c>
    </row>
    <row r="40" spans="1:63" ht="13.75" thickBot="1">
      <c r="A40">
        <f>COUNTIF(このシートはさわらないこと!$Z$2:$Z$7,'登録票３－１'!A39)</f>
        <v>0</v>
      </c>
      <c r="B40" s="1012" t="s">
        <v>57</v>
      </c>
      <c r="C40" s="1013"/>
      <c r="D40" s="1013"/>
      <c r="E40" s="1014"/>
      <c r="F40" s="1010"/>
      <c r="G40" s="1016"/>
      <c r="H40" s="1010"/>
      <c r="I40" s="1050"/>
      <c r="J40" s="1042"/>
      <c r="K40" s="1047"/>
      <c r="L40" s="1045"/>
      <c r="M40" s="1047"/>
      <c r="N40" s="1048"/>
      <c r="O40" s="1010"/>
      <c r="P40" s="1016"/>
      <c r="Q40" s="1010"/>
      <c r="R40" s="1016"/>
      <c r="S40" s="1059"/>
      <c r="T40" s="1020"/>
      <c r="U40" s="1072"/>
      <c r="V40" s="517">
        <f>COUNTIF(このシートはさわらないこと!$Z$2:$Z$7,'登録票３－１'!V39)</f>
        <v>0</v>
      </c>
      <c r="W40" s="1012" t="s">
        <v>82</v>
      </c>
      <c r="X40" s="1013"/>
      <c r="Y40" s="1013"/>
      <c r="Z40" s="1014"/>
      <c r="AA40" s="1010"/>
      <c r="AB40" s="1016"/>
      <c r="AC40" s="1010"/>
      <c r="AD40" s="1041"/>
      <c r="AE40" s="1042"/>
      <c r="AF40" s="1043"/>
      <c r="AG40" s="1042"/>
      <c r="AH40" s="1043"/>
      <c r="AI40" s="1048"/>
      <c r="AJ40" s="1010"/>
      <c r="AK40" s="1016"/>
      <c r="AL40" s="1010"/>
      <c r="AM40" s="1040"/>
      <c r="AN40" s="1059"/>
      <c r="AO40" s="1020"/>
      <c r="AP40" s="1072"/>
    </row>
    <row r="41" spans="1:63" ht="13.5" customHeight="1">
      <c r="A41">
        <v>7</v>
      </c>
      <c r="B41" s="1021" t="s">
        <v>58</v>
      </c>
      <c r="C41" s="1022"/>
      <c r="D41" s="1022"/>
      <c r="E41" s="1217"/>
      <c r="F41" s="1009"/>
      <c r="G41" s="1015"/>
      <c r="H41" s="1009" t="s">
        <v>521</v>
      </c>
      <c r="I41" s="1049"/>
      <c r="J41" s="1042" t="s">
        <v>179</v>
      </c>
      <c r="K41" s="1046"/>
      <c r="L41" s="1044" t="s">
        <v>180</v>
      </c>
      <c r="M41" s="1046"/>
      <c r="N41" s="1048" t="s">
        <v>181</v>
      </c>
      <c r="O41" s="1009"/>
      <c r="P41" s="1015"/>
      <c r="Q41" s="1009"/>
      <c r="R41" s="1015"/>
      <c r="S41" s="1058" t="str">
        <f>IF($A42=1,VLOOKUP($A41,このシートはさわらないこと!$Z$2:$AC$7,2,0),"")</f>
        <v/>
      </c>
      <c r="T41" s="1019" t="str">
        <f>IF($A42=1,VLOOKUP($A41,このシートはさわらないこと!$Z$2:$AC$7,3,0),"")</f>
        <v/>
      </c>
      <c r="U41" s="1071" t="str">
        <f>IF($A42=1,VLOOKUP($A41,このシートはさわらないこと!$Z$2:$AC$7,4,0),"")</f>
        <v/>
      </c>
      <c r="V41" s="529">
        <v>22</v>
      </c>
      <c r="W41" s="1021" t="s">
        <v>83</v>
      </c>
      <c r="X41" s="1022"/>
      <c r="Y41" s="1022"/>
      <c r="Z41" s="1023"/>
      <c r="AA41" s="1009"/>
      <c r="AB41" s="1015"/>
      <c r="AC41" s="1009" t="s">
        <v>521</v>
      </c>
      <c r="AD41" s="1041"/>
      <c r="AE41" s="1042" t="s">
        <v>179</v>
      </c>
      <c r="AF41" s="1043"/>
      <c r="AG41" s="1042" t="s">
        <v>180</v>
      </c>
      <c r="AH41" s="1043"/>
      <c r="AI41" s="1048" t="s">
        <v>181</v>
      </c>
      <c r="AJ41" s="1009"/>
      <c r="AK41" s="1015"/>
      <c r="AL41" s="1009"/>
      <c r="AM41" s="1077"/>
      <c r="AN41" s="1058" t="str">
        <f>IF($V42=1,VLOOKUP($V41,このシートはさわらないこと!$Z$2:$AC$7,2,0),"")</f>
        <v/>
      </c>
      <c r="AO41" s="1019" t="str">
        <f>IF($V42=1,VLOOKUP($V41,このシートはさわらないこと!$Z$2:$AC$7,3,0),"")</f>
        <v/>
      </c>
      <c r="AP41" s="1071" t="str">
        <f>IF($V42=1,VLOOKUP($V41,このシートはさわらないこと!$Z$2:$AC$7,4,0),"")</f>
        <v/>
      </c>
    </row>
    <row r="42" spans="1:63">
      <c r="A42">
        <f>COUNTIF(このシートはさわらないこと!$Z$2:$Z$7,'登録票３－１'!A41)</f>
        <v>0</v>
      </c>
      <c r="B42" s="1012" t="s">
        <v>59</v>
      </c>
      <c r="C42" s="1013"/>
      <c r="D42" s="1013"/>
      <c r="E42" s="1014"/>
      <c r="F42" s="1010"/>
      <c r="G42" s="1016"/>
      <c r="H42" s="1010"/>
      <c r="I42" s="1050"/>
      <c r="J42" s="1042"/>
      <c r="K42" s="1047"/>
      <c r="L42" s="1045"/>
      <c r="M42" s="1047"/>
      <c r="N42" s="1048"/>
      <c r="O42" s="1010"/>
      <c r="P42" s="1016"/>
      <c r="Q42" s="1010"/>
      <c r="R42" s="1016"/>
      <c r="S42" s="1059"/>
      <c r="T42" s="1020"/>
      <c r="U42" s="1072"/>
      <c r="V42" s="517">
        <f>COUNTIF(このシートはさわらないこと!$Z$2:$Z$7,'登録票３－１'!V41)</f>
        <v>0</v>
      </c>
      <c r="W42" s="1012" t="s">
        <v>84</v>
      </c>
      <c r="X42" s="1013"/>
      <c r="Y42" s="1013"/>
      <c r="Z42" s="1014"/>
      <c r="AA42" s="1010"/>
      <c r="AB42" s="1016"/>
      <c r="AC42" s="1010"/>
      <c r="AD42" s="1041"/>
      <c r="AE42" s="1042"/>
      <c r="AF42" s="1043"/>
      <c r="AG42" s="1042"/>
      <c r="AH42" s="1043"/>
      <c r="AI42" s="1048"/>
      <c r="AJ42" s="1010"/>
      <c r="AK42" s="1016"/>
      <c r="AL42" s="1010"/>
      <c r="AM42" s="1040"/>
      <c r="AN42" s="1059"/>
      <c r="AO42" s="1020"/>
      <c r="AP42" s="1072"/>
    </row>
    <row r="43" spans="1:63" ht="13.5" customHeight="1">
      <c r="A43">
        <v>8</v>
      </c>
      <c r="B43" s="1021" t="s">
        <v>60</v>
      </c>
      <c r="C43" s="1022"/>
      <c r="D43" s="1022"/>
      <c r="E43" s="1023"/>
      <c r="F43" s="1009"/>
      <c r="G43" s="1015"/>
      <c r="H43" s="1009" t="s">
        <v>521</v>
      </c>
      <c r="I43" s="1049"/>
      <c r="J43" s="1042" t="s">
        <v>179</v>
      </c>
      <c r="K43" s="1046"/>
      <c r="L43" s="1044" t="s">
        <v>180</v>
      </c>
      <c r="M43" s="1046"/>
      <c r="N43" s="1048" t="s">
        <v>181</v>
      </c>
      <c r="O43" s="1009"/>
      <c r="P43" s="1015"/>
      <c r="Q43" s="1009"/>
      <c r="R43" s="1015"/>
      <c r="S43" s="1058" t="str">
        <f>IF($A44=1,VLOOKUP($A43,このシートはさわらないこと!$Z$2:$AC$7,2,0),"")</f>
        <v/>
      </c>
      <c r="T43" s="1019" t="str">
        <f>IF($A44=1,VLOOKUP($A43,このシートはさわらないこと!$Z$2:$AC$7,3,0),"")</f>
        <v/>
      </c>
      <c r="U43" s="1071" t="str">
        <f>IF($A44=1,VLOOKUP($A43,このシートはさわらないこと!$Z$2:$AC$7,4,0),"")</f>
        <v/>
      </c>
      <c r="V43" s="527">
        <v>23</v>
      </c>
      <c r="W43" s="1021" t="s">
        <v>85</v>
      </c>
      <c r="X43" s="1022"/>
      <c r="Y43" s="1022"/>
      <c r="Z43" s="1023"/>
      <c r="AA43" s="1009"/>
      <c r="AB43" s="1015"/>
      <c r="AC43" s="1009" t="s">
        <v>521</v>
      </c>
      <c r="AD43" s="1041"/>
      <c r="AE43" s="1042" t="s">
        <v>179</v>
      </c>
      <c r="AF43" s="1043"/>
      <c r="AG43" s="1042" t="s">
        <v>180</v>
      </c>
      <c r="AH43" s="1043"/>
      <c r="AI43" s="1048" t="s">
        <v>181</v>
      </c>
      <c r="AJ43" s="1009"/>
      <c r="AK43" s="1015"/>
      <c r="AL43" s="1009"/>
      <c r="AM43" s="1077"/>
      <c r="AN43" s="1058" t="str">
        <f>IF($V44=1,VLOOKUP($V43,このシートはさわらないこと!$Z$2:$AC$7,2,0),"")</f>
        <v/>
      </c>
      <c r="AO43" s="1019" t="str">
        <f>IF($V44=1,VLOOKUP($V43,このシートはさわらないこと!$Z$2:$AC$7,3,0),"")</f>
        <v/>
      </c>
      <c r="AP43" s="1071" t="str">
        <f>IF($V44=1,VLOOKUP($V43,このシートはさわらないこと!$Z$2:$AC$7,4,0),"")</f>
        <v/>
      </c>
    </row>
    <row r="44" spans="1:63" ht="13.75" thickBot="1">
      <c r="A44">
        <f>COUNTIF(このシートはさわらないこと!$Z$2:$Z$7,'登録票３－１'!A43)</f>
        <v>0</v>
      </c>
      <c r="B44" s="1012" t="s">
        <v>61</v>
      </c>
      <c r="C44" s="1013"/>
      <c r="D44" s="1013"/>
      <c r="E44" s="1014"/>
      <c r="F44" s="1010"/>
      <c r="G44" s="1016"/>
      <c r="H44" s="1010"/>
      <c r="I44" s="1050"/>
      <c r="J44" s="1042"/>
      <c r="K44" s="1047"/>
      <c r="L44" s="1045"/>
      <c r="M44" s="1047"/>
      <c r="N44" s="1048"/>
      <c r="O44" s="1010"/>
      <c r="P44" s="1016"/>
      <c r="Q44" s="1010"/>
      <c r="R44" s="1016"/>
      <c r="S44" s="1059"/>
      <c r="T44" s="1020"/>
      <c r="U44" s="1072"/>
      <c r="V44" s="517">
        <f>COUNTIF(このシートはさわらないこと!$Z$2:$Z$7,'登録票３－１'!V43)</f>
        <v>0</v>
      </c>
      <c r="W44" s="1012" t="s">
        <v>150</v>
      </c>
      <c r="X44" s="1013"/>
      <c r="Y44" s="1013"/>
      <c r="Z44" s="1014"/>
      <c r="AA44" s="1010"/>
      <c r="AB44" s="1016"/>
      <c r="AC44" s="1010"/>
      <c r="AD44" s="1041"/>
      <c r="AE44" s="1042"/>
      <c r="AF44" s="1043"/>
      <c r="AG44" s="1042"/>
      <c r="AH44" s="1043"/>
      <c r="AI44" s="1048"/>
      <c r="AJ44" s="1010"/>
      <c r="AK44" s="1016"/>
      <c r="AL44" s="1010"/>
      <c r="AM44" s="1040"/>
      <c r="AN44" s="1059"/>
      <c r="AO44" s="1020"/>
      <c r="AP44" s="1072"/>
    </row>
    <row r="45" spans="1:63" ht="13.5" customHeight="1" thickBot="1">
      <c r="A45">
        <v>9</v>
      </c>
      <c r="B45" s="1021" t="s">
        <v>62</v>
      </c>
      <c r="C45" s="1022"/>
      <c r="D45" s="1022"/>
      <c r="E45" s="1023"/>
      <c r="F45" s="1009"/>
      <c r="G45" s="1015"/>
      <c r="H45" s="1009" t="s">
        <v>521</v>
      </c>
      <c r="I45" s="1049"/>
      <c r="J45" s="1042" t="s">
        <v>179</v>
      </c>
      <c r="K45" s="1046"/>
      <c r="L45" s="1044" t="s">
        <v>180</v>
      </c>
      <c r="M45" s="1046"/>
      <c r="N45" s="1048" t="s">
        <v>181</v>
      </c>
      <c r="O45" s="1009"/>
      <c r="P45" s="1015"/>
      <c r="Q45" s="1009"/>
      <c r="R45" s="1015"/>
      <c r="S45" s="1058" t="str">
        <f>IF($A46=1,VLOOKUP($A45,このシートはさわらないこと!$Z$2:$AC$7,2,0),"")</f>
        <v/>
      </c>
      <c r="T45" s="1019" t="str">
        <f>IF($A46=1,VLOOKUP($A45,このシートはさわらないこと!$Z$2:$AC$7,3,0),"")</f>
        <v/>
      </c>
      <c r="U45" s="1071" t="str">
        <f>IF($A46=1,VLOOKUP($A45,このシートはさわらないこと!$Z$2:$AC$7,4,0),"")</f>
        <v/>
      </c>
      <c r="V45" s="529">
        <v>24</v>
      </c>
      <c r="W45" s="1021" t="s">
        <v>86</v>
      </c>
      <c r="X45" s="1022"/>
      <c r="Y45" s="1022"/>
      <c r="Z45" s="1023"/>
      <c r="AA45" s="1009"/>
      <c r="AB45" s="1015"/>
      <c r="AC45" s="1009" t="s">
        <v>521</v>
      </c>
      <c r="AD45" s="1041"/>
      <c r="AE45" s="1042" t="s">
        <v>179</v>
      </c>
      <c r="AF45" s="1043"/>
      <c r="AG45" s="1042" t="s">
        <v>180</v>
      </c>
      <c r="AH45" s="1043"/>
      <c r="AI45" s="1048" t="s">
        <v>181</v>
      </c>
      <c r="AJ45" s="1009"/>
      <c r="AK45" s="1015"/>
      <c r="AL45" s="1009"/>
      <c r="AM45" s="1077"/>
      <c r="AN45" s="1058" t="str">
        <f>IF($V46=1,VLOOKUP($V45,このシートはさわらないこと!$Z$2:$AC$7,2,0),"")</f>
        <v/>
      </c>
      <c r="AO45" s="1019" t="str">
        <f>IF($V46=1,VLOOKUP($V45,このシートはさわらないこと!$Z$2:$AC$7,3,0),"")</f>
        <v/>
      </c>
      <c r="AP45" s="1071" t="str">
        <f>IF($V46=1,VLOOKUP($V45,このシートはさわらないこと!$Z$2:$AC$7,4,0),"")</f>
        <v/>
      </c>
    </row>
    <row r="46" spans="1:63">
      <c r="A46">
        <f>COUNTIF(このシートはさわらないこと!$Z$2:$Z$7,'登録票３－１'!A45)</f>
        <v>0</v>
      </c>
      <c r="B46" s="1012" t="s">
        <v>63</v>
      </c>
      <c r="C46" s="1013"/>
      <c r="D46" s="1013"/>
      <c r="E46" s="1014"/>
      <c r="F46" s="1010"/>
      <c r="G46" s="1016"/>
      <c r="H46" s="1010"/>
      <c r="I46" s="1050"/>
      <c r="J46" s="1042"/>
      <c r="K46" s="1047"/>
      <c r="L46" s="1045"/>
      <c r="M46" s="1047"/>
      <c r="N46" s="1048"/>
      <c r="O46" s="1010"/>
      <c r="P46" s="1016"/>
      <c r="Q46" s="1010"/>
      <c r="R46" s="1016"/>
      <c r="S46" s="1059"/>
      <c r="T46" s="1020"/>
      <c r="U46" s="1072"/>
      <c r="V46" s="517">
        <f>COUNTIF(このシートはさわらないこと!$Z$2:$Z$7,'登録票３－１'!V45)</f>
        <v>0</v>
      </c>
      <c r="W46" s="1012" t="s">
        <v>87</v>
      </c>
      <c r="X46" s="1013"/>
      <c r="Y46" s="1013"/>
      <c r="Z46" s="1014"/>
      <c r="AA46" s="1010"/>
      <c r="AB46" s="1016"/>
      <c r="AC46" s="1010"/>
      <c r="AD46" s="1041"/>
      <c r="AE46" s="1042"/>
      <c r="AF46" s="1043"/>
      <c r="AG46" s="1042"/>
      <c r="AH46" s="1043"/>
      <c r="AI46" s="1048"/>
      <c r="AJ46" s="1010"/>
      <c r="AK46" s="1016"/>
      <c r="AL46" s="1010"/>
      <c r="AM46" s="1040"/>
      <c r="AN46" s="1059"/>
      <c r="AO46" s="1020"/>
      <c r="AP46" s="1072"/>
      <c r="AR46" s="734"/>
      <c r="AS46" s="735"/>
      <c r="AT46" s="735"/>
      <c r="AU46" s="735"/>
      <c r="AV46" s="735"/>
      <c r="AW46" s="735"/>
      <c r="AX46" s="735"/>
      <c r="AY46" s="735"/>
      <c r="AZ46" s="735"/>
      <c r="BA46" s="735"/>
      <c r="BB46" s="735"/>
      <c r="BC46" s="735"/>
      <c r="BD46" s="735"/>
      <c r="BE46" s="735"/>
      <c r="BF46" s="735"/>
      <c r="BG46" s="735"/>
      <c r="BH46" s="735"/>
      <c r="BI46" s="735"/>
      <c r="BJ46" s="735"/>
      <c r="BK46" s="736"/>
    </row>
    <row r="47" spans="1:63" ht="13.5" customHeight="1">
      <c r="A47">
        <v>10</v>
      </c>
      <c r="B47" s="1021" t="s">
        <v>64</v>
      </c>
      <c r="C47" s="1022"/>
      <c r="D47" s="1022"/>
      <c r="E47" s="1023"/>
      <c r="F47" s="1009"/>
      <c r="G47" s="1015"/>
      <c r="H47" s="1009" t="s">
        <v>521</v>
      </c>
      <c r="I47" s="1049"/>
      <c r="J47" s="1042" t="s">
        <v>179</v>
      </c>
      <c r="K47" s="1046"/>
      <c r="L47" s="1044" t="s">
        <v>180</v>
      </c>
      <c r="M47" s="1046"/>
      <c r="N47" s="1048" t="s">
        <v>181</v>
      </c>
      <c r="O47" s="1009"/>
      <c r="P47" s="1015"/>
      <c r="Q47" s="1009"/>
      <c r="R47" s="1015"/>
      <c r="S47" s="1058" t="str">
        <f>IF($A48=1,VLOOKUP($A47,このシートはさわらないこと!$Z$2:$AC$7,2,0),"")</f>
        <v/>
      </c>
      <c r="T47" s="1019" t="str">
        <f>IF($A48=1,VLOOKUP($A47,このシートはさわらないこと!$Z$2:$AC$7,3,0),"")</f>
        <v/>
      </c>
      <c r="U47" s="1071" t="str">
        <f>IF($A48=1,VLOOKUP($A47,このシートはさわらないこと!$Z$2:$AC$7,4,0),"")</f>
        <v/>
      </c>
      <c r="V47" s="527">
        <v>25</v>
      </c>
      <c r="W47" s="1021" t="s">
        <v>88</v>
      </c>
      <c r="X47" s="1022"/>
      <c r="Y47" s="1022"/>
      <c r="Z47" s="1023"/>
      <c r="AA47" s="1009"/>
      <c r="AB47" s="1015"/>
      <c r="AC47" s="1009" t="s">
        <v>521</v>
      </c>
      <c r="AD47" s="1041"/>
      <c r="AE47" s="1042" t="s">
        <v>179</v>
      </c>
      <c r="AF47" s="1043"/>
      <c r="AG47" s="1042" t="s">
        <v>180</v>
      </c>
      <c r="AH47" s="1043"/>
      <c r="AI47" s="1048" t="s">
        <v>181</v>
      </c>
      <c r="AJ47" s="1009"/>
      <c r="AK47" s="1015"/>
      <c r="AL47" s="1009"/>
      <c r="AM47" s="1077"/>
      <c r="AN47" s="1058" t="str">
        <f>IF($V48=1,VLOOKUP($V47,このシートはさわらないこと!$Z$2:$AC$7,2,0),"")</f>
        <v/>
      </c>
      <c r="AO47" s="1019" t="str">
        <f>IF($V48=1,VLOOKUP($V47,このシートはさわらないこと!$Z$2:$AC$7,3,0),"")</f>
        <v/>
      </c>
      <c r="AP47" s="1071" t="str">
        <f>IF($V48=1,VLOOKUP($V47,このシートはさわらないこと!$Z$2:$AC$7,4,0),"")</f>
        <v/>
      </c>
      <c r="AR47" s="737"/>
      <c r="AS47" s="738" t="s">
        <v>1431</v>
      </c>
      <c r="BK47" s="739"/>
    </row>
    <row r="48" spans="1:63" ht="13.75" thickBot="1">
      <c r="A48">
        <f>COUNTIF(このシートはさわらないこと!$Z$2:$Z$7,'登録票３－１'!A47)</f>
        <v>0</v>
      </c>
      <c r="B48" s="1052" t="s">
        <v>143</v>
      </c>
      <c r="C48" s="1053"/>
      <c r="D48" s="1053"/>
      <c r="E48" s="1054"/>
      <c r="F48" s="1010"/>
      <c r="G48" s="1016"/>
      <c r="H48" s="1010"/>
      <c r="I48" s="1050"/>
      <c r="J48" s="1042"/>
      <c r="K48" s="1047"/>
      <c r="L48" s="1045"/>
      <c r="M48" s="1047"/>
      <c r="N48" s="1048"/>
      <c r="O48" s="1010"/>
      <c r="P48" s="1016"/>
      <c r="Q48" s="1010"/>
      <c r="R48" s="1016"/>
      <c r="S48" s="1059"/>
      <c r="T48" s="1020"/>
      <c r="U48" s="1072"/>
      <c r="V48" s="517">
        <f>COUNTIF(このシートはさわらないこと!$Z$2:$Z$7,'登録票３－１'!V47)</f>
        <v>0</v>
      </c>
      <c r="W48" s="1012" t="s">
        <v>89</v>
      </c>
      <c r="X48" s="1013"/>
      <c r="Y48" s="1013"/>
      <c r="Z48" s="1014"/>
      <c r="AA48" s="1010"/>
      <c r="AB48" s="1016"/>
      <c r="AC48" s="1010"/>
      <c r="AD48" s="1041"/>
      <c r="AE48" s="1042"/>
      <c r="AF48" s="1043"/>
      <c r="AG48" s="1042"/>
      <c r="AH48" s="1043"/>
      <c r="AI48" s="1048"/>
      <c r="AJ48" s="1010"/>
      <c r="AK48" s="1016"/>
      <c r="AL48" s="1010"/>
      <c r="AM48" s="1040"/>
      <c r="AN48" s="1059"/>
      <c r="AO48" s="1020"/>
      <c r="AP48" s="1072"/>
      <c r="AR48" s="737"/>
      <c r="BK48" s="739"/>
    </row>
    <row r="49" spans="1:63" ht="13.5" customHeight="1" thickBot="1">
      <c r="A49">
        <v>11</v>
      </c>
      <c r="B49" s="1021" t="s">
        <v>65</v>
      </c>
      <c r="C49" s="1022"/>
      <c r="D49" s="1022"/>
      <c r="E49" s="1023"/>
      <c r="F49" s="1009"/>
      <c r="G49" s="1015"/>
      <c r="H49" s="1009" t="s">
        <v>521</v>
      </c>
      <c r="I49" s="1049"/>
      <c r="J49" s="1042" t="s">
        <v>179</v>
      </c>
      <c r="K49" s="1046"/>
      <c r="L49" s="1044" t="s">
        <v>180</v>
      </c>
      <c r="M49" s="1046"/>
      <c r="N49" s="1048" t="s">
        <v>181</v>
      </c>
      <c r="O49" s="1009"/>
      <c r="P49" s="1015"/>
      <c r="Q49" s="1009"/>
      <c r="R49" s="1015"/>
      <c r="S49" s="1058" t="str">
        <f>IF($A50=1,VLOOKUP($A49,このシートはさわらないこと!$Z$2:$AC$7,2,0),"")</f>
        <v/>
      </c>
      <c r="T49" s="1019" t="str">
        <f>IF($A50=1,VLOOKUP($A49,このシートはさわらないこと!$Z$2:$AC$7,3,0),"")</f>
        <v/>
      </c>
      <c r="U49" s="1071" t="str">
        <f>IF($A50=1,VLOOKUP($A49,このシートはさわらないこと!$Z$2:$AC$7,4,0),"")</f>
        <v/>
      </c>
      <c r="V49" s="529">
        <v>26</v>
      </c>
      <c r="W49" s="1021" t="s">
        <v>90</v>
      </c>
      <c r="X49" s="1022"/>
      <c r="Y49" s="1022"/>
      <c r="Z49" s="1023"/>
      <c r="AA49" s="1009"/>
      <c r="AB49" s="1015"/>
      <c r="AC49" s="1009" t="s">
        <v>521</v>
      </c>
      <c r="AD49" s="1041"/>
      <c r="AE49" s="1042" t="s">
        <v>179</v>
      </c>
      <c r="AF49" s="1043"/>
      <c r="AG49" s="1042" t="s">
        <v>180</v>
      </c>
      <c r="AH49" s="1043"/>
      <c r="AI49" s="1048" t="s">
        <v>181</v>
      </c>
      <c r="AJ49" s="1009"/>
      <c r="AK49" s="1015"/>
      <c r="AL49" s="1009"/>
      <c r="AM49" s="1077"/>
      <c r="AN49" s="1058" t="str">
        <f>IF($V50=1,VLOOKUP($V49,このシートはさわらないこと!$Z$2:$AC$7,2,0),"")</f>
        <v/>
      </c>
      <c r="AO49" s="1019" t="str">
        <f>IF($V50=1,VLOOKUP($V49,このシートはさわらないこと!$Z$2:$AC$7,3,0),"")</f>
        <v/>
      </c>
      <c r="AP49" s="1071" t="str">
        <f>IF($V50=1,VLOOKUP($V49,このシートはさわらないこと!$Z$2:$AC$7,4,0),"")</f>
        <v/>
      </c>
      <c r="AR49" s="737"/>
      <c r="AS49" t="s">
        <v>1432</v>
      </c>
      <c r="BC49" t="s">
        <v>664</v>
      </c>
      <c r="BF49" t="s">
        <v>1433</v>
      </c>
      <c r="BI49" t="s">
        <v>667</v>
      </c>
      <c r="BK49" s="739"/>
    </row>
    <row r="50" spans="1:63">
      <c r="A50">
        <f>COUNTIF(このシートはさわらないこと!$Z$2:$Z$7,'登録票３－１'!A49)</f>
        <v>0</v>
      </c>
      <c r="B50" s="1012" t="s">
        <v>66</v>
      </c>
      <c r="C50" s="1013"/>
      <c r="D50" s="1013"/>
      <c r="E50" s="1014"/>
      <c r="F50" s="1010"/>
      <c r="G50" s="1016"/>
      <c r="H50" s="1010"/>
      <c r="I50" s="1050"/>
      <c r="J50" s="1042"/>
      <c r="K50" s="1047"/>
      <c r="L50" s="1045"/>
      <c r="M50" s="1047"/>
      <c r="N50" s="1048"/>
      <c r="O50" s="1010"/>
      <c r="P50" s="1016"/>
      <c r="Q50" s="1010"/>
      <c r="R50" s="1016"/>
      <c r="S50" s="1059"/>
      <c r="T50" s="1020"/>
      <c r="U50" s="1072"/>
      <c r="V50" s="517">
        <f>COUNTIF(このシートはさわらないこと!$Z$2:$Z$7,'登録票３－１'!V49)</f>
        <v>0</v>
      </c>
      <c r="W50" s="1012" t="s">
        <v>151</v>
      </c>
      <c r="X50" s="1013"/>
      <c r="Y50" s="1013"/>
      <c r="Z50" s="1014"/>
      <c r="AA50" s="1010"/>
      <c r="AB50" s="1016"/>
      <c r="AC50" s="1010"/>
      <c r="AD50" s="1041"/>
      <c r="AE50" s="1042"/>
      <c r="AF50" s="1043"/>
      <c r="AG50" s="1042"/>
      <c r="AH50" s="1043"/>
      <c r="AI50" s="1048"/>
      <c r="AJ50" s="1010"/>
      <c r="AK50" s="1016"/>
      <c r="AL50" s="1010"/>
      <c r="AM50" s="1040"/>
      <c r="AN50" s="1059"/>
      <c r="AO50" s="1020"/>
      <c r="AP50" s="1072"/>
      <c r="AR50" s="737"/>
      <c r="AS50" s="988">
        <f>COUNTA(Q29:R58,AL29:AM60)</f>
        <v>0</v>
      </c>
      <c r="AT50" s="989"/>
      <c r="BC50" s="988" t="str">
        <f>IF(AND(OR(F29=1,F29=2),O29=1),"○","－")</f>
        <v>－</v>
      </c>
      <c r="BD50" s="989"/>
      <c r="BF50" s="988" t="str">
        <f>IF(AND(OR(F37=1,F37=2),O37=1),"○","－")</f>
        <v>－</v>
      </c>
      <c r="BG50" s="989"/>
      <c r="BI50" s="988" t="str">
        <f>IF(AND(OR(AA43=1,AA43=2),AJ43=1),"○","－")</f>
        <v>－</v>
      </c>
      <c r="BJ50" s="989"/>
      <c r="BK50" s="739"/>
    </row>
    <row r="51" spans="1:63" ht="13.5" customHeight="1" thickBot="1">
      <c r="A51">
        <v>12</v>
      </c>
      <c r="B51" s="1021" t="s">
        <v>67</v>
      </c>
      <c r="C51" s="1022"/>
      <c r="D51" s="1022"/>
      <c r="E51" s="1023"/>
      <c r="F51" s="1009"/>
      <c r="G51" s="1015"/>
      <c r="H51" s="1009" t="s">
        <v>521</v>
      </c>
      <c r="I51" s="1049"/>
      <c r="J51" s="1042" t="s">
        <v>179</v>
      </c>
      <c r="K51" s="1046"/>
      <c r="L51" s="1044" t="s">
        <v>180</v>
      </c>
      <c r="M51" s="1046"/>
      <c r="N51" s="1048" t="s">
        <v>181</v>
      </c>
      <c r="O51" s="1009"/>
      <c r="P51" s="1015"/>
      <c r="Q51" s="1009"/>
      <c r="R51" s="1015"/>
      <c r="S51" s="1058" t="str">
        <f>IF($A52=1,VLOOKUP($A51,このシートはさわらないこと!$Z$2:$AC$7,2,0),"")</f>
        <v/>
      </c>
      <c r="T51" s="1019" t="str">
        <f>IF($A52=1,VLOOKUP($A51,このシートはさわらないこと!$Z$2:$AC$7,3,0),"")</f>
        <v/>
      </c>
      <c r="U51" s="1071" t="str">
        <f>IF($A52=1,VLOOKUP($A51,このシートはさわらないこと!$Z$2:$AC$7,4,0),"")</f>
        <v/>
      </c>
      <c r="V51" s="527">
        <v>27</v>
      </c>
      <c r="W51" s="1021" t="s">
        <v>91</v>
      </c>
      <c r="X51" s="1022"/>
      <c r="Y51" s="1022"/>
      <c r="Z51" s="1023"/>
      <c r="AA51" s="1009"/>
      <c r="AB51" s="1015"/>
      <c r="AC51" s="1009" t="s">
        <v>521</v>
      </c>
      <c r="AD51" s="1041"/>
      <c r="AE51" s="1042" t="s">
        <v>179</v>
      </c>
      <c r="AF51" s="1043"/>
      <c r="AG51" s="1042" t="s">
        <v>180</v>
      </c>
      <c r="AH51" s="1043"/>
      <c r="AI51" s="1048" t="s">
        <v>181</v>
      </c>
      <c r="AJ51" s="1009"/>
      <c r="AK51" s="1015"/>
      <c r="AL51" s="1009"/>
      <c r="AM51" s="1077"/>
      <c r="AN51" s="1058" t="str">
        <f>IF($V52=1,VLOOKUP($V51,このシートはさわらないこと!$Z$2:$AC$7,2,0),"")</f>
        <v/>
      </c>
      <c r="AO51" s="1019" t="str">
        <f>IF($V52=1,VLOOKUP($V51,このシートはさわらないこと!$Z$2:$AC$7,3,0),"")</f>
        <v/>
      </c>
      <c r="AP51" s="1071" t="str">
        <f>IF($V52=1,VLOOKUP($V51,このシートはさわらないこと!$Z$2:$AC$7,4,0),"")</f>
        <v/>
      </c>
      <c r="AR51" s="737"/>
      <c r="AS51" s="990"/>
      <c r="AT51" s="991"/>
      <c r="BC51" s="990"/>
      <c r="BD51" s="991"/>
      <c r="BF51" s="990"/>
      <c r="BG51" s="991"/>
      <c r="BI51" s="990"/>
      <c r="BJ51" s="991"/>
      <c r="BK51" s="739"/>
    </row>
    <row r="52" spans="1:63" ht="13.75" thickBot="1">
      <c r="A52">
        <f>COUNTIF(このシートはさわらないこと!$Z$2:$Z$7,'登録票３－１'!A51)</f>
        <v>0</v>
      </c>
      <c r="B52" s="1012" t="s">
        <v>68</v>
      </c>
      <c r="C52" s="1013"/>
      <c r="D52" s="1013"/>
      <c r="E52" s="1014"/>
      <c r="F52" s="1010"/>
      <c r="G52" s="1016"/>
      <c r="H52" s="1010"/>
      <c r="I52" s="1050"/>
      <c r="J52" s="1042"/>
      <c r="K52" s="1047"/>
      <c r="L52" s="1045"/>
      <c r="M52" s="1047"/>
      <c r="N52" s="1048"/>
      <c r="O52" s="1010"/>
      <c r="P52" s="1016"/>
      <c r="Q52" s="1010"/>
      <c r="R52" s="1016"/>
      <c r="S52" s="1059"/>
      <c r="T52" s="1020"/>
      <c r="U52" s="1072"/>
      <c r="V52" s="517">
        <f>COUNTIF(このシートはさわらないこと!$Z$2:$Z$7,'登録票３－１'!V51)</f>
        <v>0</v>
      </c>
      <c r="W52" s="1012" t="s">
        <v>92</v>
      </c>
      <c r="X52" s="1013"/>
      <c r="Y52" s="1013"/>
      <c r="Z52" s="1014"/>
      <c r="AA52" s="1010"/>
      <c r="AB52" s="1016"/>
      <c r="AC52" s="1010"/>
      <c r="AD52" s="1041"/>
      <c r="AE52" s="1042"/>
      <c r="AF52" s="1043"/>
      <c r="AG52" s="1042"/>
      <c r="AH52" s="1043"/>
      <c r="AI52" s="1048"/>
      <c r="AJ52" s="1010"/>
      <c r="AK52" s="1016"/>
      <c r="AL52" s="1010"/>
      <c r="AM52" s="1040"/>
      <c r="AN52" s="1059"/>
      <c r="AO52" s="1020"/>
      <c r="AP52" s="1072"/>
      <c r="AR52" s="737"/>
      <c r="BK52" s="739"/>
    </row>
    <row r="53" spans="1:63" ht="13.5" customHeight="1" thickBot="1">
      <c r="A53">
        <v>13</v>
      </c>
      <c r="B53" s="1021" t="s">
        <v>69</v>
      </c>
      <c r="C53" s="1022"/>
      <c r="D53" s="1022"/>
      <c r="E53" s="1023"/>
      <c r="F53" s="1009"/>
      <c r="G53" s="1015"/>
      <c r="H53" s="1009" t="s">
        <v>521</v>
      </c>
      <c r="I53" s="1049"/>
      <c r="J53" s="1042" t="s">
        <v>179</v>
      </c>
      <c r="K53" s="1046"/>
      <c r="L53" s="1044" t="s">
        <v>180</v>
      </c>
      <c r="M53" s="1046"/>
      <c r="N53" s="1048" t="s">
        <v>181</v>
      </c>
      <c r="O53" s="1009"/>
      <c r="P53" s="1015"/>
      <c r="Q53" s="1009"/>
      <c r="R53" s="1015"/>
      <c r="S53" s="1058" t="str">
        <f>IF($A54=1,VLOOKUP($A53,このシートはさわらないこと!$Z$2:$AC$7,2,0),"")</f>
        <v/>
      </c>
      <c r="T53" s="1019" t="str">
        <f>IF($A54=1,VLOOKUP($A53,このシートはさわらないこと!$Z$2:$AC$7,3,0),"")</f>
        <v/>
      </c>
      <c r="U53" s="1071" t="str">
        <f>IF($A54=1,VLOOKUP($A53,このシートはさわらないこと!$Z$2:$AC$7,4,0),"")</f>
        <v/>
      </c>
      <c r="V53" s="529">
        <v>28</v>
      </c>
      <c r="W53" s="1021" t="s">
        <v>93</v>
      </c>
      <c r="X53" s="1022"/>
      <c r="Y53" s="1022"/>
      <c r="Z53" s="1023"/>
      <c r="AA53" s="1009"/>
      <c r="AB53" s="1015"/>
      <c r="AC53" s="1009" t="s">
        <v>521</v>
      </c>
      <c r="AD53" s="1049"/>
      <c r="AE53" s="1044" t="s">
        <v>179</v>
      </c>
      <c r="AF53" s="1046"/>
      <c r="AG53" s="1044" t="s">
        <v>180</v>
      </c>
      <c r="AH53" s="1046"/>
      <c r="AI53" s="1056" t="s">
        <v>181</v>
      </c>
      <c r="AJ53" s="1009"/>
      <c r="AK53" s="1015"/>
      <c r="AL53" s="1009"/>
      <c r="AM53" s="1015"/>
      <c r="AN53" s="1058" t="str">
        <f>IF($V54=1,VLOOKUP($V53,このシートはさわらないこと!$Z$2:$AC$7,2,0),"")</f>
        <v/>
      </c>
      <c r="AO53" s="1019" t="str">
        <f>IF($V54=1,VLOOKUP($V53,このシートはさわらないこと!$Z$2:$AC$7,3,0),"")</f>
        <v/>
      </c>
      <c r="AP53" s="1071" t="str">
        <f>IF($V54=1,VLOOKUP($V53,このシートはさわらないこと!$Z$2:$AC$7,4,0),"")</f>
        <v/>
      </c>
      <c r="AR53" s="737"/>
      <c r="AS53" t="s">
        <v>1434</v>
      </c>
      <c r="BC53" t="s">
        <v>1435</v>
      </c>
      <c r="BK53" s="739"/>
    </row>
    <row r="54" spans="1:63">
      <c r="A54">
        <f>COUNTIF(このシートはさわらないこと!$Z$2:$Z$7,'登録票３－１'!A53)</f>
        <v>0</v>
      </c>
      <c r="B54" s="1012" t="s">
        <v>501</v>
      </c>
      <c r="C54" s="1013"/>
      <c r="D54" s="1013"/>
      <c r="E54" s="1014"/>
      <c r="F54" s="1010"/>
      <c r="G54" s="1016"/>
      <c r="H54" s="1010"/>
      <c r="I54" s="1050"/>
      <c r="J54" s="1042"/>
      <c r="K54" s="1047"/>
      <c r="L54" s="1045"/>
      <c r="M54" s="1047"/>
      <c r="N54" s="1048"/>
      <c r="O54" s="1010"/>
      <c r="P54" s="1016"/>
      <c r="Q54" s="1010"/>
      <c r="R54" s="1016"/>
      <c r="S54" s="1059"/>
      <c r="T54" s="1020"/>
      <c r="U54" s="1072"/>
      <c r="V54" s="517">
        <f>COUNTIF(このシートはさわらないこと!$Z$2:$Z$7,'登録票３－１'!V53)</f>
        <v>0</v>
      </c>
      <c r="W54" s="1012" t="s">
        <v>94</v>
      </c>
      <c r="X54" s="1013"/>
      <c r="Y54" s="1013"/>
      <c r="Z54" s="1014"/>
      <c r="AA54" s="1010"/>
      <c r="AB54" s="1016"/>
      <c r="AC54" s="1010"/>
      <c r="AD54" s="1050"/>
      <c r="AE54" s="1045"/>
      <c r="AF54" s="1047"/>
      <c r="AG54" s="1045"/>
      <c r="AH54" s="1047"/>
      <c r="AI54" s="1057"/>
      <c r="AJ54" s="1010"/>
      <c r="AK54" s="1016"/>
      <c r="AL54" s="1010"/>
      <c r="AM54" s="1016"/>
      <c r="AN54" s="1059"/>
      <c r="AO54" s="1020"/>
      <c r="AP54" s="1072"/>
      <c r="AR54" s="737"/>
      <c r="AS54" s="988" t="str">
        <f>IF(AND(Q37=1,AL55=1),"両方有",IF(AND(Q37="",AL55=""),"希望無し","どちらか有"))</f>
        <v>希望無し</v>
      </c>
      <c r="AT54" s="992"/>
      <c r="AU54" s="992"/>
      <c r="AV54" s="992"/>
      <c r="AW54" s="992"/>
      <c r="AX54" s="992"/>
      <c r="AY54" s="992"/>
      <c r="AZ54" s="989"/>
      <c r="BC54" s="994" t="str">
        <f>IF(AL59=1,IF(OR(BC50="○",BF50="○",BI50="○"),"OK","error!!"),"－")</f>
        <v>－</v>
      </c>
      <c r="BD54" s="995"/>
      <c r="BE54" s="995"/>
      <c r="BF54" s="995"/>
      <c r="BG54" s="995"/>
      <c r="BH54" s="995"/>
      <c r="BI54" s="995"/>
      <c r="BJ54" s="996"/>
      <c r="BK54" s="739"/>
    </row>
    <row r="55" spans="1:63" ht="13.5" customHeight="1" thickBot="1">
      <c r="A55">
        <v>14</v>
      </c>
      <c r="B55" s="1021" t="s">
        <v>71</v>
      </c>
      <c r="C55" s="1022"/>
      <c r="D55" s="1022"/>
      <c r="E55" s="1023"/>
      <c r="F55" s="1009"/>
      <c r="G55" s="1015"/>
      <c r="H55" s="1009" t="s">
        <v>521</v>
      </c>
      <c r="I55" s="1049"/>
      <c r="J55" s="1042" t="s">
        <v>179</v>
      </c>
      <c r="K55" s="1046"/>
      <c r="L55" s="1044" t="s">
        <v>180</v>
      </c>
      <c r="M55" s="1046"/>
      <c r="N55" s="1048" t="s">
        <v>181</v>
      </c>
      <c r="O55" s="1009"/>
      <c r="P55" s="1015"/>
      <c r="Q55" s="1009"/>
      <c r="R55" s="1015"/>
      <c r="S55" s="1058" t="str">
        <f>IF($A56=1,VLOOKUP($A55,このシートはさわらないこと!$Z$2:$AC$7,2,0),"")</f>
        <v/>
      </c>
      <c r="T55" s="1019" t="str">
        <f>IF($A56=1,VLOOKUP($A55,このシートはさわらないこと!$Z$2:$AC$7,3,0),"")</f>
        <v/>
      </c>
      <c r="U55" s="1071" t="str">
        <f>IF($A56=1,VLOOKUP($A55,このシートはさわらないこと!$Z$2:$AC$7,4,0),"")</f>
        <v/>
      </c>
      <c r="V55" s="527">
        <v>29</v>
      </c>
      <c r="W55" s="1021" t="s">
        <v>336</v>
      </c>
      <c r="X55" s="1022"/>
      <c r="Y55" s="1022"/>
      <c r="Z55" s="1023"/>
      <c r="AA55" s="1009"/>
      <c r="AB55" s="1015"/>
      <c r="AC55" s="1009" t="s">
        <v>521</v>
      </c>
      <c r="AD55" s="1041"/>
      <c r="AE55" s="1042" t="s">
        <v>179</v>
      </c>
      <c r="AF55" s="1043"/>
      <c r="AG55" s="1042" t="s">
        <v>180</v>
      </c>
      <c r="AH55" s="1043"/>
      <c r="AI55" s="1048" t="s">
        <v>181</v>
      </c>
      <c r="AJ55" s="1009"/>
      <c r="AK55" s="1015"/>
      <c r="AL55" s="1009"/>
      <c r="AM55" s="1077"/>
      <c r="AN55" s="1058" t="str">
        <f>IF($V56=1,VLOOKUP($V55,このシートはさわらないこと!$Z$2:$AC$7,2,0),"")</f>
        <v/>
      </c>
      <c r="AO55" s="1019" t="str">
        <f>IF($V56=1,VLOOKUP($V55,このシートはさわらないこと!$Z$2:$AC$7,3,0),"")</f>
        <v/>
      </c>
      <c r="AP55" s="1071" t="str">
        <f>IF($V56=1,VLOOKUP($V55,このシートはさわらないこと!$Z$2:$AC$7,4,0),"")</f>
        <v/>
      </c>
      <c r="AR55" s="737"/>
      <c r="AS55" s="990"/>
      <c r="AT55" s="993"/>
      <c r="AU55" s="993"/>
      <c r="AV55" s="993"/>
      <c r="AW55" s="993"/>
      <c r="AX55" s="993"/>
      <c r="AY55" s="993"/>
      <c r="AZ55" s="991"/>
      <c r="BC55" s="997"/>
      <c r="BD55" s="998"/>
      <c r="BE55" s="998"/>
      <c r="BF55" s="998"/>
      <c r="BG55" s="998"/>
      <c r="BH55" s="998"/>
      <c r="BI55" s="998"/>
      <c r="BJ55" s="999"/>
      <c r="BK55" s="739"/>
    </row>
    <row r="56" spans="1:63">
      <c r="A56">
        <f>COUNTIF(このシートはさわらないこと!$Z$2:$Z$7,'登録票３－１'!A55)</f>
        <v>0</v>
      </c>
      <c r="B56" s="1012" t="s">
        <v>72</v>
      </c>
      <c r="C56" s="1013"/>
      <c r="D56" s="1013"/>
      <c r="E56" s="1014"/>
      <c r="F56" s="1010"/>
      <c r="G56" s="1016"/>
      <c r="H56" s="1010"/>
      <c r="I56" s="1050"/>
      <c r="J56" s="1042"/>
      <c r="K56" s="1047"/>
      <c r="L56" s="1045"/>
      <c r="M56" s="1047"/>
      <c r="N56" s="1048"/>
      <c r="O56" s="1010"/>
      <c r="P56" s="1016"/>
      <c r="Q56" s="1010"/>
      <c r="R56" s="1016"/>
      <c r="S56" s="1059"/>
      <c r="T56" s="1020"/>
      <c r="U56" s="1072"/>
      <c r="V56" s="517">
        <f>COUNTIF(このシートはさわらないこと!$Z$2:$Z$7,'登録票３－１'!V55)</f>
        <v>0</v>
      </c>
      <c r="W56" s="1012" t="s">
        <v>337</v>
      </c>
      <c r="X56" s="1013"/>
      <c r="Y56" s="1013"/>
      <c r="Z56" s="1014"/>
      <c r="AA56" s="1010"/>
      <c r="AB56" s="1016"/>
      <c r="AC56" s="1010"/>
      <c r="AD56" s="1041"/>
      <c r="AE56" s="1042"/>
      <c r="AF56" s="1043"/>
      <c r="AG56" s="1042"/>
      <c r="AH56" s="1043"/>
      <c r="AI56" s="1048"/>
      <c r="AJ56" s="1010"/>
      <c r="AK56" s="1016"/>
      <c r="AL56" s="1010"/>
      <c r="AM56" s="1040"/>
      <c r="AN56" s="1059"/>
      <c r="AO56" s="1020"/>
      <c r="AP56" s="1072"/>
      <c r="AR56" s="737"/>
      <c r="BK56" s="739"/>
    </row>
    <row r="57" spans="1:63" ht="13.5" customHeight="1">
      <c r="A57">
        <v>15</v>
      </c>
      <c r="B57" s="1021" t="s">
        <v>73</v>
      </c>
      <c r="C57" s="1022"/>
      <c r="D57" s="1022"/>
      <c r="E57" s="1023"/>
      <c r="F57" s="1009"/>
      <c r="G57" s="1015"/>
      <c r="H57" s="1009" t="s">
        <v>521</v>
      </c>
      <c r="I57" s="1049"/>
      <c r="J57" s="1042" t="s">
        <v>179</v>
      </c>
      <c r="K57" s="1046"/>
      <c r="L57" s="1044" t="s">
        <v>180</v>
      </c>
      <c r="M57" s="1046"/>
      <c r="N57" s="1048" t="s">
        <v>181</v>
      </c>
      <c r="O57" s="1009"/>
      <c r="P57" s="1015"/>
      <c r="Q57" s="1009"/>
      <c r="R57" s="1015"/>
      <c r="S57" s="1058" t="str">
        <f>IF($A58=1,VLOOKUP($A57,このシートはさわらないこと!$Z$2:$AC$7,2,0),"")</f>
        <v/>
      </c>
      <c r="T57" s="1019" t="str">
        <f>IF($A58=1,VLOOKUP($A57,このシートはさわらないこと!$Z$2:$AC$7,3,0),"")</f>
        <v/>
      </c>
      <c r="U57" s="1071" t="str">
        <f>IF($A58=1,VLOOKUP($A57,このシートはさわらないこと!$Z$2:$AC$7,4,0),"")</f>
        <v/>
      </c>
      <c r="V57" s="527"/>
      <c r="W57" s="1021" t="s">
        <v>95</v>
      </c>
      <c r="X57" s="1022"/>
      <c r="Y57" s="1022"/>
      <c r="Z57" s="1023"/>
      <c r="AA57" s="1009"/>
      <c r="AB57" s="1015"/>
      <c r="AC57" s="1009" t="s">
        <v>521</v>
      </c>
      <c r="AD57" s="1041"/>
      <c r="AE57" s="1042" t="s">
        <v>179</v>
      </c>
      <c r="AF57" s="1043"/>
      <c r="AG57" s="1042" t="s">
        <v>180</v>
      </c>
      <c r="AH57" s="1043"/>
      <c r="AI57" s="1048" t="s">
        <v>181</v>
      </c>
      <c r="AJ57" s="1189" t="s">
        <v>102</v>
      </c>
      <c r="AK57" s="1079"/>
      <c r="AL57" s="1009"/>
      <c r="AM57" s="1077"/>
      <c r="AN57" s="1259"/>
      <c r="AO57" s="1258"/>
      <c r="AP57" s="1260"/>
      <c r="AR57" s="737"/>
      <c r="AS57" t="s">
        <v>1445</v>
      </c>
      <c r="AT57" s="169"/>
      <c r="AU57" s="169"/>
      <c r="AW57" s="60"/>
      <c r="AX57" s="60"/>
      <c r="AY57" s="60"/>
      <c r="BA57" s="58"/>
      <c r="BK57" s="739"/>
    </row>
    <row r="58" spans="1:63" ht="13.75" thickBot="1">
      <c r="A58">
        <f>COUNTIF(このシートはさわらないこと!$Z$2:$Z$7,'登録票３－１'!A57)</f>
        <v>0</v>
      </c>
      <c r="B58" s="1096" t="s">
        <v>74</v>
      </c>
      <c r="C58" s="1240"/>
      <c r="D58" s="1240"/>
      <c r="E58" s="1097"/>
      <c r="F58" s="1017"/>
      <c r="G58" s="1018"/>
      <c r="H58" s="1017"/>
      <c r="I58" s="1242"/>
      <c r="J58" s="1051"/>
      <c r="K58" s="1233"/>
      <c r="L58" s="1234"/>
      <c r="M58" s="1233"/>
      <c r="N58" s="1241"/>
      <c r="O58" s="1017"/>
      <c r="P58" s="1018"/>
      <c r="Q58" s="1017"/>
      <c r="R58" s="1018"/>
      <c r="S58" s="1235"/>
      <c r="T58" s="1236"/>
      <c r="U58" s="1237"/>
      <c r="V58" s="519"/>
      <c r="W58" s="1012" t="s">
        <v>96</v>
      </c>
      <c r="X58" s="1013"/>
      <c r="Y58" s="1013"/>
      <c r="Z58" s="1014"/>
      <c r="AA58" s="1010"/>
      <c r="AB58" s="1016"/>
      <c r="AC58" s="1010"/>
      <c r="AD58" s="1041"/>
      <c r="AE58" s="1042"/>
      <c r="AF58" s="1043"/>
      <c r="AG58" s="1042"/>
      <c r="AH58" s="1043"/>
      <c r="AI58" s="1048"/>
      <c r="AJ58" s="1191"/>
      <c r="AK58" s="1193"/>
      <c r="AL58" s="1010"/>
      <c r="AM58" s="1040"/>
      <c r="AN58" s="1259"/>
      <c r="AO58" s="1258"/>
      <c r="AP58" s="1260"/>
      <c r="AR58" s="737"/>
      <c r="AS58" s="1000" t="str">
        <f>IF(AS50&gt;6,"error!!"&amp;CHAR(10)&amp;"希望工種数は最大６工種まで",IF(AND(AS50=6,OR(AS54="希望無し",AS54="どちらか有")),"error!!"&amp;CHAR(10)&amp;"とび・解体の両方希望が無ければ６工種希望不可","OK"))</f>
        <v>OK</v>
      </c>
      <c r="AT58" s="1001"/>
      <c r="AU58" s="1001"/>
      <c r="AV58" s="1001"/>
      <c r="AW58" s="1001"/>
      <c r="AX58" s="1001"/>
      <c r="AY58" s="1001"/>
      <c r="AZ58" s="1001"/>
      <c r="BA58" s="1001"/>
      <c r="BB58" s="1001"/>
      <c r="BC58" s="1001"/>
      <c r="BD58" s="1001"/>
      <c r="BE58" s="1001"/>
      <c r="BF58" s="1001"/>
      <c r="BG58" s="1001"/>
      <c r="BH58" s="1001"/>
      <c r="BI58" s="1001"/>
      <c r="BJ58" s="1002"/>
      <c r="BK58" s="739"/>
    </row>
    <row r="59" spans="1:63">
      <c r="B59" s="1238" t="s">
        <v>433</v>
      </c>
      <c r="C59" s="1238"/>
      <c r="D59" s="1238"/>
      <c r="E59" s="1238"/>
      <c r="F59" s="1238"/>
      <c r="G59" s="1238"/>
      <c r="H59" s="1238"/>
      <c r="I59" s="1238"/>
      <c r="J59" s="1238"/>
      <c r="K59" s="1238"/>
      <c r="L59" s="1238"/>
      <c r="M59" s="1238"/>
      <c r="N59" s="1238"/>
      <c r="O59" s="1238"/>
      <c r="P59" s="1238"/>
      <c r="Q59" s="1238"/>
      <c r="R59" s="1238"/>
      <c r="S59" s="1238"/>
      <c r="T59" s="1238"/>
      <c r="U59" s="1238"/>
      <c r="V59" s="530"/>
      <c r="W59" s="1021" t="s">
        <v>97</v>
      </c>
      <c r="X59" s="1022"/>
      <c r="Y59" s="1022"/>
      <c r="Z59" s="1023"/>
      <c r="AA59" s="1249" t="s">
        <v>152</v>
      </c>
      <c r="AB59" s="1250"/>
      <c r="AC59" s="1250"/>
      <c r="AD59" s="1250"/>
      <c r="AE59" s="1250"/>
      <c r="AF59" s="1250"/>
      <c r="AG59" s="1250"/>
      <c r="AH59" s="1250"/>
      <c r="AI59" s="1250"/>
      <c r="AJ59" s="1250"/>
      <c r="AK59" s="1251"/>
      <c r="AL59" s="1247"/>
      <c r="AM59" s="1082"/>
      <c r="AN59" s="923"/>
      <c r="AO59" s="1254"/>
      <c r="AP59" s="1256"/>
      <c r="AR59" s="737"/>
      <c r="AS59" s="1003"/>
      <c r="AT59" s="1004"/>
      <c r="AU59" s="1004"/>
      <c r="AV59" s="1004"/>
      <c r="AW59" s="1004"/>
      <c r="AX59" s="1004"/>
      <c r="AY59" s="1004"/>
      <c r="AZ59" s="1004"/>
      <c r="BA59" s="1004"/>
      <c r="BB59" s="1004"/>
      <c r="BC59" s="1004"/>
      <c r="BD59" s="1004"/>
      <c r="BE59" s="1004"/>
      <c r="BF59" s="1004"/>
      <c r="BG59" s="1004"/>
      <c r="BH59" s="1004"/>
      <c r="BI59" s="1004"/>
      <c r="BJ59" s="1005"/>
      <c r="BK59" s="739"/>
    </row>
    <row r="60" spans="1:63" ht="13.75" thickBot="1">
      <c r="B60" s="1239"/>
      <c r="C60" s="1239"/>
      <c r="D60" s="1239"/>
      <c r="E60" s="1239"/>
      <c r="F60" s="1239"/>
      <c r="G60" s="1239"/>
      <c r="H60" s="1239"/>
      <c r="I60" s="1239"/>
      <c r="J60" s="1239"/>
      <c r="K60" s="1239"/>
      <c r="L60" s="1239"/>
      <c r="M60" s="1239"/>
      <c r="N60" s="1239"/>
      <c r="O60" s="1239"/>
      <c r="P60" s="1239"/>
      <c r="Q60" s="1239"/>
      <c r="R60" s="1239"/>
      <c r="S60" s="1239"/>
      <c r="T60" s="1239"/>
      <c r="U60" s="1239"/>
      <c r="V60" s="530"/>
      <c r="W60" s="1096" t="s">
        <v>98</v>
      </c>
      <c r="X60" s="1240"/>
      <c r="Y60" s="1240"/>
      <c r="Z60" s="1097"/>
      <c r="AA60" s="1252"/>
      <c r="AB60" s="1025"/>
      <c r="AC60" s="1025"/>
      <c r="AD60" s="1025"/>
      <c r="AE60" s="1025"/>
      <c r="AF60" s="1025"/>
      <c r="AG60" s="1025"/>
      <c r="AH60" s="1025"/>
      <c r="AI60" s="1025"/>
      <c r="AJ60" s="1025"/>
      <c r="AK60" s="1253"/>
      <c r="AL60" s="1248"/>
      <c r="AM60" s="1084"/>
      <c r="AN60" s="1221"/>
      <c r="AO60" s="1255"/>
      <c r="AP60" s="1257"/>
      <c r="AR60" s="737"/>
      <c r="AS60" s="1003"/>
      <c r="AT60" s="1004"/>
      <c r="AU60" s="1004"/>
      <c r="AV60" s="1004"/>
      <c r="AW60" s="1004"/>
      <c r="AX60" s="1004"/>
      <c r="AY60" s="1004"/>
      <c r="AZ60" s="1004"/>
      <c r="BA60" s="1004"/>
      <c r="BB60" s="1004"/>
      <c r="BC60" s="1004"/>
      <c r="BD60" s="1004"/>
      <c r="BE60" s="1004"/>
      <c r="BF60" s="1004"/>
      <c r="BG60" s="1004"/>
      <c r="BH60" s="1004"/>
      <c r="BI60" s="1004"/>
      <c r="BJ60" s="1005"/>
      <c r="BK60" s="739"/>
    </row>
    <row r="61" spans="1:63" ht="13.4" customHeight="1">
      <c r="B61" s="1011" t="s">
        <v>1436</v>
      </c>
      <c r="C61" s="1011"/>
      <c r="D61" s="1011"/>
      <c r="E61" s="1011"/>
      <c r="F61" s="1011"/>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011"/>
      <c r="AG61" s="1011"/>
      <c r="AH61" s="1011"/>
      <c r="AI61" s="1011"/>
      <c r="AJ61" s="1011"/>
      <c r="AK61" s="1011"/>
      <c r="AL61" s="1011"/>
      <c r="AM61" s="1011"/>
      <c r="AN61" s="1011"/>
      <c r="AO61" s="1011"/>
      <c r="AP61" s="1011"/>
      <c r="AR61" s="737"/>
      <c r="AS61" s="1003"/>
      <c r="AT61" s="1004"/>
      <c r="AU61" s="1004"/>
      <c r="AV61" s="1004"/>
      <c r="AW61" s="1004"/>
      <c r="AX61" s="1004"/>
      <c r="AY61" s="1004"/>
      <c r="AZ61" s="1004"/>
      <c r="BA61" s="1004"/>
      <c r="BB61" s="1004"/>
      <c r="BC61" s="1004"/>
      <c r="BD61" s="1004"/>
      <c r="BE61" s="1004"/>
      <c r="BF61" s="1004"/>
      <c r="BG61" s="1004"/>
      <c r="BH61" s="1004"/>
      <c r="BI61" s="1004"/>
      <c r="BJ61" s="1005"/>
      <c r="BK61" s="739"/>
    </row>
    <row r="62" spans="1:63" ht="13.4" customHeight="1">
      <c r="B62" s="1011"/>
      <c r="C62" s="1011"/>
      <c r="D62" s="1011"/>
      <c r="E62" s="1011"/>
      <c r="F62" s="1011"/>
      <c r="G62" s="1011"/>
      <c r="H62" s="1011"/>
      <c r="I62" s="1011"/>
      <c r="J62" s="1011"/>
      <c r="K62" s="1011"/>
      <c r="L62" s="1011"/>
      <c r="M62" s="1011"/>
      <c r="N62" s="1011"/>
      <c r="O62" s="1011"/>
      <c r="P62" s="1011"/>
      <c r="Q62" s="1011"/>
      <c r="R62" s="1011"/>
      <c r="S62" s="1011"/>
      <c r="T62" s="1011"/>
      <c r="U62" s="1011"/>
      <c r="V62" s="1011"/>
      <c r="W62" s="1011"/>
      <c r="X62" s="1011"/>
      <c r="Y62" s="1011"/>
      <c r="Z62" s="1011"/>
      <c r="AA62" s="1011"/>
      <c r="AB62" s="1011"/>
      <c r="AC62" s="1011"/>
      <c r="AD62" s="1011"/>
      <c r="AE62" s="1011"/>
      <c r="AF62" s="1011"/>
      <c r="AG62" s="1011"/>
      <c r="AH62" s="1011"/>
      <c r="AI62" s="1011"/>
      <c r="AJ62" s="1011"/>
      <c r="AK62" s="1011"/>
      <c r="AL62" s="1011"/>
      <c r="AM62" s="1011"/>
      <c r="AN62" s="1011"/>
      <c r="AO62" s="1011"/>
      <c r="AP62" s="1011"/>
      <c r="AR62" s="737"/>
      <c r="AS62" s="1006"/>
      <c r="AT62" s="1007"/>
      <c r="AU62" s="1007"/>
      <c r="AV62" s="1007"/>
      <c r="AW62" s="1007"/>
      <c r="AX62" s="1007"/>
      <c r="AY62" s="1007"/>
      <c r="AZ62" s="1007"/>
      <c r="BA62" s="1007"/>
      <c r="BB62" s="1007"/>
      <c r="BC62" s="1007"/>
      <c r="BD62" s="1007"/>
      <c r="BE62" s="1007"/>
      <c r="BF62" s="1007"/>
      <c r="BG62" s="1007"/>
      <c r="BH62" s="1007"/>
      <c r="BI62" s="1007"/>
      <c r="BJ62" s="1008"/>
      <c r="BK62" s="739"/>
    </row>
    <row r="63" spans="1:63" ht="13.75" customHeight="1" thickBot="1">
      <c r="B63" s="58"/>
      <c r="AR63" s="740"/>
      <c r="AS63" s="741"/>
      <c r="AT63" s="741"/>
      <c r="AU63" s="741"/>
      <c r="AV63" s="741"/>
      <c r="AW63" s="741"/>
      <c r="AX63" s="741"/>
      <c r="AY63" s="741"/>
      <c r="AZ63" s="741"/>
      <c r="BA63" s="741"/>
      <c r="BB63" s="741"/>
      <c r="BC63" s="741"/>
      <c r="BD63" s="741"/>
      <c r="BE63" s="741"/>
      <c r="BF63" s="741"/>
      <c r="BG63" s="741"/>
      <c r="BH63" s="741"/>
      <c r="BI63" s="741"/>
      <c r="BJ63" s="741"/>
      <c r="BK63" s="742"/>
    </row>
    <row r="101" spans="2:2">
      <c r="B101" t="s">
        <v>219</v>
      </c>
    </row>
    <row r="102" spans="2:2">
      <c r="B102" t="s">
        <v>141</v>
      </c>
    </row>
    <row r="103" spans="2:2">
      <c r="B103" t="s">
        <v>220</v>
      </c>
    </row>
    <row r="104" spans="2:2">
      <c r="B104" t="s">
        <v>221</v>
      </c>
    </row>
    <row r="105" spans="2:2">
      <c r="B105" t="s">
        <v>195</v>
      </c>
    </row>
    <row r="106" spans="2:2">
      <c r="B106" t="s">
        <v>196</v>
      </c>
    </row>
    <row r="107" spans="2:2">
      <c r="B107" t="s">
        <v>197</v>
      </c>
    </row>
    <row r="108" spans="2:2">
      <c r="B108" t="s">
        <v>198</v>
      </c>
    </row>
    <row r="109" spans="2:2">
      <c r="B109" t="s">
        <v>199</v>
      </c>
    </row>
    <row r="110" spans="2:2">
      <c r="B110" t="s">
        <v>200</v>
      </c>
    </row>
    <row r="111" spans="2:2">
      <c r="B111" t="s">
        <v>201</v>
      </c>
    </row>
    <row r="112" spans="2:2">
      <c r="B112" t="s">
        <v>202</v>
      </c>
    </row>
    <row r="113" spans="2:2">
      <c r="B113" t="s">
        <v>203</v>
      </c>
    </row>
    <row r="114" spans="2:2">
      <c r="B114" t="s">
        <v>204</v>
      </c>
    </row>
    <row r="115" spans="2:2">
      <c r="B115" t="s">
        <v>205</v>
      </c>
    </row>
    <row r="116" spans="2:2">
      <c r="B116" t="s">
        <v>206</v>
      </c>
    </row>
    <row r="117" spans="2:2">
      <c r="B117" t="s">
        <v>207</v>
      </c>
    </row>
    <row r="118" spans="2:2">
      <c r="B118" t="s">
        <v>208</v>
      </c>
    </row>
    <row r="119" spans="2:2">
      <c r="B119" t="s">
        <v>209</v>
      </c>
    </row>
    <row r="120" spans="2:2">
      <c r="B120" t="s">
        <v>210</v>
      </c>
    </row>
    <row r="121" spans="2:2">
      <c r="B121" t="s">
        <v>211</v>
      </c>
    </row>
    <row r="122" spans="2:2">
      <c r="B122" t="s">
        <v>212</v>
      </c>
    </row>
    <row r="123" spans="2:2">
      <c r="B123" t="s">
        <v>213</v>
      </c>
    </row>
    <row r="124" spans="2:2">
      <c r="B124" t="s">
        <v>214</v>
      </c>
    </row>
    <row r="125" spans="2:2">
      <c r="B125" t="s">
        <v>215</v>
      </c>
    </row>
    <row r="126" spans="2:2">
      <c r="B126" t="s">
        <v>216</v>
      </c>
    </row>
    <row r="127" spans="2:2">
      <c r="B127" t="s">
        <v>217</v>
      </c>
    </row>
    <row r="128" spans="2:2">
      <c r="B128" t="s">
        <v>218</v>
      </c>
    </row>
    <row r="129" spans="2:2">
      <c r="B129" t="s">
        <v>335</v>
      </c>
    </row>
  </sheetData>
  <mergeCells count="577">
    <mergeCell ref="AL29:AM30"/>
    <mergeCell ref="AG29:AG30"/>
    <mergeCell ref="AN3:AP3"/>
    <mergeCell ref="AN4:AP4"/>
    <mergeCell ref="AL1:AP1"/>
    <mergeCell ref="B1:C1"/>
    <mergeCell ref="D1:E1"/>
    <mergeCell ref="B2:C4"/>
    <mergeCell ref="D2:E4"/>
    <mergeCell ref="G2:Q3"/>
    <mergeCell ref="AN2:AP2"/>
    <mergeCell ref="AA1:AF1"/>
    <mergeCell ref="S1:Z1"/>
    <mergeCell ref="AG1:AK1"/>
    <mergeCell ref="AA2:AF4"/>
    <mergeCell ref="S2:Z4"/>
    <mergeCell ref="AG2:AK4"/>
    <mergeCell ref="AL2:AM2"/>
    <mergeCell ref="AL3:AM3"/>
    <mergeCell ref="AL4:AM4"/>
    <mergeCell ref="AC21:AD22"/>
    <mergeCell ref="AO8:AP10"/>
    <mergeCell ref="AO11:AP13"/>
    <mergeCell ref="AG10:AM11"/>
    <mergeCell ref="AL49:AM50"/>
    <mergeCell ref="AL47:AM48"/>
    <mergeCell ref="AJ39:AK40"/>
    <mergeCell ref="AJ31:AK32"/>
    <mergeCell ref="AI47:AI48"/>
    <mergeCell ref="AH49:AH50"/>
    <mergeCell ref="AI49:AI50"/>
    <mergeCell ref="AG49:AG50"/>
    <mergeCell ref="AH51:AH52"/>
    <mergeCell ref="AL45:AM46"/>
    <mergeCell ref="AL43:AM44"/>
    <mergeCell ref="AG35:AG36"/>
    <mergeCell ref="AH35:AH36"/>
    <mergeCell ref="AI35:AI36"/>
    <mergeCell ref="AJ49:AK50"/>
    <mergeCell ref="AJ51:AK52"/>
    <mergeCell ref="AG47:AG48"/>
    <mergeCell ref="AH47:AH48"/>
    <mergeCell ref="AI37:AI38"/>
    <mergeCell ref="AH39:AH40"/>
    <mergeCell ref="AI39:AI40"/>
    <mergeCell ref="AH41:AH42"/>
    <mergeCell ref="AI51:AI52"/>
    <mergeCell ref="AI41:AI42"/>
    <mergeCell ref="AF45:AF46"/>
    <mergeCell ref="AG45:AG46"/>
    <mergeCell ref="AF43:AF44"/>
    <mergeCell ref="AF49:AF50"/>
    <mergeCell ref="AD49:AD50"/>
    <mergeCell ref="AD47:AD48"/>
    <mergeCell ref="AE47:AE48"/>
    <mergeCell ref="AG51:AG52"/>
    <mergeCell ref="AG43:AG44"/>
    <mergeCell ref="S45:S46"/>
    <mergeCell ref="T53:T54"/>
    <mergeCell ref="S55:S56"/>
    <mergeCell ref="U53:U54"/>
    <mergeCell ref="AD51:AD52"/>
    <mergeCell ref="AE49:AE50"/>
    <mergeCell ref="AE43:AE44"/>
    <mergeCell ref="AD45:AD46"/>
    <mergeCell ref="AE45:AE46"/>
    <mergeCell ref="S51:S52"/>
    <mergeCell ref="S49:S50"/>
    <mergeCell ref="T49:T50"/>
    <mergeCell ref="U49:U50"/>
    <mergeCell ref="T55:T56"/>
    <mergeCell ref="T43:T44"/>
    <mergeCell ref="U43:U44"/>
    <mergeCell ref="AD55:AD56"/>
    <mergeCell ref="AE55:AE56"/>
    <mergeCell ref="S53:S54"/>
    <mergeCell ref="N51:N52"/>
    <mergeCell ref="S47:S48"/>
    <mergeCell ref="O55:P56"/>
    <mergeCell ref="AF37:AF38"/>
    <mergeCell ref="AG37:AG38"/>
    <mergeCell ref="AH37:AH38"/>
    <mergeCell ref="AF33:AF34"/>
    <mergeCell ref="AG33:AG34"/>
    <mergeCell ref="T51:T52"/>
    <mergeCell ref="W48:Z48"/>
    <mergeCell ref="T47:T48"/>
    <mergeCell ref="U47:U48"/>
    <mergeCell ref="W47:Z47"/>
    <mergeCell ref="W46:Z46"/>
    <mergeCell ref="W42:Z42"/>
    <mergeCell ref="W45:Z45"/>
    <mergeCell ref="T45:T46"/>
    <mergeCell ref="U45:U46"/>
    <mergeCell ref="AC47:AC48"/>
    <mergeCell ref="AH45:AH46"/>
    <mergeCell ref="U51:U52"/>
    <mergeCell ref="N43:N44"/>
    <mergeCell ref="S43:S44"/>
    <mergeCell ref="AH55:AH56"/>
    <mergeCell ref="AE41:AE42"/>
    <mergeCell ref="AD41:AD42"/>
    <mergeCell ref="AD33:AD34"/>
    <mergeCell ref="S41:S42"/>
    <mergeCell ref="T41:T42"/>
    <mergeCell ref="U41:U42"/>
    <mergeCell ref="S39:S40"/>
    <mergeCell ref="AD37:AD38"/>
    <mergeCell ref="W37:Z37"/>
    <mergeCell ref="W38:Z38"/>
    <mergeCell ref="U37:U38"/>
    <mergeCell ref="AA37:AB38"/>
    <mergeCell ref="S37:S38"/>
    <mergeCell ref="T37:T38"/>
    <mergeCell ref="AA41:AB42"/>
    <mergeCell ref="AO59:AO60"/>
    <mergeCell ref="AP59:AP60"/>
    <mergeCell ref="AN51:AN52"/>
    <mergeCell ref="AO51:AO52"/>
    <mergeCell ref="AP51:AP52"/>
    <mergeCell ref="AN55:AN56"/>
    <mergeCell ref="AO55:AO56"/>
    <mergeCell ref="AP55:AP56"/>
    <mergeCell ref="AO57:AO58"/>
    <mergeCell ref="AN57:AN58"/>
    <mergeCell ref="AN59:AN60"/>
    <mergeCell ref="AP57:AP58"/>
    <mergeCell ref="AO41:AO42"/>
    <mergeCell ref="AP41:AP42"/>
    <mergeCell ref="AN49:AN50"/>
    <mergeCell ref="AO49:AO50"/>
    <mergeCell ref="AN37:AN38"/>
    <mergeCell ref="AO37:AO38"/>
    <mergeCell ref="AN45:AN46"/>
    <mergeCell ref="AO45:AO46"/>
    <mergeCell ref="AO43:AO44"/>
    <mergeCell ref="AN43:AN44"/>
    <mergeCell ref="AP37:AP38"/>
    <mergeCell ref="AP39:AP40"/>
    <mergeCell ref="AP33:AP34"/>
    <mergeCell ref="AL33:AM34"/>
    <mergeCell ref="AN35:AN36"/>
    <mergeCell ref="AO35:AO36"/>
    <mergeCell ref="AP35:AP36"/>
    <mergeCell ref="I35:I36"/>
    <mergeCell ref="J35:J36"/>
    <mergeCell ref="L35:L36"/>
    <mergeCell ref="M35:M36"/>
    <mergeCell ref="N35:N36"/>
    <mergeCell ref="I33:I34"/>
    <mergeCell ref="J33:J34"/>
    <mergeCell ref="K33:K34"/>
    <mergeCell ref="L33:L34"/>
    <mergeCell ref="AE33:AE34"/>
    <mergeCell ref="AD35:AD36"/>
    <mergeCell ref="Q35:R36"/>
    <mergeCell ref="W33:Z33"/>
    <mergeCell ref="W34:Z34"/>
    <mergeCell ref="U35:U36"/>
    <mergeCell ref="T35:T36"/>
    <mergeCell ref="S33:S34"/>
    <mergeCell ref="T33:T34"/>
    <mergeCell ref="U33:U34"/>
    <mergeCell ref="AL59:AM60"/>
    <mergeCell ref="AL41:AM42"/>
    <mergeCell ref="AL39:AM40"/>
    <mergeCell ref="AF29:AF30"/>
    <mergeCell ref="AJ37:AK38"/>
    <mergeCell ref="AJ35:AK36"/>
    <mergeCell ref="AL35:AM36"/>
    <mergeCell ref="AH33:AH34"/>
    <mergeCell ref="AA59:AK60"/>
    <mergeCell ref="AI33:AI34"/>
    <mergeCell ref="AF35:AF36"/>
    <mergeCell ref="AJ57:AK58"/>
    <mergeCell ref="AL57:AM58"/>
    <mergeCell ref="AA47:AB48"/>
    <mergeCell ref="AJ41:AK42"/>
    <mergeCell ref="AE35:AE36"/>
    <mergeCell ref="AF39:AF40"/>
    <mergeCell ref="AG39:AG40"/>
    <mergeCell ref="AD39:AD40"/>
    <mergeCell ref="AE39:AE40"/>
    <mergeCell ref="AF47:AF48"/>
    <mergeCell ref="AD57:AD58"/>
    <mergeCell ref="AH31:AH32"/>
    <mergeCell ref="AE37:AE38"/>
    <mergeCell ref="AI55:AI56"/>
    <mergeCell ref="AF55:AF56"/>
    <mergeCell ref="AG55:AG56"/>
    <mergeCell ref="AG57:AG58"/>
    <mergeCell ref="AF53:AF54"/>
    <mergeCell ref="AN26:AP27"/>
    <mergeCell ref="AN29:AN30"/>
    <mergeCell ref="AO29:AO30"/>
    <mergeCell ref="AP29:AP30"/>
    <mergeCell ref="AN31:AN32"/>
    <mergeCell ref="AO31:AO32"/>
    <mergeCell ref="AP31:AP32"/>
    <mergeCell ref="AN33:AN34"/>
    <mergeCell ref="AO33:AO34"/>
    <mergeCell ref="AF41:AF42"/>
    <mergeCell ref="AG41:AG42"/>
    <mergeCell ref="AH57:AH58"/>
    <mergeCell ref="AI57:AI58"/>
    <mergeCell ref="AJ55:AK56"/>
    <mergeCell ref="AL51:AM52"/>
    <mergeCell ref="AL37:AM38"/>
    <mergeCell ref="AJ33:AK34"/>
    <mergeCell ref="AI31:AI32"/>
    <mergeCell ref="AL55:AM56"/>
    <mergeCell ref="AE57:AE58"/>
    <mergeCell ref="AF57:AF58"/>
    <mergeCell ref="W49:Z49"/>
    <mergeCell ref="W50:Z50"/>
    <mergeCell ref="AA49:AB50"/>
    <mergeCell ref="W60:Z60"/>
    <mergeCell ref="AA55:AB56"/>
    <mergeCell ref="AA57:AB58"/>
    <mergeCell ref="AE51:AE52"/>
    <mergeCell ref="AF51:AF52"/>
    <mergeCell ref="AA51:AB52"/>
    <mergeCell ref="W55:Z55"/>
    <mergeCell ref="W52:Z52"/>
    <mergeCell ref="W51:Z51"/>
    <mergeCell ref="AC49:AC50"/>
    <mergeCell ref="AC51:AC52"/>
    <mergeCell ref="AC53:AC54"/>
    <mergeCell ref="AC55:AC56"/>
    <mergeCell ref="AC57:AC58"/>
    <mergeCell ref="W54:Z54"/>
    <mergeCell ref="W53:Z53"/>
    <mergeCell ref="AA53:AB54"/>
    <mergeCell ref="AD53:AD54"/>
    <mergeCell ref="AE53:AE54"/>
    <mergeCell ref="H55:H56"/>
    <mergeCell ref="S57:S58"/>
    <mergeCell ref="T57:T58"/>
    <mergeCell ref="U57:U58"/>
    <mergeCell ref="W58:Z58"/>
    <mergeCell ref="B59:U60"/>
    <mergeCell ref="B57:E57"/>
    <mergeCell ref="B58:E58"/>
    <mergeCell ref="M57:M58"/>
    <mergeCell ref="N57:N58"/>
    <mergeCell ref="W59:Z59"/>
    <mergeCell ref="W57:Z57"/>
    <mergeCell ref="H57:H58"/>
    <mergeCell ref="U55:U56"/>
    <mergeCell ref="I57:I58"/>
    <mergeCell ref="I55:I56"/>
    <mergeCell ref="J55:J56"/>
    <mergeCell ref="F55:G56"/>
    <mergeCell ref="O53:P54"/>
    <mergeCell ref="Q53:R54"/>
    <mergeCell ref="K55:K56"/>
    <mergeCell ref="L55:L56"/>
    <mergeCell ref="M55:M56"/>
    <mergeCell ref="Q55:R56"/>
    <mergeCell ref="O57:P58"/>
    <mergeCell ref="Q57:R58"/>
    <mergeCell ref="N55:N56"/>
    <mergeCell ref="N53:N54"/>
    <mergeCell ref="K57:K58"/>
    <mergeCell ref="L57:L58"/>
    <mergeCell ref="I49:I50"/>
    <mergeCell ref="J49:J50"/>
    <mergeCell ref="K49:K50"/>
    <mergeCell ref="L47:L48"/>
    <mergeCell ref="L49:L50"/>
    <mergeCell ref="M49:M50"/>
    <mergeCell ref="N49:N50"/>
    <mergeCell ref="H49:H50"/>
    <mergeCell ref="N47:N48"/>
    <mergeCell ref="M47:M48"/>
    <mergeCell ref="K47:K48"/>
    <mergeCell ref="AG8:AM9"/>
    <mergeCell ref="F45:G46"/>
    <mergeCell ref="O45:P46"/>
    <mergeCell ref="Q45:R46"/>
    <mergeCell ref="AJ45:AK46"/>
    <mergeCell ref="AJ43:AK44"/>
    <mergeCell ref="AA45:AB46"/>
    <mergeCell ref="W43:Z43"/>
    <mergeCell ref="W44:Z44"/>
    <mergeCell ref="AA43:AB44"/>
    <mergeCell ref="AH43:AH44"/>
    <mergeCell ref="AI43:AI44"/>
    <mergeCell ref="AI45:AI46"/>
    <mergeCell ref="AD43:AD44"/>
    <mergeCell ref="I45:I46"/>
    <mergeCell ref="J45:J46"/>
    <mergeCell ref="K45:K46"/>
    <mergeCell ref="L45:L46"/>
    <mergeCell ref="M45:M46"/>
    <mergeCell ref="N45:N46"/>
    <mergeCell ref="F43:G44"/>
    <mergeCell ref="O43:P44"/>
    <mergeCell ref="L39:L40"/>
    <mergeCell ref="I41:I42"/>
    <mergeCell ref="AN11:AN13"/>
    <mergeCell ref="B41:E41"/>
    <mergeCell ref="B40:E40"/>
    <mergeCell ref="B37:E37"/>
    <mergeCell ref="B35:E35"/>
    <mergeCell ref="B38:E38"/>
    <mergeCell ref="S31:S32"/>
    <mergeCell ref="Q26:R28"/>
    <mergeCell ref="AE19:AF20"/>
    <mergeCell ref="AE21:AF22"/>
    <mergeCell ref="AA31:AB32"/>
    <mergeCell ref="AA33:AB34"/>
    <mergeCell ref="AC27:AI28"/>
    <mergeCell ref="AA29:AB30"/>
    <mergeCell ref="W26:Z26"/>
    <mergeCell ref="AA19:AB20"/>
    <mergeCell ref="AA21:AB22"/>
    <mergeCell ref="P22:U22"/>
    <mergeCell ref="W31:Z31"/>
    <mergeCell ref="O33:P34"/>
    <mergeCell ref="AC19:AD20"/>
    <mergeCell ref="Y11:Y13"/>
    <mergeCell ref="AN41:AN42"/>
    <mergeCell ref="J41:J42"/>
    <mergeCell ref="AD29:AD30"/>
    <mergeCell ref="Q29:R30"/>
    <mergeCell ref="AI29:AI30"/>
    <mergeCell ref="AH29:AH30"/>
    <mergeCell ref="AA27:AB27"/>
    <mergeCell ref="S26:U27"/>
    <mergeCell ref="S29:S30"/>
    <mergeCell ref="T29:T30"/>
    <mergeCell ref="AA26:AI26"/>
    <mergeCell ref="AC29:AC30"/>
    <mergeCell ref="L41:L42"/>
    <mergeCell ref="M39:M40"/>
    <mergeCell ref="L37:L38"/>
    <mergeCell ref="M37:M38"/>
    <mergeCell ref="K37:K38"/>
    <mergeCell ref="M33:M34"/>
    <mergeCell ref="K35:K36"/>
    <mergeCell ref="H33:H34"/>
    <mergeCell ref="AA28:AB28"/>
    <mergeCell ref="W39:Z39"/>
    <mergeCell ref="W40:Z40"/>
    <mergeCell ref="W32:Z32"/>
    <mergeCell ref="AA35:AB36"/>
    <mergeCell ref="W35:Z35"/>
    <mergeCell ref="W36:Z36"/>
    <mergeCell ref="S35:S36"/>
    <mergeCell ref="AA39:AB40"/>
    <mergeCell ref="W41:Z41"/>
    <mergeCell ref="N39:N40"/>
    <mergeCell ref="M41:M42"/>
    <mergeCell ref="N41:N42"/>
    <mergeCell ref="T39:T40"/>
    <mergeCell ref="U39:U40"/>
    <mergeCell ref="O37:P38"/>
    <mergeCell ref="U31:U32"/>
    <mergeCell ref="O39:P40"/>
    <mergeCell ref="Q39:R40"/>
    <mergeCell ref="O41:P42"/>
    <mergeCell ref="Q33:R34"/>
    <mergeCell ref="O35:P36"/>
    <mergeCell ref="N33:N34"/>
    <mergeCell ref="N37:N38"/>
    <mergeCell ref="Q37:R38"/>
    <mergeCell ref="Q41:R42"/>
    <mergeCell ref="J39:J40"/>
    <mergeCell ref="K39:K40"/>
    <mergeCell ref="B36:E36"/>
    <mergeCell ref="J37:J38"/>
    <mergeCell ref="B42:E42"/>
    <mergeCell ref="B33:E33"/>
    <mergeCell ref="B32:E32"/>
    <mergeCell ref="F37:G38"/>
    <mergeCell ref="F35:G36"/>
    <mergeCell ref="I37:I38"/>
    <mergeCell ref="H35:H36"/>
    <mergeCell ref="H37:H38"/>
    <mergeCell ref="J31:J32"/>
    <mergeCell ref="K31:K32"/>
    <mergeCell ref="K41:K42"/>
    <mergeCell ref="AC8:AC10"/>
    <mergeCell ref="C6:U6"/>
    <mergeCell ref="C16:U16"/>
    <mergeCell ref="C7:E7"/>
    <mergeCell ref="C17:U18"/>
    <mergeCell ref="C11:U11"/>
    <mergeCell ref="K13:U13"/>
    <mergeCell ref="C8:U10"/>
    <mergeCell ref="Y8:Y10"/>
    <mergeCell ref="F7:U7"/>
    <mergeCell ref="C14:F15"/>
    <mergeCell ref="C12:F13"/>
    <mergeCell ref="Y7:AE7"/>
    <mergeCell ref="AC16:AD16"/>
    <mergeCell ref="AC17:AD18"/>
    <mergeCell ref="AE17:AF18"/>
    <mergeCell ref="AE16:AF16"/>
    <mergeCell ref="Y17:Z18"/>
    <mergeCell ref="AA16:AB16"/>
    <mergeCell ref="G12:U12"/>
    <mergeCell ref="G13:J13"/>
    <mergeCell ref="AA17:AB18"/>
    <mergeCell ref="G14:U15"/>
    <mergeCell ref="Y16:Z16"/>
    <mergeCell ref="Y19:Z20"/>
    <mergeCell ref="P21:U21"/>
    <mergeCell ref="O29:P30"/>
    <mergeCell ref="W29:Z29"/>
    <mergeCell ref="C19:U20"/>
    <mergeCell ref="H27:N28"/>
    <mergeCell ref="O26:P28"/>
    <mergeCell ref="B26:E26"/>
    <mergeCell ref="M22:O22"/>
    <mergeCell ref="C21:E22"/>
    <mergeCell ref="F21:L22"/>
    <mergeCell ref="B27:E28"/>
    <mergeCell ref="AF7:AM7"/>
    <mergeCell ref="B50:E50"/>
    <mergeCell ref="B52:E52"/>
    <mergeCell ref="B54:E54"/>
    <mergeCell ref="AC37:AC38"/>
    <mergeCell ref="AC39:AC40"/>
    <mergeCell ref="AC41:AC42"/>
    <mergeCell ref="AC43:AC44"/>
    <mergeCell ref="AC45:AC46"/>
    <mergeCell ref="B39:E39"/>
    <mergeCell ref="B49:E49"/>
    <mergeCell ref="I29:I30"/>
    <mergeCell ref="J29:J30"/>
    <mergeCell ref="K29:K30"/>
    <mergeCell ref="L29:L30"/>
    <mergeCell ref="M29:M30"/>
    <mergeCell ref="N29:N30"/>
    <mergeCell ref="B29:E29"/>
    <mergeCell ref="O24:R25"/>
    <mergeCell ref="I51:I52"/>
    <mergeCell ref="J51:J52"/>
    <mergeCell ref="K51:K52"/>
    <mergeCell ref="L51:L52"/>
    <mergeCell ref="M51:M52"/>
    <mergeCell ref="B5:E5"/>
    <mergeCell ref="AF10:AF11"/>
    <mergeCell ref="AE11:AE13"/>
    <mergeCell ref="Z11:AD13"/>
    <mergeCell ref="AD8:AE10"/>
    <mergeCell ref="AB8:AB10"/>
    <mergeCell ref="Z8:AA10"/>
    <mergeCell ref="AF8:AF9"/>
    <mergeCell ref="B31:E31"/>
    <mergeCell ref="I31:I32"/>
    <mergeCell ref="H31:H32"/>
    <mergeCell ref="Y21:Z22"/>
    <mergeCell ref="B30:E30"/>
    <mergeCell ref="U29:U30"/>
    <mergeCell ref="M21:O21"/>
    <mergeCell ref="B6:B22"/>
    <mergeCell ref="F29:G30"/>
    <mergeCell ref="F26:N26"/>
    <mergeCell ref="F27:G27"/>
    <mergeCell ref="F28:G28"/>
    <mergeCell ref="H29:H30"/>
    <mergeCell ref="W30:Z30"/>
    <mergeCell ref="W27:Z28"/>
    <mergeCell ref="AE29:AE30"/>
    <mergeCell ref="BA7:BM12"/>
    <mergeCell ref="AG53:AG54"/>
    <mergeCell ref="AH53:AH54"/>
    <mergeCell ref="AI53:AI54"/>
    <mergeCell ref="AJ53:AK54"/>
    <mergeCell ref="AL53:AM54"/>
    <mergeCell ref="AN53:AN54"/>
    <mergeCell ref="AG12:AM12"/>
    <mergeCell ref="AN7:AP7"/>
    <mergeCell ref="AL26:AM28"/>
    <mergeCell ref="AP53:AP54"/>
    <mergeCell ref="AG13:AL13"/>
    <mergeCell ref="AN8:AN10"/>
    <mergeCell ref="AL31:AM32"/>
    <mergeCell ref="AJ47:AK48"/>
    <mergeCell ref="AP43:AP44"/>
    <mergeCell ref="AP45:AP46"/>
    <mergeCell ref="AN47:AN48"/>
    <mergeCell ref="AO47:AO48"/>
    <mergeCell ref="AP47:AP48"/>
    <mergeCell ref="AP49:AP50"/>
    <mergeCell ref="AN39:AN40"/>
    <mergeCell ref="AO39:AO40"/>
    <mergeCell ref="AJ26:AK28"/>
    <mergeCell ref="J53:J54"/>
    <mergeCell ref="K53:K54"/>
    <mergeCell ref="J57:J58"/>
    <mergeCell ref="M53:M54"/>
    <mergeCell ref="I53:I54"/>
    <mergeCell ref="L53:L54"/>
    <mergeCell ref="B48:E48"/>
    <mergeCell ref="Q43:R44"/>
    <mergeCell ref="I43:I44"/>
    <mergeCell ref="H43:H44"/>
    <mergeCell ref="H45:H46"/>
    <mergeCell ref="H47:H48"/>
    <mergeCell ref="F47:G48"/>
    <mergeCell ref="O47:P48"/>
    <mergeCell ref="Q47:R48"/>
    <mergeCell ref="J43:J44"/>
    <mergeCell ref="K43:K44"/>
    <mergeCell ref="L43:L44"/>
    <mergeCell ref="M43:M44"/>
    <mergeCell ref="F49:G50"/>
    <mergeCell ref="O49:P50"/>
    <mergeCell ref="Q49:R50"/>
    <mergeCell ref="I47:I48"/>
    <mergeCell ref="J47:J48"/>
    <mergeCell ref="AJ29:AK30"/>
    <mergeCell ref="AD31:AD32"/>
    <mergeCell ref="AE31:AE32"/>
    <mergeCell ref="AF31:AF32"/>
    <mergeCell ref="AG31:AG32"/>
    <mergeCell ref="B47:E47"/>
    <mergeCell ref="B45:E45"/>
    <mergeCell ref="B43:E43"/>
    <mergeCell ref="B44:E44"/>
    <mergeCell ref="B46:E46"/>
    <mergeCell ref="T31:T32"/>
    <mergeCell ref="H39:H40"/>
    <mergeCell ref="H41:H42"/>
    <mergeCell ref="O31:P32"/>
    <mergeCell ref="Q31:R32"/>
    <mergeCell ref="B34:E34"/>
    <mergeCell ref="F33:G34"/>
    <mergeCell ref="F31:G32"/>
    <mergeCell ref="L31:L32"/>
    <mergeCell ref="M31:M32"/>
    <mergeCell ref="N31:N32"/>
    <mergeCell ref="F39:G40"/>
    <mergeCell ref="F41:G42"/>
    <mergeCell ref="I39:I40"/>
    <mergeCell ref="AJ24:AM25"/>
    <mergeCell ref="AM16:AP18"/>
    <mergeCell ref="AG16:AH16"/>
    <mergeCell ref="AG17:AH18"/>
    <mergeCell ref="AG19:AH20"/>
    <mergeCell ref="AG21:AH22"/>
    <mergeCell ref="AI17:AJ18"/>
    <mergeCell ref="AI19:AJ20"/>
    <mergeCell ref="AI21:AJ22"/>
    <mergeCell ref="AI16:AJ16"/>
    <mergeCell ref="AK16:AL16"/>
    <mergeCell ref="AK17:AL18"/>
    <mergeCell ref="AK19:AL20"/>
    <mergeCell ref="AK21:AL22"/>
    <mergeCell ref="AS50:AT51"/>
    <mergeCell ref="BC50:BD51"/>
    <mergeCell ref="BF50:BG51"/>
    <mergeCell ref="BI50:BJ51"/>
    <mergeCell ref="AS54:AZ55"/>
    <mergeCell ref="BC54:BJ55"/>
    <mergeCell ref="AS58:BJ62"/>
    <mergeCell ref="AC31:AC32"/>
    <mergeCell ref="AC33:AC34"/>
    <mergeCell ref="AC35:AC36"/>
    <mergeCell ref="B61:AP62"/>
    <mergeCell ref="W56:Z56"/>
    <mergeCell ref="F53:G54"/>
    <mergeCell ref="F57:G58"/>
    <mergeCell ref="AO53:AO54"/>
    <mergeCell ref="B56:E56"/>
    <mergeCell ref="B55:E55"/>
    <mergeCell ref="B51:E51"/>
    <mergeCell ref="B53:E53"/>
    <mergeCell ref="H51:H52"/>
    <mergeCell ref="H53:H54"/>
    <mergeCell ref="F51:G52"/>
    <mergeCell ref="O51:P52"/>
    <mergeCell ref="Q51:R52"/>
  </mergeCells>
  <phoneticPr fontId="2"/>
  <dataValidations count="3">
    <dataValidation type="list" allowBlank="1" showInputMessage="1" showErrorMessage="1" sqref="AL2:AM2" xr:uid="{00000000-0002-0000-0100-000001000000}">
      <formula1>"1,①"</formula1>
    </dataValidation>
    <dataValidation type="list" allowBlank="1" showInputMessage="1" showErrorMessage="1" sqref="AL3:AM3" xr:uid="{00000000-0002-0000-0100-000002000000}">
      <formula1>"2,②"</formula1>
    </dataValidation>
    <dataValidation type="list" allowBlank="1" showInputMessage="1" showErrorMessage="1" sqref="AL4:AM4" xr:uid="{00000000-0002-0000-0100-000003000000}">
      <formula1>"3,③"</formula1>
    </dataValidation>
  </dataValidations>
  <pageMargins left="0.70866141732283472" right="0.19685039370078741" top="0.59055118110236227" bottom="0.19685039370078741" header="0.19685039370078741" footer="7.874015748031496E-2"/>
  <pageSetup paperSize="9" orientation="portrait" r:id="rId1"/>
  <headerFooter alignWithMargins="0">
    <oddFooter>&amp;C&amp;10建設工事・業者登録票（県内業者用）　３－１</oddFooter>
  </headerFooter>
  <cellWatches>
    <cellWatch r="G12"/>
  </cellWatche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5C5354C3-C094-4AE3-88BC-64E2CCDD72F1}">
          <x14:formula1>
            <xm:f>このシートはさわらないこと!$Q$3:$Q$4</xm:f>
          </x14:formula1>
          <xm:sqref>B2:E4</xm:sqref>
        </x14:dataValidation>
        <x14:dataValidation type="list" allowBlank="1" showInputMessage="1" showErrorMessage="1" xr:uid="{78CBE60E-A4F9-4AC3-AB42-FCB6DECD9244}">
          <x14:formula1>
            <xm:f>このシートはさわらないこと!$P$3:$P$5</xm:f>
          </x14:formula1>
          <xm:sqref>F29:G58 AA29:AB58</xm:sqref>
        </x14:dataValidation>
        <x14:dataValidation type="list" allowBlank="1" showInputMessage="1" showErrorMessage="1" xr:uid="{B3B23F1C-A226-4FDB-96C3-7A74357F8478}">
          <x14:formula1>
            <xm:f>このシートはさわらないこと!$O$3:$O$5</xm:f>
          </x14:formula1>
          <xm:sqref>H29:H58 AC29:AC58</xm:sqref>
        </x14:dataValidation>
        <x14:dataValidation type="list" allowBlank="1" showInputMessage="1" showErrorMessage="1" xr:uid="{7806E62C-C263-485E-8DF6-5369B1458E65}">
          <x14:formula1>
            <xm:f>このシートはさわらないこと!$U$3:$U$4</xm:f>
          </x14:formula1>
          <xm:sqref>O29:R58 AL29:AM60 AJ29:AK56</xm:sqref>
        </x14:dataValidation>
        <x14:dataValidation type="list" allowBlank="1" showInputMessage="1" showErrorMessage="1" xr:uid="{4B4245D0-1C2C-4322-8F5D-013D97A87450}">
          <x14:formula1>
            <xm:f>このシートはさわらないこと!$U$4:$U$5</xm:f>
          </x14:formula1>
          <xm:sqref>AF8:AF9 Y8:Y10 AN8:AN10</xm:sqref>
        </x14:dataValidation>
        <x14:dataValidation type="list" allowBlank="1" showInputMessage="1" showErrorMessage="1" xr:uid="{5AD0B038-1EA5-4B92-B5FD-2632B8E73138}">
          <x14:formula1>
            <xm:f>このシートはさわらないこと!$U$6:$U$7</xm:f>
          </x14:formula1>
          <xm:sqref>AF10:AF11 AC8:AC10 AN11:AN13</xm:sqref>
        </x14:dataValidation>
        <x14:dataValidation type="list" allowBlank="1" showInputMessage="1" showErrorMessage="1" xr:uid="{6199ACAB-8418-4B92-9643-E4464E14B7B5}">
          <x14:formula1>
            <xm:f>このシートはさわらないこと!$U$8:$U$9</xm:f>
          </x14:formula1>
          <xm:sqref>AF12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A1:AV64"/>
  <sheetViews>
    <sheetView view="pageBreakPreview" zoomScaleNormal="100" zoomScaleSheetLayoutView="100" workbookViewId="0">
      <selection activeCell="H8" sqref="H8:L8"/>
    </sheetView>
  </sheetViews>
  <sheetFormatPr defaultColWidth="2.61328125" defaultRowHeight="13.3"/>
  <cols>
    <col min="1" max="48" width="2.3828125" customWidth="1"/>
  </cols>
  <sheetData>
    <row r="1" spans="1:48">
      <c r="A1" s="1351" t="s">
        <v>20</v>
      </c>
      <c r="B1" s="1352"/>
      <c r="C1" s="1352"/>
      <c r="D1" s="1352"/>
      <c r="E1" s="1352"/>
      <c r="F1" s="1352"/>
      <c r="G1" s="1352"/>
      <c r="H1" s="1352"/>
      <c r="I1" s="1352"/>
      <c r="J1" s="1352"/>
      <c r="K1" s="1352"/>
      <c r="L1" s="1352"/>
      <c r="M1" s="1352"/>
      <c r="N1" s="1352"/>
      <c r="O1" s="1352"/>
      <c r="P1" s="1352"/>
      <c r="Q1" s="1352"/>
      <c r="R1" s="1353"/>
      <c r="S1" s="1357" t="s">
        <v>131</v>
      </c>
      <c r="T1" s="1357"/>
      <c r="U1" s="1357"/>
      <c r="V1" s="1357"/>
      <c r="W1" s="1358"/>
      <c r="X1" s="89"/>
      <c r="Y1" s="89"/>
      <c r="Z1" s="1367" t="s">
        <v>434</v>
      </c>
      <c r="AA1" s="1367"/>
      <c r="AB1" s="1367"/>
      <c r="AC1" s="1367"/>
      <c r="AD1" s="1367"/>
      <c r="AE1" s="1367"/>
      <c r="AF1" s="1367"/>
      <c r="AG1" s="1367"/>
      <c r="AH1" s="1367"/>
      <c r="AI1" s="1367"/>
      <c r="AJ1" s="1367"/>
      <c r="AK1" s="1367"/>
      <c r="AL1" s="1367"/>
      <c r="AM1" s="1367"/>
      <c r="AN1" s="1367"/>
      <c r="AO1" s="1367"/>
      <c r="AP1" s="1367"/>
      <c r="AQ1" s="1367"/>
      <c r="AR1" s="1367"/>
      <c r="AS1" s="1367"/>
      <c r="AT1" s="1367"/>
      <c r="AU1" s="1367"/>
      <c r="AV1" s="1367"/>
    </row>
    <row r="2" spans="1:48" ht="15" customHeight="1">
      <c r="A2" s="1354" t="str">
        <f>IF('登録票３－１'!C8=0,"",'登録票３－１'!C8)</f>
        <v/>
      </c>
      <c r="B2" s="1199"/>
      <c r="C2" s="1199"/>
      <c r="D2" s="1199"/>
      <c r="E2" s="1199"/>
      <c r="F2" s="1199"/>
      <c r="G2" s="1199"/>
      <c r="H2" s="1199"/>
      <c r="I2" s="1199"/>
      <c r="J2" s="1199"/>
      <c r="K2" s="1199"/>
      <c r="L2" s="1199"/>
      <c r="M2" s="1199"/>
      <c r="N2" s="1199"/>
      <c r="O2" s="1199"/>
      <c r="P2" s="1199"/>
      <c r="Q2" s="1199"/>
      <c r="R2" s="1200"/>
      <c r="S2" s="1359" t="str">
        <f>IF('登録票３－１'!AG2=0,"",'登録票３－１'!AG2)</f>
        <v/>
      </c>
      <c r="T2" s="1359"/>
      <c r="U2" s="1359"/>
      <c r="V2" s="1359"/>
      <c r="W2" s="1360"/>
      <c r="X2" s="169"/>
      <c r="Y2" s="169"/>
      <c r="Z2" s="1367"/>
      <c r="AA2" s="1367"/>
      <c r="AB2" s="1367"/>
      <c r="AC2" s="1367"/>
      <c r="AD2" s="1367"/>
      <c r="AE2" s="1367"/>
      <c r="AF2" s="1367"/>
      <c r="AG2" s="1367"/>
      <c r="AH2" s="1367"/>
      <c r="AI2" s="1367"/>
      <c r="AJ2" s="1367"/>
      <c r="AK2" s="1367"/>
      <c r="AL2" s="1367"/>
      <c r="AM2" s="1367"/>
      <c r="AN2" s="1367"/>
      <c r="AO2" s="1367"/>
      <c r="AP2" s="1367"/>
      <c r="AQ2" s="1367"/>
      <c r="AR2" s="1367"/>
      <c r="AS2" s="1367"/>
      <c r="AT2" s="1367"/>
      <c r="AU2" s="1367"/>
      <c r="AV2" s="1367"/>
    </row>
    <row r="3" spans="1:48" ht="15" customHeight="1" thickBot="1">
      <c r="A3" s="1228"/>
      <c r="B3" s="1355"/>
      <c r="C3" s="1355"/>
      <c r="D3" s="1355"/>
      <c r="E3" s="1355"/>
      <c r="F3" s="1355"/>
      <c r="G3" s="1355"/>
      <c r="H3" s="1355"/>
      <c r="I3" s="1355"/>
      <c r="J3" s="1355"/>
      <c r="K3" s="1355"/>
      <c r="L3" s="1355"/>
      <c r="M3" s="1355"/>
      <c r="N3" s="1355"/>
      <c r="O3" s="1355"/>
      <c r="P3" s="1355"/>
      <c r="Q3" s="1355"/>
      <c r="R3" s="1356"/>
      <c r="S3" s="1361"/>
      <c r="T3" s="1361"/>
      <c r="U3" s="1361"/>
      <c r="V3" s="1361"/>
      <c r="W3" s="1362"/>
      <c r="X3" s="169"/>
      <c r="Y3" s="169"/>
      <c r="Z3" s="1367"/>
      <c r="AA3" s="1367"/>
      <c r="AB3" s="1367"/>
      <c r="AC3" s="1367"/>
      <c r="AD3" s="1367"/>
      <c r="AE3" s="1367"/>
      <c r="AF3" s="1367"/>
      <c r="AG3" s="1367"/>
      <c r="AH3" s="1367"/>
      <c r="AI3" s="1367"/>
      <c r="AJ3" s="1367"/>
      <c r="AK3" s="1367"/>
      <c r="AL3" s="1367"/>
      <c r="AM3" s="1367"/>
      <c r="AN3" s="1367"/>
      <c r="AO3" s="1367"/>
      <c r="AP3" s="1367"/>
      <c r="AQ3" s="1367"/>
      <c r="AR3" s="1367"/>
      <c r="AS3" s="1367"/>
      <c r="AT3" s="1367"/>
      <c r="AU3" s="1367"/>
      <c r="AV3" s="1367"/>
    </row>
    <row r="5" spans="1:48" ht="13.75" thickBot="1">
      <c r="A5" t="s">
        <v>1373</v>
      </c>
    </row>
    <row r="6" spans="1:48" ht="13.5" customHeight="1">
      <c r="A6" s="1396" t="s">
        <v>35</v>
      </c>
      <c r="B6" s="1313"/>
      <c r="C6" s="1313"/>
      <c r="D6" s="1394"/>
      <c r="E6" s="1394"/>
      <c r="F6" s="1394" t="s">
        <v>105</v>
      </c>
      <c r="G6" s="1394"/>
      <c r="H6" s="1394" t="s">
        <v>106</v>
      </c>
      <c r="I6" s="1394"/>
      <c r="J6" s="1394"/>
      <c r="K6" s="1394"/>
      <c r="L6" s="1394"/>
      <c r="M6" s="1311" t="s">
        <v>112</v>
      </c>
      <c r="N6" s="1312"/>
      <c r="O6" s="1312"/>
      <c r="P6" s="1312"/>
      <c r="Q6" s="1312"/>
      <c r="R6" s="1312"/>
      <c r="S6" s="1312"/>
      <c r="T6" s="1312"/>
      <c r="U6" s="1312"/>
      <c r="V6" s="1312"/>
      <c r="W6" s="1312"/>
      <c r="X6" s="1312"/>
      <c r="Y6" s="1312"/>
      <c r="Z6" s="1312"/>
      <c r="AA6" s="1312"/>
      <c r="AB6" s="1312"/>
      <c r="AC6" s="1312"/>
      <c r="AD6" s="1312"/>
      <c r="AE6" s="1313"/>
      <c r="AF6" s="1311" t="s">
        <v>107</v>
      </c>
      <c r="AG6" s="1312"/>
      <c r="AH6" s="1312"/>
      <c r="AI6" s="1312"/>
      <c r="AJ6" s="1313"/>
      <c r="AK6" s="1337" t="s">
        <v>109</v>
      </c>
      <c r="AL6" s="1337"/>
      <c r="AM6" s="1337"/>
      <c r="AN6" s="1337"/>
      <c r="AO6" s="1337"/>
      <c r="AP6" s="1337" t="s">
        <v>110</v>
      </c>
      <c r="AQ6" s="1337"/>
      <c r="AR6" s="1337"/>
      <c r="AS6" s="1337"/>
      <c r="AT6" s="1338"/>
      <c r="AU6" s="1331" t="s">
        <v>111</v>
      </c>
      <c r="AV6" s="1332"/>
    </row>
    <row r="7" spans="1:48">
      <c r="A7" s="1387" t="s">
        <v>104</v>
      </c>
      <c r="B7" s="1388"/>
      <c r="C7" s="1388"/>
      <c r="D7" s="1389"/>
      <c r="E7" s="1389"/>
      <c r="F7" s="1395"/>
      <c r="G7" s="1395"/>
      <c r="H7" s="1395"/>
      <c r="I7" s="1395"/>
      <c r="J7" s="1395"/>
      <c r="K7" s="1395"/>
      <c r="L7" s="1395"/>
      <c r="M7" s="1314"/>
      <c r="N7" s="1315"/>
      <c r="O7" s="1315"/>
      <c r="P7" s="1315"/>
      <c r="Q7" s="1315"/>
      <c r="R7" s="1315"/>
      <c r="S7" s="1315"/>
      <c r="T7" s="1315"/>
      <c r="U7" s="1315"/>
      <c r="V7" s="1315"/>
      <c r="W7" s="1315"/>
      <c r="X7" s="1315"/>
      <c r="Y7" s="1315"/>
      <c r="Z7" s="1315"/>
      <c r="AA7" s="1315"/>
      <c r="AB7" s="1315"/>
      <c r="AC7" s="1315"/>
      <c r="AD7" s="1315"/>
      <c r="AE7" s="1316"/>
      <c r="AF7" s="1314" t="s">
        <v>108</v>
      </c>
      <c r="AG7" s="1315"/>
      <c r="AH7" s="1315"/>
      <c r="AI7" s="1315"/>
      <c r="AJ7" s="1316"/>
      <c r="AK7" s="1348" t="s">
        <v>183</v>
      </c>
      <c r="AL7" s="1349"/>
      <c r="AM7" s="1349"/>
      <c r="AN7" s="1349"/>
      <c r="AO7" s="1350"/>
      <c r="AP7" s="1348" t="s">
        <v>183</v>
      </c>
      <c r="AQ7" s="1349"/>
      <c r="AR7" s="1349"/>
      <c r="AS7" s="1349"/>
      <c r="AT7" s="1349"/>
      <c r="AU7" s="1333"/>
      <c r="AV7" s="1334"/>
    </row>
    <row r="8" spans="1:48" ht="17.149999999999999" customHeight="1">
      <c r="A8" s="1226" t="str">
        <f>IF('登録票３－１'!AA16="","",VLOOKUP('登録票３－１'!AA16,このシートはさわらないこと!$B$2:$G$30,6,FALSE))</f>
        <v/>
      </c>
      <c r="B8" s="1190"/>
      <c r="C8" s="1190"/>
      <c r="D8" s="1190"/>
      <c r="E8" s="1079"/>
      <c r="F8" s="1386" t="s">
        <v>113</v>
      </c>
      <c r="G8" s="1386"/>
      <c r="H8" s="1397"/>
      <c r="I8" s="1397"/>
      <c r="J8" s="1397"/>
      <c r="K8" s="1397"/>
      <c r="L8" s="1397"/>
      <c r="M8" s="1342"/>
      <c r="N8" s="1343"/>
      <c r="O8" s="1343"/>
      <c r="P8" s="1343"/>
      <c r="Q8" s="1343"/>
      <c r="R8" s="1343"/>
      <c r="S8" s="1343"/>
      <c r="T8" s="1343"/>
      <c r="U8" s="1343"/>
      <c r="V8" s="1343"/>
      <c r="W8" s="1343"/>
      <c r="X8" s="1343"/>
      <c r="Y8" s="1343"/>
      <c r="Z8" s="1343"/>
      <c r="AA8" s="1343"/>
      <c r="AB8" s="1343"/>
      <c r="AC8" s="1343"/>
      <c r="AD8" s="1343"/>
      <c r="AE8" s="1344"/>
      <c r="AF8" s="1323"/>
      <c r="AG8" s="1324"/>
      <c r="AH8" s="1324"/>
      <c r="AI8" s="1324"/>
      <c r="AJ8" s="1325"/>
      <c r="AK8" s="63"/>
      <c r="AL8" s="66"/>
      <c r="AM8" s="40" t="s">
        <v>179</v>
      </c>
      <c r="AN8" s="66"/>
      <c r="AO8" s="42" t="s">
        <v>182</v>
      </c>
      <c r="AP8" s="63"/>
      <c r="AQ8" s="66"/>
      <c r="AR8" s="40" t="s">
        <v>179</v>
      </c>
      <c r="AS8" s="66"/>
      <c r="AT8" s="40" t="s">
        <v>182</v>
      </c>
      <c r="AU8" s="1317"/>
      <c r="AV8" s="1318"/>
    </row>
    <row r="9" spans="1:48" ht="17.149999999999999" customHeight="1">
      <c r="A9" s="545" t="s">
        <v>165</v>
      </c>
      <c r="B9" s="1192" t="str">
        <f>IF('登録票３－１'!AA16="","",'登録票３－１'!AA16)</f>
        <v/>
      </c>
      <c r="C9" s="1192"/>
      <c r="D9" s="1192"/>
      <c r="E9" s="515" t="s">
        <v>166</v>
      </c>
      <c r="F9" s="1368" t="s">
        <v>114</v>
      </c>
      <c r="G9" s="1368"/>
      <c r="H9" s="1369"/>
      <c r="I9" s="1369"/>
      <c r="J9" s="1369"/>
      <c r="K9" s="1369"/>
      <c r="L9" s="1369"/>
      <c r="M9" s="1345"/>
      <c r="N9" s="1346"/>
      <c r="O9" s="1346"/>
      <c r="P9" s="1346"/>
      <c r="Q9" s="1346"/>
      <c r="R9" s="1346"/>
      <c r="S9" s="1346"/>
      <c r="T9" s="1346"/>
      <c r="U9" s="1346"/>
      <c r="V9" s="1346"/>
      <c r="W9" s="1346"/>
      <c r="X9" s="1346"/>
      <c r="Y9" s="1346"/>
      <c r="Z9" s="1346"/>
      <c r="AA9" s="1346"/>
      <c r="AB9" s="1346"/>
      <c r="AC9" s="1346"/>
      <c r="AD9" s="1346"/>
      <c r="AE9" s="1347"/>
      <c r="AF9" s="1339"/>
      <c r="AG9" s="1340"/>
      <c r="AH9" s="1340"/>
      <c r="AI9" s="1340"/>
      <c r="AJ9" s="1341"/>
      <c r="AK9" s="64"/>
      <c r="AL9" s="67"/>
      <c r="AM9" s="41" t="s">
        <v>179</v>
      </c>
      <c r="AN9" s="67"/>
      <c r="AO9" s="43" t="s">
        <v>182</v>
      </c>
      <c r="AP9" s="64"/>
      <c r="AQ9" s="67"/>
      <c r="AR9" s="41" t="s">
        <v>179</v>
      </c>
      <c r="AS9" s="67"/>
      <c r="AT9" s="41" t="s">
        <v>182</v>
      </c>
      <c r="AU9" s="1319"/>
      <c r="AV9" s="1320"/>
    </row>
    <row r="10" spans="1:48" ht="17.149999999999999" customHeight="1">
      <c r="A10" s="1226" t="str">
        <f>IF('登録票３－１'!AC16="","",VLOOKUP('登録票３－１'!AC16,このシートはさわらないこと!$B$2:$G$30,6,FALSE))</f>
        <v/>
      </c>
      <c r="B10" s="1190"/>
      <c r="C10" s="1190"/>
      <c r="D10" s="1190"/>
      <c r="E10" s="1079"/>
      <c r="F10" s="1386" t="s">
        <v>113</v>
      </c>
      <c r="G10" s="1386"/>
      <c r="H10" s="1397"/>
      <c r="I10" s="1397"/>
      <c r="J10" s="1397"/>
      <c r="K10" s="1397"/>
      <c r="L10" s="1397"/>
      <c r="M10" s="1342"/>
      <c r="N10" s="1343"/>
      <c r="O10" s="1343"/>
      <c r="P10" s="1343"/>
      <c r="Q10" s="1343"/>
      <c r="R10" s="1343"/>
      <c r="S10" s="1343"/>
      <c r="T10" s="1343"/>
      <c r="U10" s="1343"/>
      <c r="V10" s="1343"/>
      <c r="W10" s="1343"/>
      <c r="X10" s="1343"/>
      <c r="Y10" s="1343"/>
      <c r="Z10" s="1343"/>
      <c r="AA10" s="1343"/>
      <c r="AB10" s="1343"/>
      <c r="AC10" s="1343"/>
      <c r="AD10" s="1343"/>
      <c r="AE10" s="1344"/>
      <c r="AF10" s="1323"/>
      <c r="AG10" s="1324"/>
      <c r="AH10" s="1324"/>
      <c r="AI10" s="1324"/>
      <c r="AJ10" s="1325"/>
      <c r="AK10" s="63"/>
      <c r="AL10" s="66"/>
      <c r="AM10" s="40" t="s">
        <v>179</v>
      </c>
      <c r="AN10" s="66"/>
      <c r="AO10" s="42" t="s">
        <v>182</v>
      </c>
      <c r="AP10" s="63"/>
      <c r="AQ10" s="66"/>
      <c r="AR10" s="40" t="s">
        <v>179</v>
      </c>
      <c r="AS10" s="66"/>
      <c r="AT10" s="40" t="s">
        <v>182</v>
      </c>
      <c r="AU10" s="1321"/>
      <c r="AV10" s="1322"/>
    </row>
    <row r="11" spans="1:48" ht="17.149999999999999" customHeight="1">
      <c r="A11" s="545" t="s">
        <v>165</v>
      </c>
      <c r="B11" s="1192" t="str">
        <f>IF('登録票３－１'!AC16="","",'登録票３－１'!AC16)</f>
        <v/>
      </c>
      <c r="C11" s="1192"/>
      <c r="D11" s="1192"/>
      <c r="E11" s="515" t="s">
        <v>166</v>
      </c>
      <c r="F11" s="1368" t="s">
        <v>114</v>
      </c>
      <c r="G11" s="1368"/>
      <c r="H11" s="1369"/>
      <c r="I11" s="1369"/>
      <c r="J11" s="1369"/>
      <c r="K11" s="1369"/>
      <c r="L11" s="1369"/>
      <c r="M11" s="1345"/>
      <c r="N11" s="1346"/>
      <c r="O11" s="1346"/>
      <c r="P11" s="1346"/>
      <c r="Q11" s="1346"/>
      <c r="R11" s="1346"/>
      <c r="S11" s="1346"/>
      <c r="T11" s="1346"/>
      <c r="U11" s="1346"/>
      <c r="V11" s="1346"/>
      <c r="W11" s="1346"/>
      <c r="X11" s="1346"/>
      <c r="Y11" s="1346"/>
      <c r="Z11" s="1346"/>
      <c r="AA11" s="1346"/>
      <c r="AB11" s="1346"/>
      <c r="AC11" s="1346"/>
      <c r="AD11" s="1346"/>
      <c r="AE11" s="1347"/>
      <c r="AF11" s="1339"/>
      <c r="AG11" s="1340"/>
      <c r="AH11" s="1340"/>
      <c r="AI11" s="1340"/>
      <c r="AJ11" s="1341"/>
      <c r="AK11" s="64"/>
      <c r="AL11" s="67"/>
      <c r="AM11" s="41" t="s">
        <v>179</v>
      </c>
      <c r="AN11" s="67"/>
      <c r="AO11" s="43" t="s">
        <v>182</v>
      </c>
      <c r="AP11" s="64"/>
      <c r="AQ11" s="67"/>
      <c r="AR11" s="41" t="s">
        <v>179</v>
      </c>
      <c r="AS11" s="67"/>
      <c r="AT11" s="41" t="s">
        <v>182</v>
      </c>
      <c r="AU11" s="1335"/>
      <c r="AV11" s="1336"/>
    </row>
    <row r="12" spans="1:48" ht="17.149999999999999" customHeight="1">
      <c r="A12" s="1226" t="str">
        <f>IF('登録票３－１'!AE16="","",VLOOKUP('登録票３－１'!AE16,このシートはさわらないこと!$B$2:$G$30,6,FALSE))</f>
        <v/>
      </c>
      <c r="B12" s="1190"/>
      <c r="C12" s="1190"/>
      <c r="D12" s="1190"/>
      <c r="E12" s="1079"/>
      <c r="F12" s="1386" t="s">
        <v>113</v>
      </c>
      <c r="G12" s="1386"/>
      <c r="H12" s="1397"/>
      <c r="I12" s="1397"/>
      <c r="J12" s="1397"/>
      <c r="K12" s="1397"/>
      <c r="L12" s="1397"/>
      <c r="M12" s="1342"/>
      <c r="N12" s="1343"/>
      <c r="O12" s="1343"/>
      <c r="P12" s="1343"/>
      <c r="Q12" s="1343"/>
      <c r="R12" s="1343"/>
      <c r="S12" s="1343"/>
      <c r="T12" s="1343"/>
      <c r="U12" s="1343"/>
      <c r="V12" s="1343"/>
      <c r="W12" s="1343"/>
      <c r="X12" s="1343"/>
      <c r="Y12" s="1343"/>
      <c r="Z12" s="1343"/>
      <c r="AA12" s="1343"/>
      <c r="AB12" s="1343"/>
      <c r="AC12" s="1343"/>
      <c r="AD12" s="1343"/>
      <c r="AE12" s="1344"/>
      <c r="AF12" s="1323"/>
      <c r="AG12" s="1324"/>
      <c r="AH12" s="1324"/>
      <c r="AI12" s="1324"/>
      <c r="AJ12" s="1325"/>
      <c r="AK12" s="63"/>
      <c r="AL12" s="66"/>
      <c r="AM12" s="40" t="s">
        <v>179</v>
      </c>
      <c r="AN12" s="66"/>
      <c r="AO12" s="42" t="s">
        <v>182</v>
      </c>
      <c r="AP12" s="63"/>
      <c r="AQ12" s="66"/>
      <c r="AR12" s="40" t="s">
        <v>179</v>
      </c>
      <c r="AS12" s="66"/>
      <c r="AT12" s="40" t="s">
        <v>182</v>
      </c>
      <c r="AU12" s="1317"/>
      <c r="AV12" s="1318"/>
    </row>
    <row r="13" spans="1:48" ht="17.149999999999999" customHeight="1">
      <c r="A13" s="545" t="s">
        <v>165</v>
      </c>
      <c r="B13" s="1192" t="str">
        <f>IF('登録票３－１'!AE16="","",'登録票３－１'!AE16)</f>
        <v/>
      </c>
      <c r="C13" s="1192"/>
      <c r="D13" s="1192"/>
      <c r="E13" s="515" t="s">
        <v>166</v>
      </c>
      <c r="F13" s="1368" t="s">
        <v>114</v>
      </c>
      <c r="G13" s="1368"/>
      <c r="H13" s="1369"/>
      <c r="I13" s="1369"/>
      <c r="J13" s="1369"/>
      <c r="K13" s="1369"/>
      <c r="L13" s="1369"/>
      <c r="M13" s="1345"/>
      <c r="N13" s="1346"/>
      <c r="O13" s="1346"/>
      <c r="P13" s="1346"/>
      <c r="Q13" s="1346"/>
      <c r="R13" s="1346"/>
      <c r="S13" s="1346"/>
      <c r="T13" s="1346"/>
      <c r="U13" s="1346"/>
      <c r="V13" s="1346"/>
      <c r="W13" s="1346"/>
      <c r="X13" s="1346"/>
      <c r="Y13" s="1346"/>
      <c r="Z13" s="1346"/>
      <c r="AA13" s="1346"/>
      <c r="AB13" s="1346"/>
      <c r="AC13" s="1346"/>
      <c r="AD13" s="1346"/>
      <c r="AE13" s="1347"/>
      <c r="AF13" s="1339"/>
      <c r="AG13" s="1340"/>
      <c r="AH13" s="1340"/>
      <c r="AI13" s="1340"/>
      <c r="AJ13" s="1341"/>
      <c r="AK13" s="64"/>
      <c r="AL13" s="67"/>
      <c r="AM13" s="41" t="s">
        <v>179</v>
      </c>
      <c r="AN13" s="67"/>
      <c r="AO13" s="43" t="s">
        <v>182</v>
      </c>
      <c r="AP13" s="64"/>
      <c r="AQ13" s="67"/>
      <c r="AR13" s="41" t="s">
        <v>179</v>
      </c>
      <c r="AS13" s="67"/>
      <c r="AT13" s="41" t="s">
        <v>182</v>
      </c>
      <c r="AU13" s="1319"/>
      <c r="AV13" s="1320"/>
    </row>
    <row r="14" spans="1:48" ht="17.149999999999999" customHeight="1">
      <c r="A14" s="1226" t="str">
        <f>IF('登録票３－１'!AG16="","",VLOOKUP('登録票３－１'!AG16,このシートはさわらないこと!$B$2:$G$30,6,FALSE))</f>
        <v/>
      </c>
      <c r="B14" s="1190"/>
      <c r="C14" s="1190"/>
      <c r="D14" s="1190"/>
      <c r="E14" s="1079"/>
      <c r="F14" s="1386" t="s">
        <v>113</v>
      </c>
      <c r="G14" s="1386"/>
      <c r="H14" s="1397"/>
      <c r="I14" s="1397"/>
      <c r="J14" s="1397"/>
      <c r="K14" s="1397"/>
      <c r="L14" s="1397"/>
      <c r="M14" s="1342"/>
      <c r="N14" s="1343"/>
      <c r="O14" s="1343"/>
      <c r="P14" s="1343"/>
      <c r="Q14" s="1343"/>
      <c r="R14" s="1343"/>
      <c r="S14" s="1343"/>
      <c r="T14" s="1343"/>
      <c r="U14" s="1343"/>
      <c r="V14" s="1343"/>
      <c r="W14" s="1343"/>
      <c r="X14" s="1343"/>
      <c r="Y14" s="1343"/>
      <c r="Z14" s="1343"/>
      <c r="AA14" s="1343"/>
      <c r="AB14" s="1343"/>
      <c r="AC14" s="1343"/>
      <c r="AD14" s="1343"/>
      <c r="AE14" s="1344"/>
      <c r="AF14" s="1323"/>
      <c r="AG14" s="1324"/>
      <c r="AH14" s="1324"/>
      <c r="AI14" s="1324"/>
      <c r="AJ14" s="1325"/>
      <c r="AK14" s="63"/>
      <c r="AL14" s="66"/>
      <c r="AM14" s="40" t="s">
        <v>179</v>
      </c>
      <c r="AN14" s="66"/>
      <c r="AO14" s="42" t="s">
        <v>182</v>
      </c>
      <c r="AP14" s="63"/>
      <c r="AQ14" s="66"/>
      <c r="AR14" s="40" t="s">
        <v>179</v>
      </c>
      <c r="AS14" s="66"/>
      <c r="AT14" s="40" t="s">
        <v>182</v>
      </c>
      <c r="AU14" s="1321"/>
      <c r="AV14" s="1322"/>
    </row>
    <row r="15" spans="1:48" ht="17.149999999999999" customHeight="1">
      <c r="A15" s="545" t="s">
        <v>165</v>
      </c>
      <c r="B15" s="1192" t="str">
        <f>IF('登録票３－１'!AG16="","",'登録票３－１'!AG16)</f>
        <v/>
      </c>
      <c r="C15" s="1192"/>
      <c r="D15" s="1192"/>
      <c r="E15" s="515" t="s">
        <v>166</v>
      </c>
      <c r="F15" s="1368" t="s">
        <v>114</v>
      </c>
      <c r="G15" s="1368"/>
      <c r="H15" s="1369"/>
      <c r="I15" s="1369"/>
      <c r="J15" s="1369"/>
      <c r="K15" s="1369"/>
      <c r="L15" s="1369"/>
      <c r="M15" s="1345"/>
      <c r="N15" s="1346"/>
      <c r="O15" s="1346"/>
      <c r="P15" s="1346"/>
      <c r="Q15" s="1346"/>
      <c r="R15" s="1346"/>
      <c r="S15" s="1346"/>
      <c r="T15" s="1346"/>
      <c r="U15" s="1346"/>
      <c r="V15" s="1346"/>
      <c r="W15" s="1346"/>
      <c r="X15" s="1346"/>
      <c r="Y15" s="1346"/>
      <c r="Z15" s="1346"/>
      <c r="AA15" s="1346"/>
      <c r="AB15" s="1346"/>
      <c r="AC15" s="1346"/>
      <c r="AD15" s="1346"/>
      <c r="AE15" s="1347"/>
      <c r="AF15" s="1339"/>
      <c r="AG15" s="1340"/>
      <c r="AH15" s="1340"/>
      <c r="AI15" s="1340"/>
      <c r="AJ15" s="1341"/>
      <c r="AK15" s="64"/>
      <c r="AL15" s="67"/>
      <c r="AM15" s="41" t="s">
        <v>179</v>
      </c>
      <c r="AN15" s="67"/>
      <c r="AO15" s="43" t="s">
        <v>182</v>
      </c>
      <c r="AP15" s="64"/>
      <c r="AQ15" s="67"/>
      <c r="AR15" s="41" t="s">
        <v>179</v>
      </c>
      <c r="AS15" s="67"/>
      <c r="AT15" s="41" t="s">
        <v>182</v>
      </c>
      <c r="AU15" s="1335"/>
      <c r="AV15" s="1336"/>
    </row>
    <row r="16" spans="1:48" ht="17.149999999999999" customHeight="1">
      <c r="A16" s="1226" t="str">
        <f>IF('登録票３－１'!AI16="","",VLOOKUP('登録票３－１'!AI16,このシートはさわらないこと!$B$2:$G$30,6,FALSE))</f>
        <v/>
      </c>
      <c r="B16" s="1190"/>
      <c r="C16" s="1190"/>
      <c r="D16" s="1190"/>
      <c r="E16" s="1079"/>
      <c r="F16" s="1386" t="s">
        <v>113</v>
      </c>
      <c r="G16" s="1386"/>
      <c r="H16" s="1397"/>
      <c r="I16" s="1397"/>
      <c r="J16" s="1397"/>
      <c r="K16" s="1397"/>
      <c r="L16" s="1397"/>
      <c r="M16" s="1342"/>
      <c r="N16" s="1343"/>
      <c r="O16" s="1343"/>
      <c r="P16" s="1343"/>
      <c r="Q16" s="1343"/>
      <c r="R16" s="1343"/>
      <c r="S16" s="1343"/>
      <c r="T16" s="1343"/>
      <c r="U16" s="1343"/>
      <c r="V16" s="1343"/>
      <c r="W16" s="1343"/>
      <c r="X16" s="1343"/>
      <c r="Y16" s="1343"/>
      <c r="Z16" s="1343"/>
      <c r="AA16" s="1343"/>
      <c r="AB16" s="1343"/>
      <c r="AC16" s="1343"/>
      <c r="AD16" s="1343"/>
      <c r="AE16" s="1344"/>
      <c r="AF16" s="1323"/>
      <c r="AG16" s="1324"/>
      <c r="AH16" s="1324"/>
      <c r="AI16" s="1324"/>
      <c r="AJ16" s="1325"/>
      <c r="AK16" s="63"/>
      <c r="AL16" s="66"/>
      <c r="AM16" s="40" t="s">
        <v>179</v>
      </c>
      <c r="AN16" s="66"/>
      <c r="AO16" s="42" t="s">
        <v>182</v>
      </c>
      <c r="AP16" s="63"/>
      <c r="AQ16" s="66"/>
      <c r="AR16" s="40" t="s">
        <v>179</v>
      </c>
      <c r="AS16" s="66"/>
      <c r="AT16" s="40" t="s">
        <v>182</v>
      </c>
      <c r="AU16" s="1317"/>
      <c r="AV16" s="1318"/>
    </row>
    <row r="17" spans="1:48" ht="17.149999999999999" customHeight="1">
      <c r="A17" s="545" t="s">
        <v>165</v>
      </c>
      <c r="B17" s="1192" t="str">
        <f>IF('登録票３－１'!AI16="","",'登録票３－１'!AI16)</f>
        <v/>
      </c>
      <c r="C17" s="1192"/>
      <c r="D17" s="1192"/>
      <c r="E17" s="515" t="s">
        <v>166</v>
      </c>
      <c r="F17" s="1368" t="s">
        <v>114</v>
      </c>
      <c r="G17" s="1368"/>
      <c r="H17" s="1369"/>
      <c r="I17" s="1369"/>
      <c r="J17" s="1369"/>
      <c r="K17" s="1369"/>
      <c r="L17" s="1369"/>
      <c r="M17" s="1345"/>
      <c r="N17" s="1346"/>
      <c r="O17" s="1346"/>
      <c r="P17" s="1346"/>
      <c r="Q17" s="1346"/>
      <c r="R17" s="1346"/>
      <c r="S17" s="1346"/>
      <c r="T17" s="1346"/>
      <c r="U17" s="1346"/>
      <c r="V17" s="1346"/>
      <c r="W17" s="1346"/>
      <c r="X17" s="1346"/>
      <c r="Y17" s="1346"/>
      <c r="Z17" s="1346"/>
      <c r="AA17" s="1346"/>
      <c r="AB17" s="1346"/>
      <c r="AC17" s="1346"/>
      <c r="AD17" s="1346"/>
      <c r="AE17" s="1347"/>
      <c r="AF17" s="1339"/>
      <c r="AG17" s="1340"/>
      <c r="AH17" s="1340"/>
      <c r="AI17" s="1340"/>
      <c r="AJ17" s="1341"/>
      <c r="AK17" s="64"/>
      <c r="AL17" s="67"/>
      <c r="AM17" s="41" t="s">
        <v>179</v>
      </c>
      <c r="AN17" s="67"/>
      <c r="AO17" s="43" t="s">
        <v>182</v>
      </c>
      <c r="AP17" s="64"/>
      <c r="AQ17" s="67"/>
      <c r="AR17" s="41" t="s">
        <v>179</v>
      </c>
      <c r="AS17" s="67"/>
      <c r="AT17" s="41" t="s">
        <v>182</v>
      </c>
      <c r="AU17" s="1319"/>
      <c r="AV17" s="1320"/>
    </row>
    <row r="18" spans="1:48" ht="17.149999999999999" customHeight="1">
      <c r="A18" s="1226" t="str">
        <f>IF('登録票３－１'!AK16="","",VLOOKUP('登録票３－１'!AK16,このシートはさわらないこと!$B$2:$G$30,6,FALSE))</f>
        <v/>
      </c>
      <c r="B18" s="1190"/>
      <c r="C18" s="1190"/>
      <c r="D18" s="1190"/>
      <c r="E18" s="1079"/>
      <c r="F18" s="1386" t="s">
        <v>113</v>
      </c>
      <c r="G18" s="1386"/>
      <c r="H18" s="1397"/>
      <c r="I18" s="1397"/>
      <c r="J18" s="1397"/>
      <c r="K18" s="1397"/>
      <c r="L18" s="1397"/>
      <c r="M18" s="1342"/>
      <c r="N18" s="1343"/>
      <c r="O18" s="1343"/>
      <c r="P18" s="1343"/>
      <c r="Q18" s="1343"/>
      <c r="R18" s="1343"/>
      <c r="S18" s="1343"/>
      <c r="T18" s="1343"/>
      <c r="U18" s="1343"/>
      <c r="V18" s="1343"/>
      <c r="W18" s="1343"/>
      <c r="X18" s="1343"/>
      <c r="Y18" s="1343"/>
      <c r="Z18" s="1343"/>
      <c r="AA18" s="1343"/>
      <c r="AB18" s="1343"/>
      <c r="AC18" s="1343"/>
      <c r="AD18" s="1343"/>
      <c r="AE18" s="1344"/>
      <c r="AF18" s="1323"/>
      <c r="AG18" s="1324"/>
      <c r="AH18" s="1324"/>
      <c r="AI18" s="1324"/>
      <c r="AJ18" s="1325"/>
      <c r="AK18" s="63"/>
      <c r="AL18" s="66"/>
      <c r="AM18" s="40" t="s">
        <v>179</v>
      </c>
      <c r="AN18" s="66"/>
      <c r="AO18" s="42" t="s">
        <v>182</v>
      </c>
      <c r="AP18" s="63"/>
      <c r="AQ18" s="66"/>
      <c r="AR18" s="40" t="s">
        <v>179</v>
      </c>
      <c r="AS18" s="66"/>
      <c r="AT18" s="40" t="s">
        <v>182</v>
      </c>
      <c r="AU18" s="1321"/>
      <c r="AV18" s="1322"/>
    </row>
    <row r="19" spans="1:48" ht="17.149999999999999" customHeight="1" thickBot="1">
      <c r="A19" s="546" t="s">
        <v>165</v>
      </c>
      <c r="B19" s="1355" t="str">
        <f>IF('登録票３－１'!AK16="","",'登録票３－１'!AK16)</f>
        <v/>
      </c>
      <c r="C19" s="1355"/>
      <c r="D19" s="1355"/>
      <c r="E19" s="547" t="s">
        <v>166</v>
      </c>
      <c r="F19" s="1366" t="s">
        <v>114</v>
      </c>
      <c r="G19" s="1366"/>
      <c r="H19" s="1398"/>
      <c r="I19" s="1398"/>
      <c r="J19" s="1398"/>
      <c r="K19" s="1398"/>
      <c r="L19" s="1398"/>
      <c r="M19" s="1382"/>
      <c r="N19" s="1383"/>
      <c r="O19" s="1383"/>
      <c r="P19" s="1383"/>
      <c r="Q19" s="1383"/>
      <c r="R19" s="1383"/>
      <c r="S19" s="1383"/>
      <c r="T19" s="1383"/>
      <c r="U19" s="1383"/>
      <c r="V19" s="1383"/>
      <c r="W19" s="1383"/>
      <c r="X19" s="1383"/>
      <c r="Y19" s="1383"/>
      <c r="Z19" s="1383"/>
      <c r="AA19" s="1383"/>
      <c r="AB19" s="1383"/>
      <c r="AC19" s="1383"/>
      <c r="AD19" s="1383"/>
      <c r="AE19" s="1384"/>
      <c r="AF19" s="1372"/>
      <c r="AG19" s="1373"/>
      <c r="AH19" s="1373"/>
      <c r="AI19" s="1373"/>
      <c r="AJ19" s="1374"/>
      <c r="AK19" s="65"/>
      <c r="AL19" s="68"/>
      <c r="AM19" s="44" t="s">
        <v>179</v>
      </c>
      <c r="AN19" s="68"/>
      <c r="AO19" s="45" t="s">
        <v>182</v>
      </c>
      <c r="AP19" s="65"/>
      <c r="AQ19" s="68"/>
      <c r="AR19" s="44" t="s">
        <v>179</v>
      </c>
      <c r="AS19" s="68"/>
      <c r="AT19" s="44" t="s">
        <v>182</v>
      </c>
      <c r="AU19" s="1319"/>
      <c r="AV19" s="1320"/>
    </row>
    <row r="20" spans="1:48" ht="15" customHeight="1">
      <c r="A20" t="s">
        <v>116</v>
      </c>
      <c r="C20" s="170" t="s">
        <v>117</v>
      </c>
      <c r="D20" s="10" t="s">
        <v>1374</v>
      </c>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row>
    <row r="21" spans="1:48" ht="15" customHeight="1">
      <c r="D21" s="10" t="s">
        <v>1375</v>
      </c>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row>
    <row r="22" spans="1:48" ht="15" customHeight="1">
      <c r="C22" s="170" t="s">
        <v>118</v>
      </c>
      <c r="D22" s="10" t="s">
        <v>426</v>
      </c>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row>
    <row r="23" spans="1:48" ht="15" customHeight="1">
      <c r="C23" s="170" t="s">
        <v>118</v>
      </c>
      <c r="D23" s="26" t="s">
        <v>499</v>
      </c>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row>
    <row r="24" spans="1:48" ht="8.25" customHeight="1"/>
    <row r="25" spans="1:48" ht="13.75" thickBot="1">
      <c r="A25" t="s">
        <v>1376</v>
      </c>
    </row>
    <row r="26" spans="1:48" ht="13.5" customHeight="1">
      <c r="A26" s="1396" t="s">
        <v>35</v>
      </c>
      <c r="B26" s="1313"/>
      <c r="C26" s="1313"/>
      <c r="D26" s="1394"/>
      <c r="E26" s="1394"/>
      <c r="F26" s="1394" t="s">
        <v>105</v>
      </c>
      <c r="G26" s="1394"/>
      <c r="H26" s="1311" t="s">
        <v>106</v>
      </c>
      <c r="I26" s="1312"/>
      <c r="J26" s="1312"/>
      <c r="K26" s="1312"/>
      <c r="L26" s="1313"/>
      <c r="M26" s="1311" t="s">
        <v>112</v>
      </c>
      <c r="N26" s="1312"/>
      <c r="O26" s="1312"/>
      <c r="P26" s="1312"/>
      <c r="Q26" s="1312"/>
      <c r="R26" s="1312"/>
      <c r="S26" s="1312"/>
      <c r="T26" s="1312"/>
      <c r="U26" s="1312"/>
      <c r="V26" s="1312"/>
      <c r="W26" s="1312"/>
      <c r="X26" s="1312"/>
      <c r="Y26" s="1312"/>
      <c r="Z26" s="1312"/>
      <c r="AA26" s="1312"/>
      <c r="AB26" s="1312"/>
      <c r="AC26" s="1312"/>
      <c r="AD26" s="1312"/>
      <c r="AE26" s="1313"/>
      <c r="AF26" s="1311" t="s">
        <v>107</v>
      </c>
      <c r="AG26" s="1312"/>
      <c r="AH26" s="1312"/>
      <c r="AI26" s="1312"/>
      <c r="AJ26" s="1313"/>
      <c r="AK26" s="1337" t="s">
        <v>109</v>
      </c>
      <c r="AL26" s="1337"/>
      <c r="AM26" s="1337"/>
      <c r="AN26" s="1337"/>
      <c r="AO26" s="1337"/>
      <c r="AP26" s="1337" t="s">
        <v>110</v>
      </c>
      <c r="AQ26" s="1337"/>
      <c r="AR26" s="1337"/>
      <c r="AS26" s="1337"/>
      <c r="AT26" s="1338"/>
      <c r="AU26" s="1331" t="s">
        <v>111</v>
      </c>
      <c r="AV26" s="1332"/>
    </row>
    <row r="27" spans="1:48">
      <c r="A27" s="1387" t="s">
        <v>104</v>
      </c>
      <c r="B27" s="1388"/>
      <c r="C27" s="1388"/>
      <c r="D27" s="1389"/>
      <c r="E27" s="1389"/>
      <c r="F27" s="1395"/>
      <c r="G27" s="1395"/>
      <c r="H27" s="1314" t="s">
        <v>115</v>
      </c>
      <c r="I27" s="1315"/>
      <c r="J27" s="1315"/>
      <c r="K27" s="1315"/>
      <c r="L27" s="1316"/>
      <c r="M27" s="1314"/>
      <c r="N27" s="1315"/>
      <c r="O27" s="1315"/>
      <c r="P27" s="1315"/>
      <c r="Q27" s="1315"/>
      <c r="R27" s="1315"/>
      <c r="S27" s="1315"/>
      <c r="T27" s="1315"/>
      <c r="U27" s="1315"/>
      <c r="V27" s="1315"/>
      <c r="W27" s="1315"/>
      <c r="X27" s="1315"/>
      <c r="Y27" s="1315"/>
      <c r="Z27" s="1315"/>
      <c r="AA27" s="1315"/>
      <c r="AB27" s="1315"/>
      <c r="AC27" s="1315"/>
      <c r="AD27" s="1315"/>
      <c r="AE27" s="1316"/>
      <c r="AF27" s="1314" t="s">
        <v>108</v>
      </c>
      <c r="AG27" s="1315"/>
      <c r="AH27" s="1315"/>
      <c r="AI27" s="1315"/>
      <c r="AJ27" s="1316"/>
      <c r="AK27" s="1348" t="s">
        <v>183</v>
      </c>
      <c r="AL27" s="1349"/>
      <c r="AM27" s="1349"/>
      <c r="AN27" s="1349"/>
      <c r="AO27" s="1350"/>
      <c r="AP27" s="1348" t="s">
        <v>183</v>
      </c>
      <c r="AQ27" s="1349"/>
      <c r="AR27" s="1349"/>
      <c r="AS27" s="1349"/>
      <c r="AT27" s="1349"/>
      <c r="AU27" s="1333"/>
      <c r="AV27" s="1334"/>
    </row>
    <row r="28" spans="1:48" ht="17.149999999999999" customHeight="1">
      <c r="A28" s="1226" t="str">
        <f>IF('登録票３－１'!AA16="","",VLOOKUP('登録票３－１'!AA16,このシートはさわらないこと!$B$2:$G$30,6,FALSE))</f>
        <v/>
      </c>
      <c r="B28" s="1190"/>
      <c r="C28" s="1190"/>
      <c r="D28" s="1190"/>
      <c r="E28" s="1079"/>
      <c r="F28" s="1386" t="s">
        <v>113</v>
      </c>
      <c r="G28" s="1386"/>
      <c r="H28" s="171">
        <v>1</v>
      </c>
      <c r="I28" s="172"/>
      <c r="J28" s="172">
        <v>2</v>
      </c>
      <c r="K28" s="172"/>
      <c r="L28" s="173">
        <v>3</v>
      </c>
      <c r="M28" s="1342"/>
      <c r="N28" s="1343"/>
      <c r="O28" s="1343"/>
      <c r="P28" s="1343"/>
      <c r="Q28" s="1343"/>
      <c r="R28" s="1343"/>
      <c r="S28" s="1343"/>
      <c r="T28" s="1343"/>
      <c r="U28" s="1343"/>
      <c r="V28" s="1343"/>
      <c r="W28" s="1343"/>
      <c r="X28" s="1343"/>
      <c r="Y28" s="1343"/>
      <c r="Z28" s="1343"/>
      <c r="AA28" s="1343"/>
      <c r="AB28" s="1343"/>
      <c r="AC28" s="1343"/>
      <c r="AD28" s="1343"/>
      <c r="AE28" s="1344"/>
      <c r="AF28" s="1323"/>
      <c r="AG28" s="1324"/>
      <c r="AH28" s="1324"/>
      <c r="AI28" s="1324"/>
      <c r="AJ28" s="1325"/>
      <c r="AK28" s="66" t="s">
        <v>521</v>
      </c>
      <c r="AL28" s="733"/>
      <c r="AM28" s="40" t="s">
        <v>179</v>
      </c>
      <c r="AN28" s="66"/>
      <c r="AO28" s="42" t="s">
        <v>182</v>
      </c>
      <c r="AP28" s="63" t="s">
        <v>521</v>
      </c>
      <c r="AQ28" s="66"/>
      <c r="AR28" s="40" t="s">
        <v>179</v>
      </c>
      <c r="AS28" s="66"/>
      <c r="AT28" s="40" t="s">
        <v>182</v>
      </c>
      <c r="AU28" s="1317"/>
      <c r="AV28" s="1318"/>
    </row>
    <row r="29" spans="1:48" ht="17.149999999999999" customHeight="1">
      <c r="A29" s="545" t="s">
        <v>222</v>
      </c>
      <c r="B29" s="1192" t="str">
        <f>IF('登録票３－１'!AA16="","",'登録票３－１'!AA16)</f>
        <v/>
      </c>
      <c r="C29" s="1192"/>
      <c r="D29" s="1192"/>
      <c r="E29" s="515" t="s">
        <v>223</v>
      </c>
      <c r="F29" s="1368" t="s">
        <v>114</v>
      </c>
      <c r="G29" s="1368"/>
      <c r="H29" s="174">
        <v>1</v>
      </c>
      <c r="I29" s="175"/>
      <c r="J29" s="175">
        <v>2</v>
      </c>
      <c r="K29" s="175"/>
      <c r="L29" s="176">
        <v>3</v>
      </c>
      <c r="M29" s="1345"/>
      <c r="N29" s="1346"/>
      <c r="O29" s="1346"/>
      <c r="P29" s="1346"/>
      <c r="Q29" s="1346"/>
      <c r="R29" s="1346"/>
      <c r="S29" s="1346"/>
      <c r="T29" s="1346"/>
      <c r="U29" s="1346"/>
      <c r="V29" s="1346"/>
      <c r="W29" s="1346"/>
      <c r="X29" s="1346"/>
      <c r="Y29" s="1346"/>
      <c r="Z29" s="1346"/>
      <c r="AA29" s="1346"/>
      <c r="AB29" s="1346"/>
      <c r="AC29" s="1346"/>
      <c r="AD29" s="1346"/>
      <c r="AE29" s="1347"/>
      <c r="AF29" s="1339"/>
      <c r="AG29" s="1340"/>
      <c r="AH29" s="1340"/>
      <c r="AI29" s="1340"/>
      <c r="AJ29" s="1341"/>
      <c r="AK29" s="64" t="s">
        <v>521</v>
      </c>
      <c r="AL29" s="67"/>
      <c r="AM29" s="41" t="s">
        <v>179</v>
      </c>
      <c r="AN29" s="67"/>
      <c r="AO29" s="43" t="s">
        <v>182</v>
      </c>
      <c r="AP29" s="64" t="s">
        <v>521</v>
      </c>
      <c r="AQ29" s="67"/>
      <c r="AR29" s="41" t="s">
        <v>179</v>
      </c>
      <c r="AS29" s="67"/>
      <c r="AT29" s="41" t="s">
        <v>182</v>
      </c>
      <c r="AU29" s="1319"/>
      <c r="AV29" s="1320"/>
    </row>
    <row r="30" spans="1:48" ht="17.149999999999999" customHeight="1">
      <c r="A30" s="1226" t="str">
        <f>IF('登録票３－１'!AC16="","",VLOOKUP('登録票３－１'!AC16,このシートはさわらないこと!$B$2:$G$30,6,FALSE))</f>
        <v/>
      </c>
      <c r="B30" s="1190"/>
      <c r="C30" s="1190"/>
      <c r="D30" s="1190"/>
      <c r="E30" s="1079"/>
      <c r="F30" s="1386" t="s">
        <v>113</v>
      </c>
      <c r="G30" s="1386"/>
      <c r="H30" s="171">
        <v>1</v>
      </c>
      <c r="I30" s="172"/>
      <c r="J30" s="172">
        <v>2</v>
      </c>
      <c r="K30" s="172"/>
      <c r="L30" s="173">
        <v>3</v>
      </c>
      <c r="M30" s="1342"/>
      <c r="N30" s="1343"/>
      <c r="O30" s="1343"/>
      <c r="P30" s="1343"/>
      <c r="Q30" s="1343"/>
      <c r="R30" s="1343"/>
      <c r="S30" s="1343"/>
      <c r="T30" s="1343"/>
      <c r="U30" s="1343"/>
      <c r="V30" s="1343"/>
      <c r="W30" s="1343"/>
      <c r="X30" s="1343"/>
      <c r="Y30" s="1343"/>
      <c r="Z30" s="1343"/>
      <c r="AA30" s="1343"/>
      <c r="AB30" s="1343"/>
      <c r="AC30" s="1343"/>
      <c r="AD30" s="1343"/>
      <c r="AE30" s="1344"/>
      <c r="AF30" s="1323"/>
      <c r="AG30" s="1324"/>
      <c r="AH30" s="1324"/>
      <c r="AI30" s="1324"/>
      <c r="AJ30" s="1325"/>
      <c r="AK30" s="63" t="s">
        <v>521</v>
      </c>
      <c r="AL30" s="66"/>
      <c r="AM30" s="40" t="s">
        <v>179</v>
      </c>
      <c r="AN30" s="66"/>
      <c r="AO30" s="42" t="s">
        <v>182</v>
      </c>
      <c r="AP30" s="63" t="s">
        <v>521</v>
      </c>
      <c r="AQ30" s="66"/>
      <c r="AR30" s="40" t="s">
        <v>179</v>
      </c>
      <c r="AS30" s="66"/>
      <c r="AT30" s="40" t="s">
        <v>182</v>
      </c>
      <c r="AU30" s="1321"/>
      <c r="AV30" s="1322"/>
    </row>
    <row r="31" spans="1:48" ht="17.149999999999999" customHeight="1">
      <c r="A31" s="545" t="s">
        <v>222</v>
      </c>
      <c r="B31" s="1192" t="str">
        <f>IF('登録票３－１'!AC16="","",'登録票３－１'!AC16)</f>
        <v/>
      </c>
      <c r="C31" s="1192"/>
      <c r="D31" s="1192"/>
      <c r="E31" s="515" t="s">
        <v>223</v>
      </c>
      <c r="F31" s="1368" t="s">
        <v>114</v>
      </c>
      <c r="G31" s="1368"/>
      <c r="H31" s="174">
        <v>1</v>
      </c>
      <c r="I31" s="175"/>
      <c r="J31" s="175">
        <v>2</v>
      </c>
      <c r="K31" s="175"/>
      <c r="L31" s="176">
        <v>3</v>
      </c>
      <c r="M31" s="1345"/>
      <c r="N31" s="1346"/>
      <c r="O31" s="1346"/>
      <c r="P31" s="1346"/>
      <c r="Q31" s="1346"/>
      <c r="R31" s="1346"/>
      <c r="S31" s="1346"/>
      <c r="T31" s="1346"/>
      <c r="U31" s="1346"/>
      <c r="V31" s="1346"/>
      <c r="W31" s="1346"/>
      <c r="X31" s="1346"/>
      <c r="Y31" s="1346"/>
      <c r="Z31" s="1346"/>
      <c r="AA31" s="1346"/>
      <c r="AB31" s="1346"/>
      <c r="AC31" s="1346"/>
      <c r="AD31" s="1346"/>
      <c r="AE31" s="1347"/>
      <c r="AF31" s="1339"/>
      <c r="AG31" s="1340"/>
      <c r="AH31" s="1340"/>
      <c r="AI31" s="1340"/>
      <c r="AJ31" s="1341"/>
      <c r="AK31" s="64" t="s">
        <v>521</v>
      </c>
      <c r="AL31" s="67"/>
      <c r="AM31" s="41" t="s">
        <v>179</v>
      </c>
      <c r="AN31" s="67"/>
      <c r="AO31" s="43" t="s">
        <v>182</v>
      </c>
      <c r="AP31" s="64" t="s">
        <v>521</v>
      </c>
      <c r="AQ31" s="67"/>
      <c r="AR31" s="41" t="s">
        <v>179</v>
      </c>
      <c r="AS31" s="67"/>
      <c r="AT31" s="41" t="s">
        <v>182</v>
      </c>
      <c r="AU31" s="1335"/>
      <c r="AV31" s="1336"/>
    </row>
    <row r="32" spans="1:48" ht="17.149999999999999" customHeight="1">
      <c r="A32" s="1226" t="str">
        <f>IF('登録票３－１'!AE16="","",VLOOKUP('登録票３－１'!AE16,このシートはさわらないこと!$B$2:$G$30,6,FALSE))</f>
        <v/>
      </c>
      <c r="B32" s="1190"/>
      <c r="C32" s="1190"/>
      <c r="D32" s="1190"/>
      <c r="E32" s="1079"/>
      <c r="F32" s="1386" t="s">
        <v>113</v>
      </c>
      <c r="G32" s="1386"/>
      <c r="H32" s="171">
        <v>1</v>
      </c>
      <c r="I32" s="172"/>
      <c r="J32" s="172">
        <v>2</v>
      </c>
      <c r="K32" s="172"/>
      <c r="L32" s="173">
        <v>3</v>
      </c>
      <c r="M32" s="1342"/>
      <c r="N32" s="1343"/>
      <c r="O32" s="1343"/>
      <c r="P32" s="1343"/>
      <c r="Q32" s="1343"/>
      <c r="R32" s="1343"/>
      <c r="S32" s="1343"/>
      <c r="T32" s="1343"/>
      <c r="U32" s="1343"/>
      <c r="V32" s="1343"/>
      <c r="W32" s="1343"/>
      <c r="X32" s="1343"/>
      <c r="Y32" s="1343"/>
      <c r="Z32" s="1343"/>
      <c r="AA32" s="1343"/>
      <c r="AB32" s="1343"/>
      <c r="AC32" s="1343"/>
      <c r="AD32" s="1343"/>
      <c r="AE32" s="1344"/>
      <c r="AF32" s="1323"/>
      <c r="AG32" s="1324"/>
      <c r="AH32" s="1324"/>
      <c r="AI32" s="1324"/>
      <c r="AJ32" s="1325"/>
      <c r="AK32" s="63" t="s">
        <v>521</v>
      </c>
      <c r="AL32" s="66"/>
      <c r="AM32" s="40" t="s">
        <v>179</v>
      </c>
      <c r="AN32" s="66"/>
      <c r="AO32" s="42" t="s">
        <v>182</v>
      </c>
      <c r="AP32" s="63" t="s">
        <v>521</v>
      </c>
      <c r="AQ32" s="66"/>
      <c r="AR32" s="40" t="s">
        <v>179</v>
      </c>
      <c r="AS32" s="66"/>
      <c r="AT32" s="40" t="s">
        <v>182</v>
      </c>
      <c r="AU32" s="1317"/>
      <c r="AV32" s="1318"/>
    </row>
    <row r="33" spans="1:48" ht="17.149999999999999" customHeight="1">
      <c r="A33" s="545" t="s">
        <v>222</v>
      </c>
      <c r="B33" s="1192" t="str">
        <f>IF('登録票３－１'!AE16="","",'登録票３－１'!AE16)</f>
        <v/>
      </c>
      <c r="C33" s="1192"/>
      <c r="D33" s="1192"/>
      <c r="E33" s="515" t="s">
        <v>223</v>
      </c>
      <c r="F33" s="1368" t="s">
        <v>114</v>
      </c>
      <c r="G33" s="1368"/>
      <c r="H33" s="174">
        <v>1</v>
      </c>
      <c r="I33" s="175"/>
      <c r="J33" s="175">
        <v>2</v>
      </c>
      <c r="K33" s="175"/>
      <c r="L33" s="176">
        <v>3</v>
      </c>
      <c r="M33" s="1345"/>
      <c r="N33" s="1346"/>
      <c r="O33" s="1346"/>
      <c r="P33" s="1346"/>
      <c r="Q33" s="1346"/>
      <c r="R33" s="1346"/>
      <c r="S33" s="1346"/>
      <c r="T33" s="1346"/>
      <c r="U33" s="1346"/>
      <c r="V33" s="1346"/>
      <c r="W33" s="1346"/>
      <c r="X33" s="1346"/>
      <c r="Y33" s="1346"/>
      <c r="Z33" s="1346"/>
      <c r="AA33" s="1346"/>
      <c r="AB33" s="1346"/>
      <c r="AC33" s="1346"/>
      <c r="AD33" s="1346"/>
      <c r="AE33" s="1347"/>
      <c r="AF33" s="1339"/>
      <c r="AG33" s="1340"/>
      <c r="AH33" s="1340"/>
      <c r="AI33" s="1340"/>
      <c r="AJ33" s="1341"/>
      <c r="AK33" s="64" t="s">
        <v>521</v>
      </c>
      <c r="AL33" s="67"/>
      <c r="AM33" s="41" t="s">
        <v>179</v>
      </c>
      <c r="AN33" s="67"/>
      <c r="AO33" s="43" t="s">
        <v>182</v>
      </c>
      <c r="AP33" s="64" t="s">
        <v>521</v>
      </c>
      <c r="AQ33" s="67"/>
      <c r="AR33" s="41" t="s">
        <v>179</v>
      </c>
      <c r="AS33" s="67"/>
      <c r="AT33" s="41" t="s">
        <v>182</v>
      </c>
      <c r="AU33" s="1319"/>
      <c r="AV33" s="1320"/>
    </row>
    <row r="34" spans="1:48" ht="17.149999999999999" customHeight="1">
      <c r="A34" s="1226" t="str">
        <f>IF('登録票３－１'!AG16="","",VLOOKUP('登録票３－１'!AG16,このシートはさわらないこと!$B$2:$G$30,6,FALSE))</f>
        <v/>
      </c>
      <c r="B34" s="1190"/>
      <c r="C34" s="1190"/>
      <c r="D34" s="1190"/>
      <c r="E34" s="1079"/>
      <c r="F34" s="1386" t="s">
        <v>113</v>
      </c>
      <c r="G34" s="1386"/>
      <c r="H34" s="171">
        <v>1</v>
      </c>
      <c r="I34" s="172"/>
      <c r="J34" s="172">
        <v>2</v>
      </c>
      <c r="K34" s="172"/>
      <c r="L34" s="173">
        <v>3</v>
      </c>
      <c r="M34" s="1342"/>
      <c r="N34" s="1343"/>
      <c r="O34" s="1343"/>
      <c r="P34" s="1343"/>
      <c r="Q34" s="1343"/>
      <c r="R34" s="1343"/>
      <c r="S34" s="1343"/>
      <c r="T34" s="1343"/>
      <c r="U34" s="1343"/>
      <c r="V34" s="1343"/>
      <c r="W34" s="1343"/>
      <c r="X34" s="1343"/>
      <c r="Y34" s="1343"/>
      <c r="Z34" s="1343"/>
      <c r="AA34" s="1343"/>
      <c r="AB34" s="1343"/>
      <c r="AC34" s="1343"/>
      <c r="AD34" s="1343"/>
      <c r="AE34" s="1344"/>
      <c r="AF34" s="1323"/>
      <c r="AG34" s="1324"/>
      <c r="AH34" s="1324"/>
      <c r="AI34" s="1324"/>
      <c r="AJ34" s="1325"/>
      <c r="AK34" s="63" t="s">
        <v>521</v>
      </c>
      <c r="AL34" s="66"/>
      <c r="AM34" s="40" t="s">
        <v>179</v>
      </c>
      <c r="AN34" s="66"/>
      <c r="AO34" s="42" t="s">
        <v>182</v>
      </c>
      <c r="AP34" s="63" t="s">
        <v>521</v>
      </c>
      <c r="AQ34" s="66"/>
      <c r="AR34" s="40" t="s">
        <v>179</v>
      </c>
      <c r="AS34" s="66"/>
      <c r="AT34" s="40" t="s">
        <v>182</v>
      </c>
      <c r="AU34" s="1321"/>
      <c r="AV34" s="1322"/>
    </row>
    <row r="35" spans="1:48" ht="17.149999999999999" customHeight="1">
      <c r="A35" s="545" t="s">
        <v>222</v>
      </c>
      <c r="B35" s="1192" t="str">
        <f>IF('登録票３－１'!AG16="","",'登録票３－１'!AG16)</f>
        <v/>
      </c>
      <c r="C35" s="1192"/>
      <c r="D35" s="1192"/>
      <c r="E35" s="515" t="s">
        <v>223</v>
      </c>
      <c r="F35" s="1368" t="s">
        <v>114</v>
      </c>
      <c r="G35" s="1368"/>
      <c r="H35" s="174">
        <v>1</v>
      </c>
      <c r="I35" s="175"/>
      <c r="J35" s="175">
        <v>2</v>
      </c>
      <c r="K35" s="175"/>
      <c r="L35" s="176">
        <v>3</v>
      </c>
      <c r="M35" s="1345"/>
      <c r="N35" s="1346"/>
      <c r="O35" s="1346"/>
      <c r="P35" s="1346"/>
      <c r="Q35" s="1346"/>
      <c r="R35" s="1346"/>
      <c r="S35" s="1346"/>
      <c r="T35" s="1346"/>
      <c r="U35" s="1346"/>
      <c r="V35" s="1346"/>
      <c r="W35" s="1346"/>
      <c r="X35" s="1346"/>
      <c r="Y35" s="1346"/>
      <c r="Z35" s="1346"/>
      <c r="AA35" s="1346"/>
      <c r="AB35" s="1346"/>
      <c r="AC35" s="1346"/>
      <c r="AD35" s="1346"/>
      <c r="AE35" s="1347"/>
      <c r="AF35" s="1339"/>
      <c r="AG35" s="1340"/>
      <c r="AH35" s="1340"/>
      <c r="AI35" s="1340"/>
      <c r="AJ35" s="1341"/>
      <c r="AK35" s="64" t="s">
        <v>521</v>
      </c>
      <c r="AL35" s="67"/>
      <c r="AM35" s="41" t="s">
        <v>179</v>
      </c>
      <c r="AN35" s="67"/>
      <c r="AO35" s="43" t="s">
        <v>182</v>
      </c>
      <c r="AP35" s="64" t="s">
        <v>521</v>
      </c>
      <c r="AQ35" s="67"/>
      <c r="AR35" s="41" t="s">
        <v>179</v>
      </c>
      <c r="AS35" s="67"/>
      <c r="AT35" s="41" t="s">
        <v>182</v>
      </c>
      <c r="AU35" s="1335"/>
      <c r="AV35" s="1336"/>
    </row>
    <row r="36" spans="1:48" ht="17.149999999999999" customHeight="1">
      <c r="A36" s="1226" t="str">
        <f>IF('登録票３－１'!AI16="","",VLOOKUP('登録票３－１'!AI16,このシートはさわらないこと!$B$4:$G$32,6,FALSE))</f>
        <v/>
      </c>
      <c r="B36" s="1190"/>
      <c r="C36" s="1190"/>
      <c r="D36" s="1190"/>
      <c r="E36" s="1079"/>
      <c r="F36" s="1386" t="s">
        <v>113</v>
      </c>
      <c r="G36" s="1386"/>
      <c r="H36" s="171">
        <v>1</v>
      </c>
      <c r="I36" s="172"/>
      <c r="J36" s="172">
        <v>2</v>
      </c>
      <c r="K36" s="172"/>
      <c r="L36" s="173">
        <v>3</v>
      </c>
      <c r="M36" s="1342"/>
      <c r="N36" s="1343"/>
      <c r="O36" s="1343"/>
      <c r="P36" s="1343"/>
      <c r="Q36" s="1343"/>
      <c r="R36" s="1343"/>
      <c r="S36" s="1343"/>
      <c r="T36" s="1343"/>
      <c r="U36" s="1343"/>
      <c r="V36" s="1343"/>
      <c r="W36" s="1343"/>
      <c r="X36" s="1343"/>
      <c r="Y36" s="1343"/>
      <c r="Z36" s="1343"/>
      <c r="AA36" s="1343"/>
      <c r="AB36" s="1343"/>
      <c r="AC36" s="1343"/>
      <c r="AD36" s="1343"/>
      <c r="AE36" s="1344"/>
      <c r="AF36" s="1323"/>
      <c r="AG36" s="1324"/>
      <c r="AH36" s="1324"/>
      <c r="AI36" s="1324"/>
      <c r="AJ36" s="1325"/>
      <c r="AK36" s="63" t="s">
        <v>521</v>
      </c>
      <c r="AL36" s="66"/>
      <c r="AM36" s="40" t="s">
        <v>179</v>
      </c>
      <c r="AN36" s="66"/>
      <c r="AO36" s="42" t="s">
        <v>182</v>
      </c>
      <c r="AP36" s="63" t="s">
        <v>521</v>
      </c>
      <c r="AQ36" s="66"/>
      <c r="AR36" s="40" t="s">
        <v>179</v>
      </c>
      <c r="AS36" s="66"/>
      <c r="AT36" s="40" t="s">
        <v>182</v>
      </c>
      <c r="AU36" s="1317"/>
      <c r="AV36" s="1318"/>
    </row>
    <row r="37" spans="1:48" ht="17.149999999999999" customHeight="1">
      <c r="A37" s="545" t="s">
        <v>222</v>
      </c>
      <c r="B37" s="1192" t="str">
        <f>IF('登録票３－１'!AI16="","",'登録票３－１'!AI16)</f>
        <v/>
      </c>
      <c r="C37" s="1192"/>
      <c r="D37" s="1192"/>
      <c r="E37" s="515" t="s">
        <v>223</v>
      </c>
      <c r="F37" s="1368" t="s">
        <v>114</v>
      </c>
      <c r="G37" s="1368"/>
      <c r="H37" s="174">
        <v>1</v>
      </c>
      <c r="I37" s="175"/>
      <c r="J37" s="175">
        <v>2</v>
      </c>
      <c r="K37" s="175"/>
      <c r="L37" s="176">
        <v>3</v>
      </c>
      <c r="M37" s="1345"/>
      <c r="N37" s="1346"/>
      <c r="O37" s="1346"/>
      <c r="P37" s="1346"/>
      <c r="Q37" s="1346"/>
      <c r="R37" s="1346"/>
      <c r="S37" s="1346"/>
      <c r="T37" s="1346"/>
      <c r="U37" s="1346"/>
      <c r="V37" s="1346"/>
      <c r="W37" s="1346"/>
      <c r="X37" s="1346"/>
      <c r="Y37" s="1346"/>
      <c r="Z37" s="1346"/>
      <c r="AA37" s="1346"/>
      <c r="AB37" s="1346"/>
      <c r="AC37" s="1346"/>
      <c r="AD37" s="1346"/>
      <c r="AE37" s="1347"/>
      <c r="AF37" s="1339"/>
      <c r="AG37" s="1340"/>
      <c r="AH37" s="1340"/>
      <c r="AI37" s="1340"/>
      <c r="AJ37" s="1341"/>
      <c r="AK37" s="64" t="s">
        <v>521</v>
      </c>
      <c r="AL37" s="67"/>
      <c r="AM37" s="41" t="s">
        <v>179</v>
      </c>
      <c r="AN37" s="67"/>
      <c r="AO37" s="43" t="s">
        <v>182</v>
      </c>
      <c r="AP37" s="64" t="s">
        <v>521</v>
      </c>
      <c r="AQ37" s="67"/>
      <c r="AR37" s="41" t="s">
        <v>179</v>
      </c>
      <c r="AS37" s="67"/>
      <c r="AT37" s="41" t="s">
        <v>182</v>
      </c>
      <c r="AU37" s="1319"/>
      <c r="AV37" s="1320"/>
    </row>
    <row r="38" spans="1:48" ht="17.149999999999999" customHeight="1">
      <c r="A38" s="1226" t="str">
        <f>IF('登録票３－１'!AK16="","",VLOOKUP('登録票３－１'!AK16,このシートはさわらないこと!$B$2:$G$30,6,FALSE))</f>
        <v/>
      </c>
      <c r="B38" s="1190"/>
      <c r="C38" s="1190"/>
      <c r="D38" s="1190"/>
      <c r="E38" s="1079"/>
      <c r="F38" s="1386" t="s">
        <v>113</v>
      </c>
      <c r="G38" s="1386"/>
      <c r="H38" s="171">
        <v>1</v>
      </c>
      <c r="I38" s="172"/>
      <c r="J38" s="172">
        <v>2</v>
      </c>
      <c r="K38" s="172"/>
      <c r="L38" s="173">
        <v>3</v>
      </c>
      <c r="M38" s="1342"/>
      <c r="N38" s="1343"/>
      <c r="O38" s="1343"/>
      <c r="P38" s="1343"/>
      <c r="Q38" s="1343"/>
      <c r="R38" s="1343"/>
      <c r="S38" s="1343"/>
      <c r="T38" s="1343"/>
      <c r="U38" s="1343"/>
      <c r="V38" s="1343"/>
      <c r="W38" s="1343"/>
      <c r="X38" s="1343"/>
      <c r="Y38" s="1343"/>
      <c r="Z38" s="1343"/>
      <c r="AA38" s="1343"/>
      <c r="AB38" s="1343"/>
      <c r="AC38" s="1343"/>
      <c r="AD38" s="1343"/>
      <c r="AE38" s="1344"/>
      <c r="AF38" s="1323"/>
      <c r="AG38" s="1324"/>
      <c r="AH38" s="1324"/>
      <c r="AI38" s="1324"/>
      <c r="AJ38" s="1325"/>
      <c r="AK38" s="63" t="s">
        <v>521</v>
      </c>
      <c r="AL38" s="66"/>
      <c r="AM38" s="40" t="s">
        <v>179</v>
      </c>
      <c r="AN38" s="66"/>
      <c r="AO38" s="42" t="s">
        <v>182</v>
      </c>
      <c r="AP38" s="63" t="s">
        <v>521</v>
      </c>
      <c r="AQ38" s="66"/>
      <c r="AR38" s="40" t="s">
        <v>179</v>
      </c>
      <c r="AS38" s="66"/>
      <c r="AT38" s="40" t="s">
        <v>182</v>
      </c>
      <c r="AU38" s="1321"/>
      <c r="AV38" s="1322"/>
    </row>
    <row r="39" spans="1:48" ht="17.149999999999999" customHeight="1" thickBot="1">
      <c r="A39" s="546" t="s">
        <v>222</v>
      </c>
      <c r="B39" s="1355" t="str">
        <f>IF('登録票３－１'!AK16="","",'登録票３－１'!AK16)</f>
        <v/>
      </c>
      <c r="C39" s="1355"/>
      <c r="D39" s="1355"/>
      <c r="E39" s="547" t="s">
        <v>223</v>
      </c>
      <c r="F39" s="1366" t="s">
        <v>114</v>
      </c>
      <c r="G39" s="1366"/>
      <c r="H39" s="174">
        <v>1</v>
      </c>
      <c r="I39" s="175"/>
      <c r="J39" s="175">
        <v>2</v>
      </c>
      <c r="K39" s="175"/>
      <c r="L39" s="176">
        <v>3</v>
      </c>
      <c r="M39" s="1382"/>
      <c r="N39" s="1383"/>
      <c r="O39" s="1383"/>
      <c r="P39" s="1383"/>
      <c r="Q39" s="1383"/>
      <c r="R39" s="1383"/>
      <c r="S39" s="1383"/>
      <c r="T39" s="1383"/>
      <c r="U39" s="1383"/>
      <c r="V39" s="1383"/>
      <c r="W39" s="1383"/>
      <c r="X39" s="1383"/>
      <c r="Y39" s="1383"/>
      <c r="Z39" s="1383"/>
      <c r="AA39" s="1383"/>
      <c r="AB39" s="1383"/>
      <c r="AC39" s="1383"/>
      <c r="AD39" s="1383"/>
      <c r="AE39" s="1384"/>
      <c r="AF39" s="1372"/>
      <c r="AG39" s="1373"/>
      <c r="AH39" s="1373"/>
      <c r="AI39" s="1373"/>
      <c r="AJ39" s="1374"/>
      <c r="AK39" s="65" t="s">
        <v>521</v>
      </c>
      <c r="AL39" s="68"/>
      <c r="AM39" s="44" t="s">
        <v>179</v>
      </c>
      <c r="AN39" s="68"/>
      <c r="AO39" s="45" t="s">
        <v>182</v>
      </c>
      <c r="AP39" s="65" t="s">
        <v>521</v>
      </c>
      <c r="AQ39" s="68"/>
      <c r="AR39" s="44" t="s">
        <v>179</v>
      </c>
      <c r="AS39" s="68"/>
      <c r="AT39" s="44" t="s">
        <v>182</v>
      </c>
      <c r="AU39" s="1319"/>
      <c r="AV39" s="1320"/>
    </row>
    <row r="40" spans="1:48" ht="15" customHeight="1">
      <c r="A40" t="s">
        <v>116</v>
      </c>
      <c r="C40" s="170" t="s">
        <v>117</v>
      </c>
      <c r="D40" s="25" t="s">
        <v>427</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row>
    <row r="41" spans="1:48" ht="15" customHeight="1">
      <c r="D41" s="10" t="s">
        <v>492</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row>
    <row r="42" spans="1:48" ht="15" customHeight="1">
      <c r="C42" s="170" t="s">
        <v>118</v>
      </c>
      <c r="D42" s="10" t="s">
        <v>119</v>
      </c>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row>
    <row r="43" spans="1:48" ht="15" customHeight="1">
      <c r="C43" s="170" t="s">
        <v>118</v>
      </c>
      <c r="D43" s="10" t="s">
        <v>459</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row>
    <row r="44" spans="1:48" ht="15" customHeight="1">
      <c r="C44" s="170" t="s">
        <v>118</v>
      </c>
      <c r="D44" s="26" t="s">
        <v>429</v>
      </c>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1:48" ht="15" customHeight="1">
      <c r="D45" s="90" t="s">
        <v>428</v>
      </c>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1:48" ht="9" customHeight="1"/>
    <row r="47" spans="1:48" ht="13.75" thickBot="1">
      <c r="A47" t="s">
        <v>128</v>
      </c>
    </row>
    <row r="48" spans="1:48" ht="15.25" customHeight="1">
      <c r="A48" s="1363" t="s">
        <v>129</v>
      </c>
      <c r="B48" s="1364"/>
      <c r="C48" s="1364"/>
      <c r="D48" s="1364"/>
      <c r="E48" s="1364"/>
      <c r="F48" s="1365"/>
      <c r="G48" s="1408" t="s">
        <v>185</v>
      </c>
      <c r="H48" s="1409"/>
      <c r="I48" s="1410"/>
      <c r="J48" s="1326" t="str">
        <f>IF('登録票３－１'!AA16="","",VLOOKUP('登録票３－１'!AA16,このシートはさわらないこと!$B$2:$H$30,7,FALSE))</f>
        <v/>
      </c>
      <c r="K48" s="1327"/>
      <c r="L48" s="1327"/>
      <c r="M48" s="1327"/>
      <c r="N48" s="1327" t="s">
        <v>120</v>
      </c>
      <c r="O48" s="1385"/>
      <c r="P48" s="1326" t="str">
        <f>IF('登録票３－１'!AC16="","",VLOOKUP('登録票３－１'!AC16,このシートはさわらないこと!$B$2:$H$30,7,FALSE))</f>
        <v/>
      </c>
      <c r="Q48" s="1327"/>
      <c r="R48" s="1327"/>
      <c r="S48" s="1327"/>
      <c r="T48" s="1327" t="s">
        <v>120</v>
      </c>
      <c r="U48" s="1385"/>
      <c r="V48" s="1326" t="str">
        <f>IF('登録票３－１'!AE16="","",VLOOKUP('登録票３－１'!AE16,このシートはさわらないこと!$B$2:$H$30,7,FALSE))</f>
        <v/>
      </c>
      <c r="W48" s="1327"/>
      <c r="X48" s="1327"/>
      <c r="Y48" s="1327"/>
      <c r="Z48" s="1327" t="s">
        <v>120</v>
      </c>
      <c r="AA48" s="1385"/>
      <c r="AB48" s="1326" t="str">
        <f>IF('登録票３－１'!AG16="","",VLOOKUP('登録票３－１'!AG16,このシートはさわらないこと!$B$2:$H$30,7,FALSE))</f>
        <v/>
      </c>
      <c r="AC48" s="1327"/>
      <c r="AD48" s="1327"/>
      <c r="AE48" s="1327"/>
      <c r="AF48" s="1327" t="s">
        <v>120</v>
      </c>
      <c r="AG48" s="1385"/>
      <c r="AH48" s="1326" t="str">
        <f>IF('登録票３－１'!AI16="","",VLOOKUP('登録票３－１'!AI16,このシートはさわらないこと!$B$2:$H$30,7,FALSE))</f>
        <v/>
      </c>
      <c r="AI48" s="1327"/>
      <c r="AJ48" s="1327"/>
      <c r="AK48" s="1327"/>
      <c r="AL48" s="1327" t="s">
        <v>120</v>
      </c>
      <c r="AM48" s="1327"/>
      <c r="AN48" s="1326" t="str">
        <f>IF('登録票３－１'!AK16="","",VLOOKUP('登録票３－１'!AK16,このシートはさわらないこと!$B$2:$H$30,7,FALSE))</f>
        <v/>
      </c>
      <c r="AO48" s="1327"/>
      <c r="AP48" s="1327"/>
      <c r="AQ48" s="1327"/>
      <c r="AR48" s="1327" t="s">
        <v>479</v>
      </c>
      <c r="AS48" s="1328"/>
      <c r="AT48" s="89"/>
      <c r="AU48" s="89"/>
    </row>
    <row r="49" spans="1:47" ht="15.25" customHeight="1">
      <c r="A49" s="793"/>
      <c r="B49" s="794" t="s">
        <v>1536</v>
      </c>
      <c r="C49" s="790"/>
      <c r="D49" s="791" t="s">
        <v>182</v>
      </c>
      <c r="E49" s="790"/>
      <c r="F49" s="792" t="s">
        <v>181</v>
      </c>
      <c r="G49" s="1411"/>
      <c r="H49" s="1412"/>
      <c r="I49" s="1413"/>
      <c r="J49" s="1329" t="s">
        <v>121</v>
      </c>
      <c r="K49" s="1379"/>
      <c r="L49" s="516" t="str">
        <f>IF('登録票３－１'!AA16="","",VLOOKUP('登録票３－１'!AA16,このシートはさわらないこと!$B$2:$L$30,8,FALSE))</f>
        <v/>
      </c>
      <c r="M49" s="516" t="str">
        <f>IF('登録票３－１'!AA16="","",VLOOKUP('登録票３－１'!AA16,このシートはさわらないこと!$B$2:$L$30,9,FALSE))</f>
        <v/>
      </c>
      <c r="N49" s="516" t="str">
        <f>IF('登録票３－１'!AA16="","",VLOOKUP('登録票３－１'!AA16,このシートはさわらないこと!$B$2:$L$30,10,FALSE))</f>
        <v/>
      </c>
      <c r="O49" s="541" t="str">
        <f>IF('登録票３－１'!AA16="","",VLOOKUP('登録票３－１'!AA16,このシートはさわらないこと!$B$2:$L$30,11,FALSE))</f>
        <v/>
      </c>
      <c r="P49" s="1329" t="s">
        <v>121</v>
      </c>
      <c r="Q49" s="1379"/>
      <c r="R49" s="516" t="str">
        <f>IF('登録票３－１'!AC16="","",VLOOKUP('登録票３－１'!AC16,このシートはさわらないこと!$B$2:$L$30,8,FALSE))</f>
        <v/>
      </c>
      <c r="S49" s="516" t="str">
        <f>IF('登録票３－１'!AC16="","",VLOOKUP('登録票３－１'!AC16,このシートはさわらないこと!$B$2:$L$30,9,FALSE))</f>
        <v/>
      </c>
      <c r="T49" s="516" t="str">
        <f>IF('登録票３－１'!AC16="","",VLOOKUP('登録票３－１'!AC16,このシートはさわらないこと!$B$2:$L$30,10,FALSE))</f>
        <v/>
      </c>
      <c r="U49" s="541" t="str">
        <f>IF('登録票３－１'!AC16="","",VLOOKUP('登録票３－１'!AC16,このシートはさわらないこと!$B$2:$L$30,11,FALSE))</f>
        <v/>
      </c>
      <c r="V49" s="1329" t="s">
        <v>121</v>
      </c>
      <c r="W49" s="1379"/>
      <c r="X49" s="516" t="str">
        <f>IF('登録票３－１'!AE16="","",VLOOKUP('登録票３－１'!AE16,このシートはさわらないこと!$B$2:$L$30,8,FALSE))</f>
        <v/>
      </c>
      <c r="Y49" s="516" t="str">
        <f>IF('登録票３－１'!AE16="","",VLOOKUP('登録票３－１'!AE16,このシートはさわらないこと!$B$2:$L$30,9,FALSE))</f>
        <v/>
      </c>
      <c r="Z49" s="516" t="str">
        <f>IF('登録票３－１'!AE16="","",VLOOKUP('登録票３－１'!AE16,このシートはさわらないこと!$B$2:$L$30,10,FALSE))</f>
        <v/>
      </c>
      <c r="AA49" s="541" t="str">
        <f>IF('登録票３－１'!AE16="","",VLOOKUP('登録票３－１'!AE16,このシートはさわらないこと!$B$2:$L$30,11,FALSE))</f>
        <v/>
      </c>
      <c r="AB49" s="1329" t="s">
        <v>121</v>
      </c>
      <c r="AC49" s="1379"/>
      <c r="AD49" s="516" t="str">
        <f>IF('登録票３－１'!AG16="","",VLOOKUP('登録票３－１'!AG16,このシートはさわらないこと!$B$2:$L$30,8,FALSE))</f>
        <v/>
      </c>
      <c r="AE49" s="516" t="str">
        <f>IF('登録票３－１'!AG16="","",VLOOKUP('登録票３－１'!AG16,このシートはさわらないこと!$B$2:$L$30,9,FALSE))</f>
        <v/>
      </c>
      <c r="AF49" s="516" t="str">
        <f>IF('登録票３－１'!AG16="","",VLOOKUP('登録票３－１'!AG16,このシートはさわらないこと!$B$2:$L$30,10,FALSE))</f>
        <v/>
      </c>
      <c r="AG49" s="541" t="str">
        <f>IF('登録票３－１'!AG16="","",VLOOKUP('登録票３－１'!AG16,このシートはさわらないこと!$B$2:$L$30,11,FALSE))</f>
        <v/>
      </c>
      <c r="AH49" s="1329" t="s">
        <v>121</v>
      </c>
      <c r="AI49" s="1379"/>
      <c r="AJ49" s="516" t="str">
        <f>IF('登録票３－１'!AI16="","",VLOOKUP('登録票３－１'!AI16,このシートはさわらないこと!$B$2:$L$30,8,FALSE))</f>
        <v/>
      </c>
      <c r="AK49" s="516" t="str">
        <f>IF('登録票３－１'!AI16="","",VLOOKUP('登録票３－１'!AI16,このシートはさわらないこと!$B$2:$L$30,9,FALSE))</f>
        <v/>
      </c>
      <c r="AL49" s="516" t="str">
        <f>IF('登録票３－１'!AI16="","",VLOOKUP('登録票３－１'!AI16,このシートはさわらないこと!$B$2:$L$30,10,FALSE))</f>
        <v/>
      </c>
      <c r="AM49" s="542" t="str">
        <f>IF('登録票３－１'!AI16="","",VLOOKUP('登録票３－１'!AI16,このシートはさわらないこと!$B$2:$L$30,11,FALSE))</f>
        <v/>
      </c>
      <c r="AN49" s="1329" t="s">
        <v>121</v>
      </c>
      <c r="AO49" s="1330"/>
      <c r="AP49" s="543" t="str">
        <f>IF('登録票３－１'!AK16="","",VLOOKUP('登録票３－１'!AK16,このシートはさわらないこと!$B$2:$L$30,8,FALSE))</f>
        <v/>
      </c>
      <c r="AQ49" s="543" t="str">
        <f>IF('登録票３－１'!AK16="","",VLOOKUP('登録票３－１'!AK16,このシートはさわらないこと!$B$2:$L$30,9,FALSE))</f>
        <v/>
      </c>
      <c r="AR49" s="516" t="str">
        <f>IF('登録票３－１'!AK16="","",VLOOKUP('登録票３－１'!AK16,このシートはさわらないこと!$B$2:$L$30,10,FALSE))</f>
        <v/>
      </c>
      <c r="AS49" s="544" t="str">
        <f>IF('登録票３－１'!AK16="","",VLOOKUP('登録票３－１'!AK16,このシートはさわらないこと!$B$2:$L$30,11,FALSE))</f>
        <v/>
      </c>
      <c r="AT49" s="191"/>
      <c r="AU49" s="191" t="str">
        <f>IF('登録票３－１'!AL16="","",VLOOKUP('登録票３－１'!AL16,このシートはさわらないこと!$B$2:$L$30,11,FALSE))</f>
        <v/>
      </c>
    </row>
    <row r="50" spans="1:47" ht="17.149999999999999" customHeight="1">
      <c r="A50" s="1434" t="s">
        <v>127</v>
      </c>
      <c r="B50" s="1435"/>
      <c r="C50" s="91"/>
      <c r="D50" s="1404" t="s">
        <v>224</v>
      </c>
      <c r="E50" s="1404"/>
      <c r="F50" s="1405"/>
      <c r="G50" s="1414" t="s">
        <v>122</v>
      </c>
      <c r="H50" s="1416" t="s">
        <v>123</v>
      </c>
      <c r="I50" s="1417"/>
      <c r="J50" s="1380"/>
      <c r="K50" s="1381"/>
      <c r="L50" s="1381"/>
      <c r="M50" s="1381"/>
      <c r="N50" s="1381"/>
      <c r="O50" s="6" t="s">
        <v>108</v>
      </c>
      <c r="P50" s="1380"/>
      <c r="Q50" s="1381"/>
      <c r="R50" s="1381"/>
      <c r="S50" s="1381"/>
      <c r="T50" s="1381"/>
      <c r="U50" s="6" t="s">
        <v>108</v>
      </c>
      <c r="V50" s="1323"/>
      <c r="W50" s="1324"/>
      <c r="X50" s="1324"/>
      <c r="Y50" s="1324"/>
      <c r="Z50" s="1324"/>
      <c r="AA50" s="6" t="s">
        <v>108</v>
      </c>
      <c r="AB50" s="1323"/>
      <c r="AC50" s="1324"/>
      <c r="AD50" s="1324"/>
      <c r="AE50" s="1324"/>
      <c r="AF50" s="1324"/>
      <c r="AG50" s="6" t="s">
        <v>108</v>
      </c>
      <c r="AH50" s="1323"/>
      <c r="AI50" s="1324"/>
      <c r="AJ50" s="1324"/>
      <c r="AK50" s="1324"/>
      <c r="AL50" s="1324"/>
      <c r="AM50" s="6" t="s">
        <v>108</v>
      </c>
      <c r="AN50" s="1418"/>
      <c r="AO50" s="1419"/>
      <c r="AP50" s="1419"/>
      <c r="AQ50" s="1419"/>
      <c r="AR50" s="1419"/>
      <c r="AS50" s="7" t="s">
        <v>108</v>
      </c>
      <c r="AT50" s="192"/>
      <c r="AU50" s="193"/>
    </row>
    <row r="51" spans="1:47" ht="17.149999999999999" customHeight="1">
      <c r="A51" s="1436"/>
      <c r="B51" s="1437"/>
      <c r="C51" s="1402" t="s">
        <v>184</v>
      </c>
      <c r="D51" s="1402"/>
      <c r="E51" s="1402"/>
      <c r="F51" s="1403"/>
      <c r="G51" s="1415"/>
      <c r="H51" s="1390" t="s">
        <v>124</v>
      </c>
      <c r="I51" s="1391"/>
      <c r="J51" s="1392"/>
      <c r="K51" s="1393"/>
      <c r="L51" s="1393"/>
      <c r="M51" s="1393"/>
      <c r="N51" s="1393"/>
      <c r="O51" s="177"/>
      <c r="P51" s="1392"/>
      <c r="Q51" s="1393"/>
      <c r="R51" s="1393"/>
      <c r="S51" s="1393"/>
      <c r="T51" s="1393"/>
      <c r="U51" s="177"/>
      <c r="V51" s="1339"/>
      <c r="W51" s="1340"/>
      <c r="X51" s="1340"/>
      <c r="Y51" s="1340"/>
      <c r="Z51" s="1340"/>
      <c r="AA51" s="177"/>
      <c r="AB51" s="1339"/>
      <c r="AC51" s="1340"/>
      <c r="AD51" s="1340"/>
      <c r="AE51" s="1340"/>
      <c r="AF51" s="1340"/>
      <c r="AG51" s="177"/>
      <c r="AH51" s="1339"/>
      <c r="AI51" s="1340"/>
      <c r="AJ51" s="1340"/>
      <c r="AK51" s="1340"/>
      <c r="AL51" s="1340"/>
      <c r="AM51" s="177"/>
      <c r="AN51" s="1420"/>
      <c r="AO51" s="1421"/>
      <c r="AP51" s="1421"/>
      <c r="AQ51" s="1421"/>
      <c r="AR51" s="1421"/>
      <c r="AS51" s="178"/>
      <c r="AT51" s="192"/>
    </row>
    <row r="52" spans="1:47" ht="17.149999999999999" customHeight="1">
      <c r="A52" s="1436"/>
      <c r="B52" s="1437"/>
      <c r="C52" s="1402"/>
      <c r="D52" s="1402"/>
      <c r="E52" s="1402"/>
      <c r="F52" s="1403"/>
      <c r="G52" s="1172" t="s">
        <v>125</v>
      </c>
      <c r="H52" s="1173"/>
      <c r="I52" s="1194"/>
      <c r="J52" s="1375"/>
      <c r="K52" s="1376"/>
      <c r="L52" s="1376"/>
      <c r="M52" s="1376"/>
      <c r="N52" s="1376"/>
      <c r="O52" s="179"/>
      <c r="P52" s="1375"/>
      <c r="Q52" s="1376"/>
      <c r="R52" s="1376"/>
      <c r="S52" s="1376"/>
      <c r="T52" s="1376"/>
      <c r="U52" s="179"/>
      <c r="V52" s="1370"/>
      <c r="W52" s="1371"/>
      <c r="X52" s="1371"/>
      <c r="Y52" s="1371"/>
      <c r="Z52" s="1371"/>
      <c r="AA52" s="179"/>
      <c r="AB52" s="1370"/>
      <c r="AC52" s="1371"/>
      <c r="AD52" s="1371"/>
      <c r="AE52" s="1371"/>
      <c r="AF52" s="1371"/>
      <c r="AG52" s="179"/>
      <c r="AH52" s="1370"/>
      <c r="AI52" s="1371"/>
      <c r="AJ52" s="1371"/>
      <c r="AK52" s="1371"/>
      <c r="AL52" s="1371"/>
      <c r="AM52" s="179"/>
      <c r="AN52" s="1422"/>
      <c r="AO52" s="1423"/>
      <c r="AP52" s="1423"/>
      <c r="AQ52" s="1423"/>
      <c r="AR52" s="1423"/>
      <c r="AS52" s="180"/>
      <c r="AT52" s="192"/>
    </row>
    <row r="53" spans="1:47" ht="17.149999999999999" customHeight="1" thickBot="1">
      <c r="A53" s="1438"/>
      <c r="B53" s="1439"/>
      <c r="C53" s="92"/>
      <c r="D53" s="1406" t="s">
        <v>435</v>
      </c>
      <c r="E53" s="1406"/>
      <c r="F53" s="1407"/>
      <c r="G53" s="1399" t="s">
        <v>126</v>
      </c>
      <c r="H53" s="1400"/>
      <c r="I53" s="1401"/>
      <c r="J53" s="1377" t="str">
        <f>IF(SUM(J50:N52)=0,"",SUM(J50:N52))</f>
        <v/>
      </c>
      <c r="K53" s="1378"/>
      <c r="L53" s="1378"/>
      <c r="M53" s="1378"/>
      <c r="N53" s="1378"/>
      <c r="O53" s="181"/>
      <c r="P53" s="1377" t="str">
        <f>IF(SUM(P50:T52)=0,"",SUM(P50:T52))</f>
        <v/>
      </c>
      <c r="Q53" s="1378"/>
      <c r="R53" s="1378"/>
      <c r="S53" s="1378"/>
      <c r="T53" s="1378"/>
      <c r="U53" s="181"/>
      <c r="V53" s="1377" t="str">
        <f>IF(SUM(V50:Z52)=0,"",SUM(V50:Z52))</f>
        <v/>
      </c>
      <c r="W53" s="1378"/>
      <c r="X53" s="1378"/>
      <c r="Y53" s="1378"/>
      <c r="Z53" s="1378"/>
      <c r="AA53" s="181"/>
      <c r="AB53" s="1377" t="str">
        <f>IF(SUM(AB50:AF52)=0,"",SUM(AB50:AF52))</f>
        <v/>
      </c>
      <c r="AC53" s="1378"/>
      <c r="AD53" s="1378"/>
      <c r="AE53" s="1378"/>
      <c r="AF53" s="1378"/>
      <c r="AG53" s="181"/>
      <c r="AH53" s="1377" t="str">
        <f>IF(SUM(AH50:AL52)=0,"",SUM(AH50:AL52))</f>
        <v/>
      </c>
      <c r="AI53" s="1378"/>
      <c r="AJ53" s="1378"/>
      <c r="AK53" s="1378"/>
      <c r="AL53" s="1378"/>
      <c r="AM53" s="181"/>
      <c r="AN53" s="1377" t="str">
        <f>IF(SUM(AN50:AR52)=0,"",SUM(AN50:AR52))</f>
        <v/>
      </c>
      <c r="AO53" s="1378"/>
      <c r="AP53" s="1378"/>
      <c r="AQ53" s="1378"/>
      <c r="AR53" s="1378"/>
      <c r="AS53" s="182"/>
      <c r="AT53" s="194"/>
    </row>
    <row r="54" spans="1:47" ht="15" customHeight="1">
      <c r="A54" t="s">
        <v>116</v>
      </c>
      <c r="C54" s="170" t="s">
        <v>117</v>
      </c>
      <c r="D54" s="10" t="s">
        <v>430</v>
      </c>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row>
    <row r="55" spans="1:47" ht="15" customHeight="1">
      <c r="C55" s="170" t="s">
        <v>117</v>
      </c>
      <c r="D55" s="10" t="s">
        <v>457</v>
      </c>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row>
    <row r="56" spans="1:47" ht="15" customHeight="1">
      <c r="D56" s="10" t="s">
        <v>458</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row>
    <row r="57" spans="1:47" ht="8.25" customHeight="1"/>
    <row r="58" spans="1:47">
      <c r="A58" t="s">
        <v>422</v>
      </c>
    </row>
    <row r="59" spans="1:47" ht="13.75" thickBot="1">
      <c r="A59" s="2" t="s">
        <v>470</v>
      </c>
    </row>
    <row r="60" spans="1:47">
      <c r="A60" s="1428"/>
      <c r="B60" s="1429"/>
      <c r="C60" s="1429"/>
      <c r="D60" s="1429"/>
      <c r="E60" s="1430"/>
      <c r="F60" s="1446" t="s">
        <v>419</v>
      </c>
      <c r="G60" s="1447"/>
      <c r="H60" s="1447"/>
      <c r="I60" s="1447"/>
      <c r="J60" s="1447"/>
      <c r="K60" s="1447"/>
      <c r="L60" s="1447"/>
      <c r="M60" s="1447"/>
      <c r="N60" s="1447"/>
      <c r="O60" s="1447"/>
      <c r="P60" s="1447"/>
      <c r="Q60" s="1447"/>
      <c r="R60" s="1447"/>
      <c r="S60" s="1447"/>
      <c r="T60" s="1447"/>
      <c r="U60" s="1447"/>
      <c r="V60" s="1447"/>
      <c r="W60" s="1447"/>
      <c r="X60" s="1447"/>
      <c r="Y60" s="1448"/>
      <c r="Z60" s="1446" t="s">
        <v>420</v>
      </c>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50"/>
    </row>
    <row r="61" spans="1:47">
      <c r="A61" s="1431"/>
      <c r="B61" s="1432"/>
      <c r="C61" s="1432"/>
      <c r="D61" s="1432"/>
      <c r="E61" s="1433"/>
      <c r="F61" s="1449"/>
      <c r="G61" s="1013"/>
      <c r="H61" s="1013"/>
      <c r="I61" s="1013"/>
      <c r="J61" s="1013"/>
      <c r="K61" s="1013"/>
      <c r="L61" s="1013"/>
      <c r="M61" s="1013"/>
      <c r="N61" s="1013"/>
      <c r="O61" s="1013"/>
      <c r="P61" s="1013"/>
      <c r="Q61" s="1013"/>
      <c r="R61" s="1013"/>
      <c r="S61" s="1013"/>
      <c r="T61" s="1013"/>
      <c r="U61" s="1013"/>
      <c r="V61" s="1013"/>
      <c r="W61" s="1013"/>
      <c r="X61" s="1013"/>
      <c r="Y61" s="1014"/>
      <c r="Z61" s="1449"/>
      <c r="AA61" s="1013"/>
      <c r="AB61" s="1013"/>
      <c r="AC61" s="1013"/>
      <c r="AD61" s="1013"/>
      <c r="AE61" s="1013"/>
      <c r="AF61" s="1013"/>
      <c r="AG61" s="1013"/>
      <c r="AH61" s="1013"/>
      <c r="AI61" s="1013"/>
      <c r="AJ61" s="1013"/>
      <c r="AK61" s="1013"/>
      <c r="AL61" s="1013"/>
      <c r="AM61" s="1013"/>
      <c r="AN61" s="1013"/>
      <c r="AO61" s="1013"/>
      <c r="AP61" s="1013"/>
      <c r="AQ61" s="1013"/>
      <c r="AR61" s="1013"/>
      <c r="AS61" s="1013"/>
      <c r="AT61" s="1013"/>
      <c r="AU61" s="1451"/>
    </row>
    <row r="62" spans="1:47">
      <c r="A62" s="1424" t="s">
        <v>421</v>
      </c>
      <c r="B62" s="1425"/>
      <c r="C62" s="1425"/>
      <c r="D62" s="1425"/>
      <c r="E62" s="1425"/>
      <c r="F62" s="1440"/>
      <c r="G62" s="1229"/>
      <c r="H62" s="1229"/>
      <c r="I62" s="1229"/>
      <c r="J62" s="1229"/>
      <c r="K62" s="1229"/>
      <c r="L62" s="1229"/>
      <c r="M62" s="1229"/>
      <c r="N62" s="1229"/>
      <c r="O62" s="1229"/>
      <c r="P62" s="1229"/>
      <c r="Q62" s="1229"/>
      <c r="R62" s="1229"/>
      <c r="S62" s="1229"/>
      <c r="T62" s="1229"/>
      <c r="U62" s="1229"/>
      <c r="V62" s="1229"/>
      <c r="W62" s="1229"/>
      <c r="X62" s="1229"/>
      <c r="Y62" s="1230"/>
      <c r="Z62" s="1440"/>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444"/>
    </row>
    <row r="63" spans="1:47" ht="13.75" thickBot="1">
      <c r="A63" s="1426"/>
      <c r="B63" s="1427"/>
      <c r="C63" s="1427"/>
      <c r="D63" s="1427"/>
      <c r="E63" s="1427"/>
      <c r="F63" s="1441"/>
      <c r="G63" s="1442"/>
      <c r="H63" s="1442"/>
      <c r="I63" s="1442"/>
      <c r="J63" s="1442"/>
      <c r="K63" s="1442"/>
      <c r="L63" s="1442"/>
      <c r="M63" s="1442"/>
      <c r="N63" s="1442"/>
      <c r="O63" s="1442"/>
      <c r="P63" s="1442"/>
      <c r="Q63" s="1442"/>
      <c r="R63" s="1442"/>
      <c r="S63" s="1442"/>
      <c r="T63" s="1442"/>
      <c r="U63" s="1442"/>
      <c r="V63" s="1442"/>
      <c r="W63" s="1442"/>
      <c r="X63" s="1442"/>
      <c r="Y63" s="1443"/>
      <c r="Z63" s="1441"/>
      <c r="AA63" s="1442"/>
      <c r="AB63" s="1442"/>
      <c r="AC63" s="1442"/>
      <c r="AD63" s="1442"/>
      <c r="AE63" s="1442"/>
      <c r="AF63" s="1442"/>
      <c r="AG63" s="1442"/>
      <c r="AH63" s="1442"/>
      <c r="AI63" s="1442"/>
      <c r="AJ63" s="1442"/>
      <c r="AK63" s="1442"/>
      <c r="AL63" s="1442"/>
      <c r="AM63" s="1442"/>
      <c r="AN63" s="1442"/>
      <c r="AO63" s="1442"/>
      <c r="AP63" s="1442"/>
      <c r="AQ63" s="1442"/>
      <c r="AR63" s="1442"/>
      <c r="AS63" s="1442"/>
      <c r="AT63" s="1442"/>
      <c r="AU63" s="1445"/>
    </row>
    <row r="64" spans="1:47">
      <c r="S64" s="16"/>
    </row>
  </sheetData>
  <mergeCells count="221">
    <mergeCell ref="AN50:AR50"/>
    <mergeCell ref="AN51:AR51"/>
    <mergeCell ref="AN52:AR52"/>
    <mergeCell ref="AN53:AR53"/>
    <mergeCell ref="A62:E63"/>
    <mergeCell ref="V49:W49"/>
    <mergeCell ref="V48:Y48"/>
    <mergeCell ref="Z48:AA48"/>
    <mergeCell ref="J48:M48"/>
    <mergeCell ref="N48:O48"/>
    <mergeCell ref="A60:E61"/>
    <mergeCell ref="P48:S48"/>
    <mergeCell ref="T48:U48"/>
    <mergeCell ref="A50:B53"/>
    <mergeCell ref="F62:Y63"/>
    <mergeCell ref="Z62:AU63"/>
    <mergeCell ref="F60:Y61"/>
    <mergeCell ref="Z60:AU61"/>
    <mergeCell ref="J52:N52"/>
    <mergeCell ref="J53:N53"/>
    <mergeCell ref="J49:K49"/>
    <mergeCell ref="P49:Q49"/>
    <mergeCell ref="P53:T53"/>
    <mergeCell ref="P51:T51"/>
    <mergeCell ref="G53:I53"/>
    <mergeCell ref="C51:F52"/>
    <mergeCell ref="D50:F50"/>
    <mergeCell ref="D53:F53"/>
    <mergeCell ref="G48:I49"/>
    <mergeCell ref="H12:L12"/>
    <mergeCell ref="F11:G11"/>
    <mergeCell ref="F18:G18"/>
    <mergeCell ref="F15:G15"/>
    <mergeCell ref="B15:D15"/>
    <mergeCell ref="A16:E16"/>
    <mergeCell ref="F16:G16"/>
    <mergeCell ref="B17:D17"/>
    <mergeCell ref="A26:E26"/>
    <mergeCell ref="F26:G27"/>
    <mergeCell ref="F19:G19"/>
    <mergeCell ref="B19:D19"/>
    <mergeCell ref="G50:G51"/>
    <mergeCell ref="H50:I50"/>
    <mergeCell ref="H14:L14"/>
    <mergeCell ref="H13:L13"/>
    <mergeCell ref="H18:L18"/>
    <mergeCell ref="H15:L15"/>
    <mergeCell ref="F33:G33"/>
    <mergeCell ref="H51:I51"/>
    <mergeCell ref="J50:N50"/>
    <mergeCell ref="J51:N51"/>
    <mergeCell ref="A12:E12"/>
    <mergeCell ref="F12:G12"/>
    <mergeCell ref="F6:G7"/>
    <mergeCell ref="H6:L7"/>
    <mergeCell ref="A6:E6"/>
    <mergeCell ref="A7:E7"/>
    <mergeCell ref="A8:E8"/>
    <mergeCell ref="H16:L16"/>
    <mergeCell ref="H27:L27"/>
    <mergeCell ref="H19:L19"/>
    <mergeCell ref="A32:E32"/>
    <mergeCell ref="F32:G32"/>
    <mergeCell ref="B31:D31"/>
    <mergeCell ref="F10:G10"/>
    <mergeCell ref="H10:L10"/>
    <mergeCell ref="F8:G8"/>
    <mergeCell ref="F9:G9"/>
    <mergeCell ref="H8:L8"/>
    <mergeCell ref="H9:L9"/>
    <mergeCell ref="B11:D11"/>
    <mergeCell ref="A14:E14"/>
    <mergeCell ref="AB51:AF51"/>
    <mergeCell ref="M34:AE34"/>
    <mergeCell ref="M35:AE35"/>
    <mergeCell ref="M36:AE36"/>
    <mergeCell ref="M30:AE30"/>
    <mergeCell ref="M31:AE31"/>
    <mergeCell ref="M32:AE32"/>
    <mergeCell ref="M33:AE33"/>
    <mergeCell ref="M17:AE17"/>
    <mergeCell ref="M18:AE18"/>
    <mergeCell ref="M19:AE19"/>
    <mergeCell ref="AF26:AJ26"/>
    <mergeCell ref="AF27:AJ27"/>
    <mergeCell ref="AF28:AJ28"/>
    <mergeCell ref="AF29:AJ29"/>
    <mergeCell ref="AF19:AJ19"/>
    <mergeCell ref="AF36:AJ36"/>
    <mergeCell ref="A38:E38"/>
    <mergeCell ref="F38:G38"/>
    <mergeCell ref="B35:D35"/>
    <mergeCell ref="A36:E36"/>
    <mergeCell ref="F36:G36"/>
    <mergeCell ref="F37:G37"/>
    <mergeCell ref="AF37:AJ37"/>
    <mergeCell ref="AF31:AJ31"/>
    <mergeCell ref="B9:D9"/>
    <mergeCell ref="A10:E10"/>
    <mergeCell ref="A28:E28"/>
    <mergeCell ref="F28:G28"/>
    <mergeCell ref="A34:E34"/>
    <mergeCell ref="F34:G34"/>
    <mergeCell ref="B33:D33"/>
    <mergeCell ref="M16:AE16"/>
    <mergeCell ref="M11:AE11"/>
    <mergeCell ref="F14:G14"/>
    <mergeCell ref="F13:G13"/>
    <mergeCell ref="B13:D13"/>
    <mergeCell ref="A18:E18"/>
    <mergeCell ref="H11:L11"/>
    <mergeCell ref="A27:E27"/>
    <mergeCell ref="AF18:AJ18"/>
    <mergeCell ref="H26:L26"/>
    <mergeCell ref="F29:G29"/>
    <mergeCell ref="A30:E30"/>
    <mergeCell ref="F30:G30"/>
    <mergeCell ref="B29:D29"/>
    <mergeCell ref="AU35:AV35"/>
    <mergeCell ref="AF32:AJ32"/>
    <mergeCell ref="AF33:AJ33"/>
    <mergeCell ref="F31:G31"/>
    <mergeCell ref="F35:G35"/>
    <mergeCell ref="AK26:AO26"/>
    <mergeCell ref="AP26:AT26"/>
    <mergeCell ref="M28:AE28"/>
    <mergeCell ref="M29:AE29"/>
    <mergeCell ref="AF34:AJ34"/>
    <mergeCell ref="AF35:AJ35"/>
    <mergeCell ref="M26:AE27"/>
    <mergeCell ref="AP27:AT27"/>
    <mergeCell ref="V52:Z52"/>
    <mergeCell ref="M38:AE38"/>
    <mergeCell ref="AF38:AJ38"/>
    <mergeCell ref="AF39:AJ39"/>
    <mergeCell ref="P52:T52"/>
    <mergeCell ref="G52:I52"/>
    <mergeCell ref="V53:Z53"/>
    <mergeCell ref="AB52:AF52"/>
    <mergeCell ref="AB53:AF53"/>
    <mergeCell ref="AB49:AC49"/>
    <mergeCell ref="P50:T50"/>
    <mergeCell ref="AH49:AI49"/>
    <mergeCell ref="M39:AE39"/>
    <mergeCell ref="AH50:AL50"/>
    <mergeCell ref="AH51:AL51"/>
    <mergeCell ref="AH52:AL52"/>
    <mergeCell ref="AH53:AL53"/>
    <mergeCell ref="AB48:AE48"/>
    <mergeCell ref="AF48:AG48"/>
    <mergeCell ref="AH48:AK48"/>
    <mergeCell ref="AL48:AM48"/>
    <mergeCell ref="V50:Z50"/>
    <mergeCell ref="V51:Z51"/>
    <mergeCell ref="AB50:AF50"/>
    <mergeCell ref="AK7:AO7"/>
    <mergeCell ref="AP7:AT7"/>
    <mergeCell ref="A1:R1"/>
    <mergeCell ref="A2:R3"/>
    <mergeCell ref="S1:W1"/>
    <mergeCell ref="S2:W3"/>
    <mergeCell ref="A48:F48"/>
    <mergeCell ref="F39:G39"/>
    <mergeCell ref="B39:D39"/>
    <mergeCell ref="Z1:AV3"/>
    <mergeCell ref="AF8:AJ8"/>
    <mergeCell ref="AF9:AJ9"/>
    <mergeCell ref="AF10:AJ10"/>
    <mergeCell ref="AF11:AJ11"/>
    <mergeCell ref="M6:AE7"/>
    <mergeCell ref="M8:AE8"/>
    <mergeCell ref="M9:AE9"/>
    <mergeCell ref="M10:AE10"/>
    <mergeCell ref="AF30:AJ30"/>
    <mergeCell ref="F17:G17"/>
    <mergeCell ref="H17:L17"/>
    <mergeCell ref="B37:D37"/>
    <mergeCell ref="AU31:AV31"/>
    <mergeCell ref="M37:AE37"/>
    <mergeCell ref="AU12:AV12"/>
    <mergeCell ref="AU13:AV13"/>
    <mergeCell ref="AU14:AV14"/>
    <mergeCell ref="AU15:AV15"/>
    <mergeCell ref="AU16:AV16"/>
    <mergeCell ref="AU17:AV17"/>
    <mergeCell ref="AU18:AV18"/>
    <mergeCell ref="AU19:AV19"/>
    <mergeCell ref="AU26:AV27"/>
    <mergeCell ref="AF16:AJ16"/>
    <mergeCell ref="AF17:AJ17"/>
    <mergeCell ref="M12:AE12"/>
    <mergeCell ref="M13:AE13"/>
    <mergeCell ref="M14:AE14"/>
    <mergeCell ref="AF13:AJ13"/>
    <mergeCell ref="AF14:AJ14"/>
    <mergeCell ref="AK27:AO27"/>
    <mergeCell ref="M15:AE15"/>
    <mergeCell ref="AF6:AJ6"/>
    <mergeCell ref="AF7:AJ7"/>
    <mergeCell ref="AU28:AV28"/>
    <mergeCell ref="AU29:AV29"/>
    <mergeCell ref="AU30:AV30"/>
    <mergeCell ref="AF12:AJ12"/>
    <mergeCell ref="AN48:AQ48"/>
    <mergeCell ref="AR48:AS48"/>
    <mergeCell ref="AN49:AO49"/>
    <mergeCell ref="AU6:AV7"/>
    <mergeCell ref="AU8:AV8"/>
    <mergeCell ref="AU9:AV9"/>
    <mergeCell ref="AU10:AV10"/>
    <mergeCell ref="AU11:AV11"/>
    <mergeCell ref="AK6:AO6"/>
    <mergeCell ref="AP6:AT6"/>
    <mergeCell ref="AU32:AV32"/>
    <mergeCell ref="AU33:AV33"/>
    <mergeCell ref="AU34:AV34"/>
    <mergeCell ref="AU39:AV39"/>
    <mergeCell ref="AU37:AV37"/>
    <mergeCell ref="AU38:AV38"/>
    <mergeCell ref="AU36:AV36"/>
    <mergeCell ref="AF15:AJ15"/>
  </mergeCells>
  <phoneticPr fontId="2"/>
  <dataValidations count="4">
    <dataValidation type="list" allowBlank="1" showInputMessage="1" showErrorMessage="1" sqref="H28:H39" xr:uid="{00000000-0002-0000-0200-000000000000}">
      <formula1>"①,1"</formula1>
    </dataValidation>
    <dataValidation type="list" allowBlank="1" showInputMessage="1" showErrorMessage="1" sqref="J28:J39" xr:uid="{00000000-0002-0000-0200-000001000000}">
      <formula1>"②,2"</formula1>
    </dataValidation>
    <dataValidation type="list" allowBlank="1" showInputMessage="1" showErrorMessage="1" sqref="L28:L39" xr:uid="{00000000-0002-0000-0200-000002000000}">
      <formula1>"③,3"</formula1>
    </dataValidation>
    <dataValidation type="list" allowBlank="1" showInputMessage="1" showErrorMessage="1" sqref="C50 C53" xr:uid="{00000000-0002-0000-0200-000003000000}">
      <formula1>"○"</formula1>
    </dataValidation>
  </dataValidations>
  <pageMargins left="0.70866141732283472" right="0.19685039370078741" top="0.59055118110236227" bottom="0.19685039370078741" header="0.19685039370078741" footer="7.874015748031496E-2"/>
  <pageSetup paperSize="9" scale="83" orientation="portrait" r:id="rId1"/>
  <headerFooter alignWithMargins="0">
    <oddFooter>&amp;C&amp;10建設工事・業者登録票（県内業者用）　３－２</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A1990E9-045E-4CF4-BB0D-BA7CDD423542}">
          <x14:formula1>
            <xm:f>このシートはさわらないこと!$O$3:$O$5</xm:f>
          </x14:formula1>
          <xm:sqref>AK8:AK19 AP28:AP39 AK28:AK39 AP8:AP19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BB70"/>
  <sheetViews>
    <sheetView view="pageBreakPreview" zoomScale="115" zoomScaleNormal="100" zoomScaleSheetLayoutView="115" workbookViewId="0">
      <selection activeCell="AB15" sqref="AB15:AE15"/>
    </sheetView>
  </sheetViews>
  <sheetFormatPr defaultColWidth="2.61328125" defaultRowHeight="13.3"/>
  <sheetData>
    <row r="1" spans="1:54">
      <c r="A1" s="1556" t="s">
        <v>20</v>
      </c>
      <c r="B1" s="1357"/>
      <c r="C1" s="1357"/>
      <c r="D1" s="1357"/>
      <c r="E1" s="1357"/>
      <c r="F1" s="1357"/>
      <c r="G1" s="1357"/>
      <c r="H1" s="1357"/>
      <c r="I1" s="1357"/>
      <c r="J1" s="1357"/>
      <c r="K1" s="1357"/>
      <c r="L1" s="1357"/>
      <c r="M1" s="1357"/>
      <c r="N1" s="1357"/>
      <c r="O1" s="1358"/>
      <c r="P1" s="1357" t="s">
        <v>131</v>
      </c>
      <c r="Q1" s="1357"/>
      <c r="R1" s="1357"/>
      <c r="S1" s="1357"/>
      <c r="T1" s="1358"/>
      <c r="U1" s="1557" t="s">
        <v>324</v>
      </c>
      <c r="V1" s="1557"/>
      <c r="W1" s="1557"/>
      <c r="X1" s="1557"/>
      <c r="Y1" s="1557"/>
      <c r="Z1" s="1558"/>
      <c r="AD1" s="1567" t="s">
        <v>266</v>
      </c>
      <c r="AE1" s="1568"/>
      <c r="AF1" s="1569"/>
      <c r="AG1" s="1548"/>
      <c r="AH1" s="1549"/>
      <c r="AI1" s="1549"/>
      <c r="AJ1" s="1550"/>
    </row>
    <row r="2" spans="1:54" ht="12" customHeight="1">
      <c r="A2" s="1354" t="str">
        <f>IF('登録票３－１'!C8=0,"",'登録票３－１'!C8)</f>
        <v/>
      </c>
      <c r="B2" s="1199"/>
      <c r="C2" s="1199"/>
      <c r="D2" s="1199"/>
      <c r="E2" s="1199"/>
      <c r="F2" s="1199"/>
      <c r="G2" s="1199"/>
      <c r="H2" s="1199"/>
      <c r="I2" s="1199"/>
      <c r="J2" s="1199"/>
      <c r="K2" s="1199"/>
      <c r="L2" s="1199"/>
      <c r="M2" s="1199"/>
      <c r="N2" s="1199"/>
      <c r="O2" s="1200"/>
      <c r="P2" s="1543" t="str">
        <f>IF('登録票３－１'!AG2=0,"",'登録票３－１'!AG2)</f>
        <v/>
      </c>
      <c r="Q2" s="1543"/>
      <c r="R2" s="1543"/>
      <c r="S2" s="1543"/>
      <c r="T2" s="1544"/>
      <c r="U2" s="1199" t="s">
        <v>325</v>
      </c>
      <c r="V2" s="1199"/>
      <c r="W2" s="1199"/>
      <c r="X2" s="1199"/>
      <c r="Y2" s="1199"/>
      <c r="Z2" s="1547"/>
      <c r="AD2" s="1570"/>
      <c r="AE2" s="1571"/>
      <c r="AF2" s="1572"/>
      <c r="AG2" s="983"/>
      <c r="AH2" s="1551"/>
      <c r="AI2" s="1551"/>
      <c r="AJ2" s="1552"/>
    </row>
    <row r="3" spans="1:54" ht="12" customHeight="1" thickBot="1">
      <c r="A3" s="1228"/>
      <c r="B3" s="1355"/>
      <c r="C3" s="1355"/>
      <c r="D3" s="1355"/>
      <c r="E3" s="1355"/>
      <c r="F3" s="1355"/>
      <c r="G3" s="1355"/>
      <c r="H3" s="1355"/>
      <c r="I3" s="1355"/>
      <c r="J3" s="1355"/>
      <c r="K3" s="1355"/>
      <c r="L3" s="1355"/>
      <c r="M3" s="1355"/>
      <c r="N3" s="1355"/>
      <c r="O3" s="1356"/>
      <c r="P3" s="1545"/>
      <c r="Q3" s="1545"/>
      <c r="R3" s="1545"/>
      <c r="S3" s="1545"/>
      <c r="T3" s="1546"/>
      <c r="U3" s="1192"/>
      <c r="V3" s="1192"/>
      <c r="W3" s="1192"/>
      <c r="X3" s="1192"/>
      <c r="Y3" s="1192"/>
      <c r="Z3" s="1193"/>
      <c r="AD3" s="1573"/>
      <c r="AE3" s="1574"/>
      <c r="AF3" s="1575"/>
      <c r="AG3" s="1553"/>
      <c r="AH3" s="1554"/>
      <c r="AI3" s="1554"/>
      <c r="AJ3" s="1555"/>
      <c r="AU3" s="729"/>
      <c r="AV3" s="729"/>
      <c r="AW3" s="729"/>
      <c r="AX3" s="729"/>
      <c r="AY3" s="729"/>
      <c r="AZ3" s="729"/>
      <c r="BA3" s="729"/>
      <c r="BB3" s="729"/>
    </row>
    <row r="4" spans="1:54" ht="13.5" customHeight="1">
      <c r="A4" s="1452" t="s">
        <v>491</v>
      </c>
      <c r="B4" s="1452"/>
      <c r="C4" s="1452"/>
      <c r="D4" s="1452"/>
      <c r="E4" s="1452"/>
      <c r="F4" s="1452"/>
      <c r="G4" s="1452"/>
      <c r="H4" s="1452"/>
      <c r="I4" s="1452"/>
      <c r="J4" s="1452"/>
      <c r="K4" s="1452"/>
      <c r="L4" s="1452"/>
      <c r="M4" s="1452"/>
      <c r="N4" s="1452"/>
      <c r="O4" s="1452"/>
      <c r="P4" s="1452"/>
      <c r="Q4" s="1452"/>
      <c r="R4" s="1452"/>
      <c r="S4" s="1452"/>
      <c r="T4" s="1452"/>
      <c r="U4" s="1452"/>
      <c r="V4" s="1452"/>
      <c r="W4" s="1452"/>
      <c r="X4" s="1452"/>
      <c r="Y4" s="1452"/>
      <c r="Z4" s="1452"/>
      <c r="AA4" s="1452"/>
      <c r="AB4" s="1452"/>
      <c r="AC4" s="1452"/>
      <c r="AD4" s="1452"/>
      <c r="AE4" s="1452"/>
      <c r="AF4" s="1452"/>
      <c r="AG4" s="1452"/>
      <c r="AH4" s="1452"/>
      <c r="AI4" s="1452"/>
      <c r="AJ4" s="1452"/>
      <c r="AK4" s="1452"/>
      <c r="AL4" s="195"/>
      <c r="AU4" s="729"/>
      <c r="AV4" s="729"/>
      <c r="AW4" s="729"/>
      <c r="AX4" s="729"/>
      <c r="AY4" s="729"/>
      <c r="AZ4" s="729"/>
      <c r="BA4" s="729"/>
      <c r="BB4" s="729"/>
    </row>
    <row r="5" spans="1:54" ht="1.5" customHeight="1">
      <c r="A5" s="1452"/>
      <c r="B5" s="1452"/>
      <c r="C5" s="1452"/>
      <c r="D5" s="1452"/>
      <c r="E5" s="1452"/>
      <c r="F5" s="1452"/>
      <c r="G5" s="1452"/>
      <c r="H5" s="1452"/>
      <c r="I5" s="1452"/>
      <c r="J5" s="1452"/>
      <c r="K5" s="1452"/>
      <c r="L5" s="1452"/>
      <c r="M5" s="1452"/>
      <c r="N5" s="1452"/>
      <c r="O5" s="1452"/>
      <c r="P5" s="1452"/>
      <c r="Q5" s="1452"/>
      <c r="R5" s="1452"/>
      <c r="S5" s="1452"/>
      <c r="T5" s="1452"/>
      <c r="U5" s="1452"/>
      <c r="V5" s="1452"/>
      <c r="W5" s="1452"/>
      <c r="X5" s="1452"/>
      <c r="Y5" s="1452"/>
      <c r="Z5" s="1452"/>
      <c r="AA5" s="1452"/>
      <c r="AB5" s="1452"/>
      <c r="AC5" s="1452"/>
      <c r="AD5" s="1452"/>
      <c r="AE5" s="1452"/>
      <c r="AF5" s="1452"/>
      <c r="AG5" s="1452"/>
      <c r="AH5" s="1452"/>
      <c r="AI5" s="1452"/>
      <c r="AJ5" s="1452"/>
      <c r="AK5" s="1452"/>
      <c r="AL5" s="195"/>
      <c r="AU5" s="729"/>
      <c r="AV5" s="729"/>
      <c r="AW5" s="729"/>
      <c r="AX5" s="729"/>
      <c r="AY5" s="729"/>
      <c r="AZ5" s="729"/>
      <c r="BA5" s="729"/>
      <c r="BB5" s="729"/>
    </row>
    <row r="6" spans="1:54" ht="11.7" customHeight="1">
      <c r="A6" s="1452"/>
      <c r="B6" s="1452"/>
      <c r="C6" s="1452"/>
      <c r="D6" s="1452"/>
      <c r="E6" s="1452"/>
      <c r="F6" s="1452"/>
      <c r="G6" s="1452"/>
      <c r="H6" s="1452"/>
      <c r="I6" s="1452"/>
      <c r="J6" s="1452"/>
      <c r="K6" s="1452"/>
      <c r="L6" s="1452"/>
      <c r="M6" s="1452"/>
      <c r="N6" s="1452"/>
      <c r="O6" s="1452"/>
      <c r="P6" s="1452"/>
      <c r="Q6" s="1452"/>
      <c r="R6" s="1452"/>
      <c r="S6" s="1452"/>
      <c r="T6" s="1452"/>
      <c r="U6" s="1452"/>
      <c r="V6" s="1452"/>
      <c r="W6" s="1452"/>
      <c r="X6" s="1452"/>
      <c r="Y6" s="1452"/>
      <c r="Z6" s="1452"/>
      <c r="AA6" s="1452"/>
      <c r="AB6" s="1452"/>
      <c r="AC6" s="1452"/>
      <c r="AD6" s="1452"/>
      <c r="AE6" s="1452"/>
      <c r="AF6" s="1452"/>
      <c r="AG6" s="1452"/>
      <c r="AH6" s="1452"/>
      <c r="AI6" s="1452"/>
      <c r="AJ6" s="1452"/>
      <c r="AK6" s="1452"/>
      <c r="AL6" s="195"/>
      <c r="AU6" s="729"/>
      <c r="AV6" s="729"/>
      <c r="AW6" s="729"/>
      <c r="AX6" s="729"/>
      <c r="AY6" s="729"/>
      <c r="AZ6" s="729"/>
      <c r="BA6" s="729"/>
      <c r="BB6" s="729"/>
    </row>
    <row r="7" spans="1:54" ht="15" customHeight="1">
      <c r="A7" t="s">
        <v>418</v>
      </c>
      <c r="AD7" s="109"/>
      <c r="AE7" s="109"/>
      <c r="AF7" s="109"/>
      <c r="AG7" s="109"/>
      <c r="AH7" s="109"/>
      <c r="AI7" s="109"/>
      <c r="AJ7" s="109"/>
      <c r="AU7" s="729"/>
      <c r="AV7" s="729"/>
      <c r="AW7" s="729"/>
      <c r="AX7" s="729"/>
      <c r="AY7" s="729"/>
      <c r="AZ7" s="729"/>
      <c r="BA7" s="729"/>
      <c r="BB7" s="729"/>
    </row>
    <row r="8" spans="1:54" ht="15" customHeight="1">
      <c r="A8" s="1559" t="s">
        <v>1402</v>
      </c>
      <c r="B8" s="1560"/>
      <c r="C8" s="1560"/>
      <c r="D8" s="1560"/>
      <c r="E8" s="1560"/>
      <c r="F8" s="1560"/>
      <c r="G8" s="1560"/>
      <c r="H8" s="1560"/>
      <c r="I8" s="1560"/>
      <c r="J8" s="1560"/>
      <c r="K8" s="1560"/>
      <c r="L8" s="1560"/>
      <c r="M8" s="1560"/>
      <c r="N8" s="1560"/>
      <c r="O8" s="1560"/>
      <c r="P8" s="1560"/>
      <c r="Q8" s="1560"/>
      <c r="R8" s="1560"/>
      <c r="S8" s="1560"/>
      <c r="T8" s="1560"/>
      <c r="U8" s="1560"/>
      <c r="V8" s="1560"/>
      <c r="W8" s="1560"/>
      <c r="X8" s="1560"/>
      <c r="Y8" s="1560"/>
      <c r="Z8" s="1560"/>
      <c r="AA8" s="1560"/>
      <c r="AB8" s="1560"/>
      <c r="AC8" s="1560"/>
      <c r="AD8" s="1560"/>
      <c r="AE8" s="1560"/>
      <c r="AF8" s="1560"/>
      <c r="AG8" s="1560"/>
      <c r="AH8" s="1560"/>
      <c r="AI8" s="1560"/>
      <c r="AJ8" s="1561"/>
      <c r="AU8" s="729"/>
      <c r="AV8" s="729"/>
      <c r="AW8" s="729"/>
      <c r="AX8" s="729"/>
      <c r="AY8" s="729"/>
      <c r="AZ8" s="729"/>
      <c r="BA8" s="729"/>
      <c r="BB8" s="729"/>
    </row>
    <row r="9" spans="1:54" ht="15" customHeight="1">
      <c r="A9" s="1562"/>
      <c r="B9" s="1563"/>
      <c r="C9" s="1563"/>
      <c r="D9" s="1563"/>
      <c r="E9" s="1563"/>
      <c r="F9" s="1563"/>
      <c r="G9" s="1563"/>
      <c r="H9" s="1563"/>
      <c r="I9" s="1563"/>
      <c r="J9" s="1563"/>
      <c r="K9" s="1563"/>
      <c r="L9" s="1563"/>
      <c r="M9" s="1563"/>
      <c r="N9" s="1563"/>
      <c r="O9" s="1563"/>
      <c r="P9" s="1563"/>
      <c r="Q9" s="1563"/>
      <c r="R9" s="1563"/>
      <c r="S9" s="1563"/>
      <c r="T9" s="1563"/>
      <c r="U9" s="1563"/>
      <c r="V9" s="1563"/>
      <c r="W9" s="1563"/>
      <c r="X9" s="1563"/>
      <c r="Y9" s="1563"/>
      <c r="Z9" s="1563"/>
      <c r="AA9" s="1563"/>
      <c r="AB9" s="1563"/>
      <c r="AC9" s="1563"/>
      <c r="AD9" s="1563"/>
      <c r="AE9" s="1563"/>
      <c r="AF9" s="1563"/>
      <c r="AG9" s="1563"/>
      <c r="AH9" s="1563"/>
      <c r="AI9" s="1563"/>
      <c r="AJ9" s="1564"/>
      <c r="AU9" s="729"/>
      <c r="AV9" s="729"/>
      <c r="AW9" s="729"/>
      <c r="AX9" s="729"/>
      <c r="AY9" s="729"/>
      <c r="AZ9" s="729"/>
      <c r="BA9" s="729"/>
      <c r="BB9" s="729"/>
    </row>
    <row r="10" spans="1:54" ht="15" customHeight="1">
      <c r="A10" s="1562"/>
      <c r="B10" s="1563"/>
      <c r="C10" s="1563"/>
      <c r="D10" s="1563"/>
      <c r="E10" s="1563"/>
      <c r="F10" s="1563"/>
      <c r="G10" s="1563"/>
      <c r="H10" s="1563"/>
      <c r="I10" s="1563"/>
      <c r="J10" s="1563"/>
      <c r="K10" s="1563"/>
      <c r="L10" s="1563"/>
      <c r="M10" s="1563"/>
      <c r="N10" s="1563"/>
      <c r="O10" s="1563"/>
      <c r="P10" s="1563"/>
      <c r="Q10" s="1563"/>
      <c r="R10" s="1563"/>
      <c r="S10" s="1563"/>
      <c r="T10" s="1563"/>
      <c r="U10" s="1563"/>
      <c r="V10" s="1563"/>
      <c r="W10" s="1563"/>
      <c r="X10" s="1563"/>
      <c r="Y10" s="1563"/>
      <c r="Z10" s="1563"/>
      <c r="AA10" s="1563"/>
      <c r="AB10" s="1563"/>
      <c r="AC10" s="1563"/>
      <c r="AD10" s="1563"/>
      <c r="AE10" s="1563"/>
      <c r="AF10" s="1563"/>
      <c r="AG10" s="1563"/>
      <c r="AH10" s="1563"/>
      <c r="AI10" s="1563"/>
      <c r="AJ10" s="1564"/>
    </row>
    <row r="11" spans="1:54" ht="15" customHeight="1">
      <c r="A11" s="1562"/>
      <c r="B11" s="1563"/>
      <c r="C11" s="1563"/>
      <c r="D11" s="1563"/>
      <c r="E11" s="1563"/>
      <c r="F11" s="1563"/>
      <c r="G11" s="1563"/>
      <c r="H11" s="1563"/>
      <c r="I11" s="1563"/>
      <c r="J11" s="1563"/>
      <c r="K11" s="1563"/>
      <c r="L11" s="1563"/>
      <c r="M11" s="1563"/>
      <c r="N11" s="1563"/>
      <c r="O11" s="1563"/>
      <c r="P11" s="1563"/>
      <c r="Q11" s="1563"/>
      <c r="R11" s="1563"/>
      <c r="S11" s="1563"/>
      <c r="T11" s="1563"/>
      <c r="U11" s="1563"/>
      <c r="V11" s="1563"/>
      <c r="W11" s="1563"/>
      <c r="X11" s="1563"/>
      <c r="Y11" s="1563"/>
      <c r="Z11" s="1563"/>
      <c r="AA11" s="1563"/>
      <c r="AB11" s="1563"/>
      <c r="AC11" s="1563"/>
      <c r="AD11" s="1563"/>
      <c r="AE11" s="1563"/>
      <c r="AF11" s="1563"/>
      <c r="AG11" s="1563"/>
      <c r="AH11" s="1563"/>
      <c r="AI11" s="1563"/>
      <c r="AJ11" s="1564"/>
    </row>
    <row r="12" spans="1:54" ht="7.5" customHeight="1">
      <c r="A12" s="1562"/>
      <c r="B12" s="1563"/>
      <c r="C12" s="1563"/>
      <c r="D12" s="1563"/>
      <c r="E12" s="1563"/>
      <c r="F12" s="1563"/>
      <c r="G12" s="1563"/>
      <c r="H12" s="1563"/>
      <c r="I12" s="1563"/>
      <c r="J12" s="1563"/>
      <c r="K12" s="1563"/>
      <c r="L12" s="1563"/>
      <c r="M12" s="1563"/>
      <c r="N12" s="1563"/>
      <c r="O12" s="1563"/>
      <c r="P12" s="1563"/>
      <c r="Q12" s="1563"/>
      <c r="R12" s="1563"/>
      <c r="S12" s="1563"/>
      <c r="T12" s="1563"/>
      <c r="U12" s="1563"/>
      <c r="V12" s="1563"/>
      <c r="W12" s="1563"/>
      <c r="X12" s="1563"/>
      <c r="Y12" s="1563"/>
      <c r="Z12" s="1563"/>
      <c r="AA12" s="1563"/>
      <c r="AB12" s="1563"/>
      <c r="AC12" s="1563"/>
      <c r="AD12" s="1563"/>
      <c r="AE12" s="1563"/>
      <c r="AF12" s="1563"/>
      <c r="AG12" s="1563"/>
      <c r="AH12" s="1563"/>
      <c r="AI12" s="1563"/>
      <c r="AJ12" s="1564"/>
    </row>
    <row r="13" spans="1:54" ht="9.75" customHeight="1" thickBot="1">
      <c r="A13" s="1562"/>
      <c r="B13" s="1563"/>
      <c r="C13" s="1563"/>
      <c r="D13" s="1563"/>
      <c r="E13" s="1563"/>
      <c r="F13" s="1563"/>
      <c r="G13" s="1563"/>
      <c r="H13" s="1563"/>
      <c r="I13" s="1563"/>
      <c r="J13" s="1563"/>
      <c r="K13" s="1563"/>
      <c r="L13" s="1563"/>
      <c r="M13" s="1563"/>
      <c r="N13" s="1563"/>
      <c r="O13" s="1563"/>
      <c r="P13" s="1563"/>
      <c r="Q13" s="1563"/>
      <c r="R13" s="1563"/>
      <c r="S13" s="1563"/>
      <c r="T13" s="1563"/>
      <c r="U13" s="1563"/>
      <c r="V13" s="1563"/>
      <c r="W13" s="1563"/>
      <c r="X13" s="1563"/>
      <c r="Y13" s="1563"/>
      <c r="Z13" s="1563"/>
      <c r="AA13" s="1563"/>
      <c r="AB13" s="1563"/>
      <c r="AC13" s="1563"/>
      <c r="AD13" s="1563"/>
      <c r="AE13" s="1563"/>
      <c r="AF13" s="1563"/>
      <c r="AG13" s="1563"/>
      <c r="AH13" s="1563"/>
      <c r="AI13" s="1563"/>
      <c r="AJ13" s="1564"/>
    </row>
    <row r="14" spans="1:54" ht="15" customHeight="1">
      <c r="A14" s="1454" t="s">
        <v>445</v>
      </c>
      <c r="B14" s="1455"/>
      <c r="C14" s="1455"/>
      <c r="D14" s="1455"/>
      <c r="E14" s="1455"/>
      <c r="F14" s="1455"/>
      <c r="G14" s="1456" t="s">
        <v>446</v>
      </c>
      <c r="H14" s="1457"/>
      <c r="I14" s="1457"/>
      <c r="J14" s="1457"/>
      <c r="K14" s="1457"/>
      <c r="L14" s="1457"/>
      <c r="M14" s="1457"/>
      <c r="N14" s="1457"/>
      <c r="O14" s="1457"/>
      <c r="P14" s="1457"/>
      <c r="Q14" s="1457"/>
      <c r="R14" s="1457"/>
      <c r="S14" s="1457"/>
      <c r="T14" s="1457"/>
      <c r="U14" s="1457"/>
      <c r="V14" s="1457"/>
      <c r="W14" s="1457"/>
      <c r="X14" s="1457"/>
      <c r="Y14" s="1457"/>
      <c r="Z14" s="1457"/>
      <c r="AA14" s="1457"/>
      <c r="AB14" s="1457"/>
      <c r="AC14" s="1457"/>
      <c r="AD14" s="1457"/>
      <c r="AE14" s="1457"/>
      <c r="AF14" s="1457"/>
      <c r="AG14" s="1457"/>
      <c r="AH14" s="1457"/>
      <c r="AI14" s="1457"/>
      <c r="AJ14" s="1458"/>
    </row>
    <row r="15" spans="1:54" ht="15" customHeight="1">
      <c r="A15" s="1499" t="s">
        <v>45</v>
      </c>
      <c r="B15" s="1500"/>
      <c r="C15" s="1503" t="s">
        <v>46</v>
      </c>
      <c r="D15" s="1504"/>
      <c r="E15" s="1504"/>
      <c r="F15" s="1504"/>
      <c r="G15" s="95">
        <v>1</v>
      </c>
      <c r="H15" s="1493" t="s">
        <v>169</v>
      </c>
      <c r="I15" s="1493"/>
      <c r="J15" s="1493"/>
      <c r="K15" s="1493"/>
      <c r="L15" s="1493"/>
      <c r="M15" s="1493"/>
      <c r="N15" s="1493"/>
      <c r="O15" s="1493"/>
      <c r="P15" s="86" t="s">
        <v>164</v>
      </c>
      <c r="Q15" s="4" t="s">
        <v>186</v>
      </c>
      <c r="R15" s="22" t="s">
        <v>117</v>
      </c>
      <c r="S15" s="22" t="s">
        <v>187</v>
      </c>
      <c r="T15" s="22" t="s">
        <v>117</v>
      </c>
      <c r="U15" s="22" t="s">
        <v>188</v>
      </c>
      <c r="V15" s="85" t="s">
        <v>189</v>
      </c>
      <c r="W15" s="22" t="s">
        <v>170</v>
      </c>
      <c r="X15" s="190" t="s">
        <v>465</v>
      </c>
      <c r="Y15" s="4"/>
      <c r="Z15" s="1507" t="s">
        <v>171</v>
      </c>
      <c r="AA15" s="1507"/>
      <c r="AB15" s="1508"/>
      <c r="AC15" s="1508"/>
      <c r="AD15" s="1508"/>
      <c r="AE15" s="1508"/>
      <c r="AF15" s="1493" t="s">
        <v>172</v>
      </c>
      <c r="AG15" s="1493"/>
      <c r="AH15" s="1493"/>
      <c r="AI15" s="4"/>
      <c r="AJ15" s="37"/>
    </row>
    <row r="16" spans="1:54" ht="15" customHeight="1">
      <c r="A16" s="1523"/>
      <c r="B16" s="1524"/>
      <c r="C16" s="1525"/>
      <c r="D16" s="1526"/>
      <c r="E16" s="1526"/>
      <c r="F16" s="1526"/>
      <c r="G16" s="96" t="s">
        <v>132</v>
      </c>
      <c r="I16" s="12"/>
      <c r="P16" s="2"/>
      <c r="Q16" s="2"/>
      <c r="R16" s="2"/>
      <c r="S16" s="2"/>
      <c r="T16" s="2"/>
      <c r="U16" s="2"/>
      <c r="V16" s="2"/>
      <c r="W16" s="2"/>
      <c r="X16" s="2"/>
      <c r="Y16" s="2"/>
      <c r="Z16" s="2"/>
      <c r="AA16" s="10"/>
      <c r="AB16" s="10"/>
      <c r="AC16" s="10"/>
      <c r="AD16" s="10"/>
      <c r="AE16" s="10"/>
      <c r="AF16" s="10"/>
      <c r="AG16" s="10"/>
      <c r="AH16" s="10"/>
      <c r="AI16" s="10"/>
      <c r="AJ16" s="13"/>
    </row>
    <row r="17" spans="1:36" ht="6" customHeight="1">
      <c r="A17" s="1523"/>
      <c r="B17" s="1524"/>
      <c r="C17" s="1525"/>
      <c r="D17" s="1526"/>
      <c r="E17" s="1526"/>
      <c r="F17" s="1526"/>
      <c r="G17" s="97"/>
      <c r="H17" s="1029" t="s">
        <v>137</v>
      </c>
      <c r="I17" s="1085"/>
      <c r="J17" s="1085"/>
      <c r="K17" s="1085"/>
      <c r="L17" s="1576" t="s">
        <v>153</v>
      </c>
      <c r="M17" s="1507"/>
      <c r="N17" s="1507"/>
      <c r="O17" s="1507"/>
      <c r="P17" s="1507"/>
      <c r="Q17" s="1577"/>
      <c r="R17" s="1029" t="s">
        <v>137</v>
      </c>
      <c r="S17" s="1085"/>
      <c r="T17" s="1085"/>
      <c r="U17" s="1085"/>
      <c r="V17" s="1576" t="s">
        <v>153</v>
      </c>
      <c r="W17" s="1507"/>
      <c r="X17" s="1507"/>
      <c r="Y17" s="1507"/>
      <c r="Z17" s="1507"/>
      <c r="AA17" s="1507"/>
      <c r="AB17" s="1577"/>
      <c r="AC17" s="1582" t="s">
        <v>436</v>
      </c>
      <c r="AD17" s="1452"/>
      <c r="AE17" s="1452"/>
      <c r="AF17" s="1452"/>
      <c r="AG17" s="1452"/>
      <c r="AH17" s="1452"/>
      <c r="AI17" s="1452"/>
      <c r="AJ17" s="1494"/>
    </row>
    <row r="18" spans="1:36" ht="6" customHeight="1">
      <c r="A18" s="1523"/>
      <c r="B18" s="1524"/>
      <c r="C18" s="1525"/>
      <c r="D18" s="1526"/>
      <c r="E18" s="1526"/>
      <c r="F18" s="1526"/>
      <c r="G18" s="97"/>
      <c r="H18" s="1031"/>
      <c r="I18" s="1087"/>
      <c r="J18" s="1087"/>
      <c r="K18" s="1087"/>
      <c r="L18" s="1578"/>
      <c r="M18" s="942"/>
      <c r="N18" s="942"/>
      <c r="O18" s="942"/>
      <c r="P18" s="942"/>
      <c r="Q18" s="1579"/>
      <c r="R18" s="1031"/>
      <c r="S18" s="1087"/>
      <c r="T18" s="1087"/>
      <c r="U18" s="1087"/>
      <c r="V18" s="1578"/>
      <c r="W18" s="942"/>
      <c r="X18" s="942"/>
      <c r="Y18" s="942"/>
      <c r="Z18" s="942"/>
      <c r="AA18" s="942"/>
      <c r="AB18" s="1579"/>
      <c r="AC18" s="1582"/>
      <c r="AD18" s="1452"/>
      <c r="AE18" s="1452"/>
      <c r="AF18" s="1452"/>
      <c r="AG18" s="1452"/>
      <c r="AH18" s="1452"/>
      <c r="AI18" s="1452"/>
      <c r="AJ18" s="1494"/>
    </row>
    <row r="19" spans="1:36" ht="13" customHeight="1">
      <c r="A19" s="1523"/>
      <c r="B19" s="1524"/>
      <c r="C19" s="1525"/>
      <c r="D19" s="1526"/>
      <c r="E19" s="1526"/>
      <c r="F19" s="1526"/>
      <c r="G19" s="97"/>
      <c r="H19" s="1588" t="s">
        <v>133</v>
      </c>
      <c r="I19" s="1471"/>
      <c r="J19" s="1471"/>
      <c r="K19" s="1471"/>
      <c r="L19" s="1580"/>
      <c r="M19" s="1581"/>
      <c r="N19" s="1581"/>
      <c r="O19" s="1581"/>
      <c r="P19" s="1581"/>
      <c r="Q19" s="17" t="s">
        <v>138</v>
      </c>
      <c r="R19" s="1583" t="s">
        <v>136</v>
      </c>
      <c r="S19" s="1528"/>
      <c r="T19" s="1528"/>
      <c r="U19" s="1528"/>
      <c r="V19" s="1584"/>
      <c r="W19" s="1585"/>
      <c r="X19" s="1585"/>
      <c r="Y19" s="1585"/>
      <c r="Z19" s="1585"/>
      <c r="AA19" s="1585"/>
      <c r="AB19" s="9" t="s">
        <v>138</v>
      </c>
      <c r="AC19" s="1582"/>
      <c r="AD19" s="1452"/>
      <c r="AE19" s="1452"/>
      <c r="AF19" s="1452"/>
      <c r="AG19" s="1452"/>
      <c r="AH19" s="1452"/>
      <c r="AI19" s="1452"/>
      <c r="AJ19" s="1494"/>
    </row>
    <row r="20" spans="1:36" ht="13" customHeight="1">
      <c r="A20" s="1523"/>
      <c r="B20" s="1524"/>
      <c r="C20" s="1525"/>
      <c r="D20" s="1565"/>
      <c r="E20" s="1526"/>
      <c r="F20" s="1526"/>
      <c r="G20" s="97"/>
      <c r="H20" s="1583" t="s">
        <v>134</v>
      </c>
      <c r="I20" s="1528"/>
      <c r="J20" s="1528"/>
      <c r="K20" s="1528"/>
      <c r="L20" s="1584"/>
      <c r="M20" s="1585"/>
      <c r="N20" s="1585"/>
      <c r="O20" s="1585"/>
      <c r="P20" s="1585"/>
      <c r="Q20" s="9" t="s">
        <v>138</v>
      </c>
      <c r="R20" s="1578" t="s">
        <v>139</v>
      </c>
      <c r="S20" s="942"/>
      <c r="T20" s="942"/>
      <c r="U20" s="942"/>
      <c r="V20" s="1586"/>
      <c r="W20" s="1587"/>
      <c r="X20" s="1587"/>
      <c r="Y20" s="1587"/>
      <c r="Z20" s="1587"/>
      <c r="AA20" s="1587"/>
      <c r="AB20" s="8" t="s">
        <v>138</v>
      </c>
      <c r="AC20" s="1582"/>
      <c r="AD20" s="1452"/>
      <c r="AE20" s="1452"/>
      <c r="AF20" s="1452"/>
      <c r="AG20" s="1452"/>
      <c r="AH20" s="1452"/>
      <c r="AI20" s="1452"/>
      <c r="AJ20" s="1494"/>
    </row>
    <row r="21" spans="1:36" ht="13" customHeight="1">
      <c r="A21" s="1523"/>
      <c r="B21" s="1524"/>
      <c r="C21" s="1525"/>
      <c r="D21" s="1566"/>
      <c r="E21" s="1526"/>
      <c r="F21" s="1526"/>
      <c r="G21" s="97"/>
      <c r="H21" s="1589" t="s">
        <v>135</v>
      </c>
      <c r="I21" s="1483"/>
      <c r="J21" s="1483"/>
      <c r="K21" s="1483"/>
      <c r="L21" s="1586"/>
      <c r="M21" s="1587"/>
      <c r="N21" s="1587"/>
      <c r="O21" s="1587"/>
      <c r="P21" s="1587"/>
      <c r="Q21" s="88" t="s">
        <v>138</v>
      </c>
      <c r="R21" s="87"/>
      <c r="S21" s="10"/>
      <c r="T21" s="10"/>
      <c r="U21" s="10"/>
      <c r="V21" s="10"/>
      <c r="W21" s="10"/>
      <c r="X21" s="10"/>
      <c r="Y21" s="10"/>
      <c r="Z21" s="10"/>
      <c r="AA21" s="10"/>
      <c r="AB21" s="10"/>
      <c r="AC21" s="10"/>
      <c r="AD21" s="10"/>
      <c r="AE21" s="10"/>
      <c r="AF21" s="10"/>
      <c r="AG21" s="10"/>
      <c r="AH21" s="10"/>
      <c r="AI21" s="10"/>
      <c r="AJ21" s="13"/>
    </row>
    <row r="22" spans="1:36" ht="6" customHeight="1">
      <c r="A22" s="1523"/>
      <c r="B22" s="1524"/>
      <c r="C22" s="1525"/>
      <c r="D22" s="1526"/>
      <c r="E22" s="1526"/>
      <c r="F22" s="1526"/>
      <c r="G22" s="96"/>
      <c r="H22" s="3"/>
      <c r="I22" s="3"/>
      <c r="J22" s="3"/>
      <c r="K22" s="3"/>
      <c r="L22" s="3"/>
      <c r="M22" s="3"/>
      <c r="N22" s="3"/>
      <c r="O22" s="2"/>
      <c r="P22" s="30"/>
      <c r="Q22" s="30"/>
      <c r="R22" s="30"/>
      <c r="S22" s="14"/>
      <c r="T22" s="47"/>
      <c r="U22" s="47"/>
      <c r="V22" s="47"/>
      <c r="AA22" s="10"/>
      <c r="AJ22" s="13"/>
    </row>
    <row r="23" spans="1:36" ht="15.65" customHeight="1">
      <c r="A23" s="1523"/>
      <c r="B23" s="1524"/>
      <c r="C23" s="1525"/>
      <c r="D23" s="1526"/>
      <c r="E23" s="1526"/>
      <c r="F23" s="1526"/>
      <c r="G23" s="98">
        <v>2</v>
      </c>
      <c r="H23" s="1463" t="s">
        <v>345</v>
      </c>
      <c r="I23" s="1463"/>
      <c r="J23" s="1463"/>
      <c r="K23" s="1463"/>
      <c r="L23" s="1463"/>
      <c r="M23" s="1463"/>
      <c r="N23" s="1463"/>
      <c r="O23" s="1463"/>
      <c r="P23" s="46" t="s">
        <v>346</v>
      </c>
      <c r="Q23" s="2" t="s">
        <v>347</v>
      </c>
      <c r="R23" s="3" t="s">
        <v>348</v>
      </c>
      <c r="S23" s="3" t="s">
        <v>349</v>
      </c>
      <c r="T23" s="3" t="s">
        <v>348</v>
      </c>
      <c r="U23" s="3" t="s">
        <v>350</v>
      </c>
      <c r="V23" s="10" t="s">
        <v>351</v>
      </c>
      <c r="W23" s="23" t="s">
        <v>352</v>
      </c>
      <c r="X23" s="196" t="s">
        <v>465</v>
      </c>
      <c r="Y23" s="201"/>
      <c r="Z23" s="1464" t="s">
        <v>353</v>
      </c>
      <c r="AA23" s="1464"/>
      <c r="AB23" s="1465" t="s">
        <v>354</v>
      </c>
      <c r="AC23" s="1465"/>
      <c r="AD23" s="1465"/>
      <c r="AE23" s="1465"/>
      <c r="AF23" s="1463" t="s">
        <v>355</v>
      </c>
      <c r="AG23" s="1463"/>
      <c r="AH23" s="1463"/>
      <c r="AI23" s="31"/>
      <c r="AJ23" s="33"/>
    </row>
    <row r="24" spans="1:36" ht="15.65" customHeight="1">
      <c r="A24" s="1523"/>
      <c r="B24" s="1524"/>
      <c r="C24" s="1525"/>
      <c r="D24" s="1526"/>
      <c r="E24" s="1526"/>
      <c r="F24" s="1526"/>
      <c r="G24" s="96"/>
      <c r="H24" s="1453" t="s">
        <v>154</v>
      </c>
      <c r="I24" s="1453"/>
      <c r="J24" s="1453"/>
      <c r="K24" s="1453"/>
      <c r="L24" s="1453"/>
      <c r="M24" s="1453"/>
      <c r="N24" s="1453"/>
      <c r="O24" s="1453"/>
      <c r="P24" s="46" t="s">
        <v>356</v>
      </c>
      <c r="Q24" s="1453" t="s">
        <v>357</v>
      </c>
      <c r="R24" s="1453"/>
      <c r="S24" s="10" t="s">
        <v>173</v>
      </c>
      <c r="T24" s="2"/>
      <c r="U24" s="2"/>
      <c r="V24" s="15" t="s">
        <v>155</v>
      </c>
      <c r="W24" s="15"/>
      <c r="X24" s="15"/>
      <c r="Y24" s="2"/>
      <c r="Z24" s="10"/>
      <c r="AA24" s="2"/>
      <c r="AB24" s="2"/>
      <c r="AC24" s="2"/>
      <c r="AD24" s="2"/>
      <c r="AE24" s="2"/>
      <c r="AF24" s="10"/>
      <c r="AG24" s="10"/>
      <c r="AH24" s="10"/>
      <c r="AI24" s="10"/>
      <c r="AJ24" s="13"/>
    </row>
    <row r="25" spans="1:36" ht="16" customHeight="1">
      <c r="A25" s="1501"/>
      <c r="B25" s="1502"/>
      <c r="C25" s="1505"/>
      <c r="D25" s="1506"/>
      <c r="E25" s="1506"/>
      <c r="F25" s="1506"/>
      <c r="G25" s="99">
        <v>3</v>
      </c>
      <c r="H25" s="1482" t="s">
        <v>358</v>
      </c>
      <c r="I25" s="1482"/>
      <c r="J25" s="1482"/>
      <c r="K25" s="1482"/>
      <c r="L25" s="1482"/>
      <c r="M25" s="1482"/>
      <c r="N25" s="1482"/>
      <c r="O25" s="1482"/>
      <c r="P25" s="50" t="s">
        <v>356</v>
      </c>
      <c r="Q25" s="34" t="s">
        <v>359</v>
      </c>
      <c r="R25" s="24" t="s">
        <v>360</v>
      </c>
      <c r="S25" s="24" t="s">
        <v>361</v>
      </c>
      <c r="T25" s="24" t="s">
        <v>360</v>
      </c>
      <c r="U25" s="24" t="s">
        <v>362</v>
      </c>
      <c r="V25" s="27" t="s">
        <v>363</v>
      </c>
      <c r="W25" s="24" t="s">
        <v>364</v>
      </c>
      <c r="X25" s="197" t="s">
        <v>465</v>
      </c>
      <c r="Y25" s="34"/>
      <c r="Z25" s="1483" t="s">
        <v>365</v>
      </c>
      <c r="AA25" s="1483"/>
      <c r="AB25" s="1484" t="s">
        <v>366</v>
      </c>
      <c r="AC25" s="1484"/>
      <c r="AD25" s="1484"/>
      <c r="AE25" s="1484"/>
      <c r="AF25" s="1482" t="s">
        <v>355</v>
      </c>
      <c r="AG25" s="1482"/>
      <c r="AH25" s="1482"/>
      <c r="AI25" s="34"/>
      <c r="AJ25" s="35"/>
    </row>
    <row r="26" spans="1:36" ht="15" customHeight="1">
      <c r="A26" s="1501" t="s">
        <v>367</v>
      </c>
      <c r="B26" s="1502"/>
      <c r="C26" s="1505" t="s">
        <v>368</v>
      </c>
      <c r="D26" s="1506"/>
      <c r="E26" s="1506"/>
      <c r="F26" s="1506"/>
      <c r="G26" s="100">
        <v>1</v>
      </c>
      <c r="H26" s="1538" t="s">
        <v>369</v>
      </c>
      <c r="I26" s="1538"/>
      <c r="J26" s="1538"/>
      <c r="K26" s="1538"/>
      <c r="L26" s="1538"/>
      <c r="M26" s="1538"/>
      <c r="N26" s="1538"/>
      <c r="O26" s="1538"/>
      <c r="P26" s="1590"/>
      <c r="Q26" s="38">
        <v>2</v>
      </c>
      <c r="R26" s="1538" t="s">
        <v>370</v>
      </c>
      <c r="S26" s="1538"/>
      <c r="T26" s="1538"/>
      <c r="U26" s="1538"/>
      <c r="V26" s="1538"/>
      <c r="W26" s="1538"/>
      <c r="X26" s="1538"/>
      <c r="Y26" s="1538"/>
      <c r="Z26" s="1538"/>
      <c r="AA26" s="1590"/>
      <c r="AB26" s="38">
        <v>3</v>
      </c>
      <c r="AC26" s="1538" t="s">
        <v>371</v>
      </c>
      <c r="AD26" s="1538"/>
      <c r="AE26" s="1538"/>
      <c r="AF26" s="1538"/>
      <c r="AG26" s="1538"/>
      <c r="AH26" s="1538"/>
      <c r="AI26" s="1538"/>
      <c r="AJ26" s="1591"/>
    </row>
    <row r="27" spans="1:36" ht="15.65" customHeight="1">
      <c r="A27" s="1523" t="s">
        <v>444</v>
      </c>
      <c r="B27" s="1524"/>
      <c r="C27" s="1525" t="s">
        <v>55</v>
      </c>
      <c r="D27" s="1526"/>
      <c r="E27" s="1526"/>
      <c r="F27" s="1526"/>
      <c r="G27" s="101">
        <v>1</v>
      </c>
      <c r="H27" s="1469" t="s">
        <v>383</v>
      </c>
      <c r="I27" s="1469"/>
      <c r="J27" s="1469"/>
      <c r="K27" s="1469"/>
      <c r="L27" s="1469"/>
      <c r="M27" s="1469"/>
      <c r="N27" s="1469"/>
      <c r="O27" s="1469"/>
      <c r="P27" s="86" t="s">
        <v>372</v>
      </c>
      <c r="Q27" s="4" t="s">
        <v>373</v>
      </c>
      <c r="R27" s="22" t="s">
        <v>374</v>
      </c>
      <c r="S27" s="22" t="s">
        <v>375</v>
      </c>
      <c r="T27" s="22" t="s">
        <v>374</v>
      </c>
      <c r="U27" s="22" t="s">
        <v>376</v>
      </c>
      <c r="V27" s="85" t="s">
        <v>377</v>
      </c>
      <c r="W27" s="22" t="s">
        <v>378</v>
      </c>
      <c r="X27" s="190" t="s">
        <v>465</v>
      </c>
      <c r="Y27" s="202"/>
      <c r="Z27" s="1507" t="s">
        <v>379</v>
      </c>
      <c r="AA27" s="1507"/>
      <c r="AB27" s="1508" t="s">
        <v>380</v>
      </c>
      <c r="AC27" s="1508"/>
      <c r="AD27" s="1508"/>
      <c r="AE27" s="1508"/>
      <c r="AF27" s="1493" t="s">
        <v>381</v>
      </c>
      <c r="AG27" s="1493"/>
      <c r="AH27" s="1493"/>
      <c r="AI27" s="4"/>
      <c r="AJ27" s="37"/>
    </row>
    <row r="28" spans="1:36" ht="15.65" customHeight="1">
      <c r="A28" s="1523"/>
      <c r="B28" s="1524"/>
      <c r="C28" s="1525"/>
      <c r="D28" s="1526"/>
      <c r="E28" s="1526"/>
      <c r="F28" s="1526"/>
      <c r="G28" s="102">
        <v>2</v>
      </c>
      <c r="H28" s="1527" t="s">
        <v>384</v>
      </c>
      <c r="I28" s="1527"/>
      <c r="J28" s="1527"/>
      <c r="K28" s="1527"/>
      <c r="L28" s="1527"/>
      <c r="M28" s="1527"/>
      <c r="N28" s="1527"/>
      <c r="O28" s="1527"/>
      <c r="P28" s="48" t="s">
        <v>372</v>
      </c>
      <c r="Q28" s="49" t="s">
        <v>373</v>
      </c>
      <c r="R28" s="28" t="s">
        <v>374</v>
      </c>
      <c r="S28" s="28" t="s">
        <v>375</v>
      </c>
      <c r="T28" s="28" t="s">
        <v>374</v>
      </c>
      <c r="U28" s="28" t="s">
        <v>376</v>
      </c>
      <c r="V28" s="29" t="s">
        <v>377</v>
      </c>
      <c r="W28" s="23" t="s">
        <v>378</v>
      </c>
      <c r="X28" s="196" t="s">
        <v>465</v>
      </c>
      <c r="Y28" s="201"/>
      <c r="Z28" s="1464" t="s">
        <v>379</v>
      </c>
      <c r="AA28" s="1464"/>
      <c r="AB28" s="1465" t="s">
        <v>380</v>
      </c>
      <c r="AC28" s="1465"/>
      <c r="AD28" s="1465"/>
      <c r="AE28" s="1465"/>
      <c r="AF28" s="1463" t="s">
        <v>381</v>
      </c>
      <c r="AG28" s="1463"/>
      <c r="AH28" s="1463"/>
      <c r="AI28" s="31"/>
      <c r="AJ28" s="33"/>
    </row>
    <row r="29" spans="1:36" ht="15.65" customHeight="1">
      <c r="A29" s="1523"/>
      <c r="B29" s="1524"/>
      <c r="C29" s="1525"/>
      <c r="D29" s="1526"/>
      <c r="E29" s="1526"/>
      <c r="F29" s="1526"/>
      <c r="G29" s="98">
        <v>3</v>
      </c>
      <c r="H29" s="1594" t="s">
        <v>315</v>
      </c>
      <c r="I29" s="1594"/>
      <c r="J29" s="1594"/>
      <c r="K29" s="1594"/>
      <c r="L29" s="1594"/>
      <c r="M29" s="1594"/>
      <c r="N29" s="1594"/>
      <c r="O29" s="1594"/>
      <c r="P29" s="48" t="s">
        <v>372</v>
      </c>
      <c r="Q29" s="49" t="s">
        <v>373</v>
      </c>
      <c r="R29" s="28" t="s">
        <v>374</v>
      </c>
      <c r="S29" s="28" t="s">
        <v>375</v>
      </c>
      <c r="T29" s="28" t="s">
        <v>374</v>
      </c>
      <c r="U29" s="28" t="s">
        <v>376</v>
      </c>
      <c r="V29" s="29" t="s">
        <v>377</v>
      </c>
      <c r="W29" s="23" t="s">
        <v>378</v>
      </c>
      <c r="X29" s="196" t="s">
        <v>465</v>
      </c>
      <c r="Y29" s="201"/>
      <c r="Z29" s="1464" t="s">
        <v>379</v>
      </c>
      <c r="AA29" s="1464"/>
      <c r="AB29" s="1465" t="s">
        <v>380</v>
      </c>
      <c r="AC29" s="1465"/>
      <c r="AD29" s="1465"/>
      <c r="AE29" s="1465"/>
      <c r="AF29" s="1463" t="s">
        <v>381</v>
      </c>
      <c r="AG29" s="1463"/>
      <c r="AH29" s="1463"/>
      <c r="AI29" s="31"/>
      <c r="AJ29" s="33"/>
    </row>
    <row r="30" spans="1:36" ht="15.65" customHeight="1">
      <c r="A30" s="1523"/>
      <c r="B30" s="1524"/>
      <c r="C30" s="1525"/>
      <c r="D30" s="1526"/>
      <c r="E30" s="1526"/>
      <c r="F30" s="1526"/>
      <c r="G30" s="103"/>
      <c r="H30" s="1541" t="s">
        <v>502</v>
      </c>
      <c r="I30" s="1541"/>
      <c r="J30" s="1541"/>
      <c r="K30" s="1541"/>
      <c r="L30" s="1541"/>
      <c r="M30" s="1541"/>
      <c r="N30" s="1541"/>
      <c r="O30" s="1541"/>
      <c r="P30" s="48" t="s">
        <v>372</v>
      </c>
      <c r="Q30" s="49" t="s">
        <v>373</v>
      </c>
      <c r="R30" s="28" t="s">
        <v>374</v>
      </c>
      <c r="S30" s="28" t="s">
        <v>375</v>
      </c>
      <c r="T30" s="28" t="s">
        <v>374</v>
      </c>
      <c r="U30" s="28" t="s">
        <v>376</v>
      </c>
      <c r="V30" s="29" t="s">
        <v>377</v>
      </c>
      <c r="W30" s="23" t="s">
        <v>378</v>
      </c>
      <c r="X30" s="196" t="s">
        <v>465</v>
      </c>
      <c r="Y30" s="201"/>
      <c r="Z30" s="1464" t="s">
        <v>379</v>
      </c>
      <c r="AA30" s="1464"/>
      <c r="AB30" s="1465" t="s">
        <v>380</v>
      </c>
      <c r="AC30" s="1465"/>
      <c r="AD30" s="1465"/>
      <c r="AE30" s="1465"/>
      <c r="AF30" s="1463" t="s">
        <v>381</v>
      </c>
      <c r="AG30" s="1463"/>
      <c r="AH30" s="1463"/>
      <c r="AI30" s="31"/>
      <c r="AJ30" s="33"/>
    </row>
    <row r="31" spans="1:36" ht="15.65" customHeight="1">
      <c r="A31" s="1523"/>
      <c r="B31" s="1524"/>
      <c r="C31" s="1525"/>
      <c r="D31" s="1526"/>
      <c r="E31" s="1526"/>
      <c r="F31" s="1526"/>
      <c r="G31" s="102">
        <v>4</v>
      </c>
      <c r="H31" s="1527" t="s">
        <v>385</v>
      </c>
      <c r="I31" s="1527"/>
      <c r="J31" s="1527"/>
      <c r="K31" s="1527"/>
      <c r="L31" s="1527"/>
      <c r="M31" s="1527"/>
      <c r="N31" s="1527"/>
      <c r="O31" s="1527"/>
      <c r="P31" s="48" t="s">
        <v>372</v>
      </c>
      <c r="Q31" s="49" t="s">
        <v>373</v>
      </c>
      <c r="R31" s="28" t="s">
        <v>374</v>
      </c>
      <c r="S31" s="28" t="s">
        <v>375</v>
      </c>
      <c r="T31" s="28" t="s">
        <v>374</v>
      </c>
      <c r="U31" s="28" t="s">
        <v>376</v>
      </c>
      <c r="V31" s="29" t="s">
        <v>377</v>
      </c>
      <c r="W31" s="23" t="s">
        <v>378</v>
      </c>
      <c r="X31" s="196" t="s">
        <v>465</v>
      </c>
      <c r="Y31" s="201"/>
      <c r="Z31" s="1464" t="s">
        <v>379</v>
      </c>
      <c r="AA31" s="1464"/>
      <c r="AB31" s="1465" t="s">
        <v>380</v>
      </c>
      <c r="AC31" s="1465"/>
      <c r="AD31" s="1465"/>
      <c r="AE31" s="1465"/>
      <c r="AF31" s="1463" t="s">
        <v>381</v>
      </c>
      <c r="AG31" s="1463"/>
      <c r="AH31" s="1463"/>
      <c r="AI31" s="31"/>
      <c r="AJ31" s="33"/>
    </row>
    <row r="32" spans="1:36" ht="15.65" customHeight="1">
      <c r="A32" s="1523"/>
      <c r="B32" s="1524"/>
      <c r="C32" s="1525"/>
      <c r="D32" s="1526"/>
      <c r="E32" s="1526"/>
      <c r="F32" s="1526"/>
      <c r="G32" s="98">
        <v>5</v>
      </c>
      <c r="H32" s="1463" t="s">
        <v>386</v>
      </c>
      <c r="I32" s="1463"/>
      <c r="J32" s="1463"/>
      <c r="K32" s="1463"/>
      <c r="L32" s="1463"/>
      <c r="M32" s="1463"/>
      <c r="N32" s="1463"/>
      <c r="O32" s="1463"/>
      <c r="P32" s="108" t="s">
        <v>164</v>
      </c>
      <c r="Q32" s="31" t="s">
        <v>186</v>
      </c>
      <c r="R32" s="23" t="s">
        <v>117</v>
      </c>
      <c r="S32" s="23" t="s">
        <v>187</v>
      </c>
      <c r="T32" s="23" t="s">
        <v>117</v>
      </c>
      <c r="U32" s="23" t="s">
        <v>188</v>
      </c>
      <c r="V32" s="107" t="s">
        <v>189</v>
      </c>
      <c r="W32" s="23" t="s">
        <v>170</v>
      </c>
      <c r="X32" s="196" t="s">
        <v>465</v>
      </c>
      <c r="Y32" s="201"/>
      <c r="Z32" s="1464" t="s">
        <v>171</v>
      </c>
      <c r="AA32" s="1464"/>
      <c r="AB32" s="1465" t="s">
        <v>354</v>
      </c>
      <c r="AC32" s="1465"/>
      <c r="AD32" s="1465"/>
      <c r="AE32" s="1465"/>
      <c r="AF32" s="1463" t="s">
        <v>172</v>
      </c>
      <c r="AG32" s="1463"/>
      <c r="AH32" s="1463"/>
      <c r="AI32" s="31"/>
      <c r="AJ32" s="33"/>
    </row>
    <row r="33" spans="1:54" ht="5.15" customHeight="1">
      <c r="A33" s="1523"/>
      <c r="B33" s="1524"/>
      <c r="C33" s="1505"/>
      <c r="D33" s="1506"/>
      <c r="E33" s="1506"/>
      <c r="F33" s="1506"/>
      <c r="G33" s="104"/>
      <c r="H33" s="1592"/>
      <c r="I33" s="1592"/>
      <c r="J33" s="1592"/>
      <c r="K33" s="1592"/>
      <c r="L33" s="1592"/>
      <c r="M33" s="1592"/>
      <c r="N33" s="1592"/>
      <c r="O33" s="1592"/>
      <c r="P33" s="1592"/>
      <c r="Q33" s="1592"/>
      <c r="R33" s="1592"/>
      <c r="S33" s="1592"/>
      <c r="T33" s="1592"/>
      <c r="U33" s="1592"/>
      <c r="V33" s="1592"/>
      <c r="W33" s="1592"/>
      <c r="X33" s="1592"/>
      <c r="Y33" s="1592"/>
      <c r="Z33" s="1592"/>
      <c r="AA33" s="1592"/>
      <c r="AB33" s="1592"/>
      <c r="AC33" s="1592"/>
      <c r="AD33" s="1592"/>
      <c r="AE33" s="1592"/>
      <c r="AF33" s="1592"/>
      <c r="AG33" s="1592"/>
      <c r="AH33" s="1592"/>
      <c r="AI33" s="1592"/>
      <c r="AJ33" s="1593"/>
    </row>
    <row r="34" spans="1:54" ht="15.65" customHeight="1">
      <c r="A34" s="1499" t="s">
        <v>387</v>
      </c>
      <c r="B34" s="1500"/>
      <c r="C34" s="1503" t="s">
        <v>61</v>
      </c>
      <c r="D34" s="1504"/>
      <c r="E34" s="1504"/>
      <c r="F34" s="1504"/>
      <c r="G34" s="101">
        <v>1</v>
      </c>
      <c r="H34" s="1469" t="s">
        <v>388</v>
      </c>
      <c r="I34" s="1469"/>
      <c r="J34" s="1469"/>
      <c r="K34" s="1469"/>
      <c r="L34" s="1469"/>
      <c r="M34" s="1469"/>
      <c r="N34" s="1469"/>
      <c r="O34" s="1469"/>
      <c r="P34" s="46" t="s">
        <v>372</v>
      </c>
      <c r="Q34" s="2" t="s">
        <v>373</v>
      </c>
      <c r="R34" s="3" t="s">
        <v>374</v>
      </c>
      <c r="S34" s="3" t="s">
        <v>375</v>
      </c>
      <c r="T34" s="3" t="s">
        <v>374</v>
      </c>
      <c r="U34" s="3" t="s">
        <v>376</v>
      </c>
      <c r="V34" s="10" t="s">
        <v>377</v>
      </c>
      <c r="W34" s="22" t="s">
        <v>378</v>
      </c>
      <c r="X34" s="190" t="s">
        <v>465</v>
      </c>
      <c r="Y34" s="202"/>
      <c r="Z34" s="1507" t="s">
        <v>379</v>
      </c>
      <c r="AA34" s="1507"/>
      <c r="AB34" s="1508" t="s">
        <v>380</v>
      </c>
      <c r="AC34" s="1508"/>
      <c r="AD34" s="1508"/>
      <c r="AE34" s="1508"/>
      <c r="AF34" s="1493" t="s">
        <v>381</v>
      </c>
      <c r="AG34" s="1493"/>
      <c r="AH34" s="1493"/>
      <c r="AI34" s="4"/>
      <c r="AJ34" s="37"/>
    </row>
    <row r="35" spans="1:54" ht="15.65" customHeight="1">
      <c r="A35" s="1523"/>
      <c r="B35" s="1524"/>
      <c r="C35" s="1525"/>
      <c r="D35" s="1526"/>
      <c r="E35" s="1526"/>
      <c r="F35" s="1526"/>
      <c r="G35" s="98">
        <v>2</v>
      </c>
      <c r="H35" s="1542" t="s">
        <v>389</v>
      </c>
      <c r="I35" s="1542"/>
      <c r="J35" s="1542"/>
      <c r="K35" s="1542"/>
      <c r="L35" s="1542"/>
      <c r="M35" s="1542"/>
      <c r="N35" s="1542"/>
      <c r="O35" s="1542"/>
      <c r="P35" s="108" t="s">
        <v>372</v>
      </c>
      <c r="Q35" s="31" t="s">
        <v>373</v>
      </c>
      <c r="R35" s="23" t="s">
        <v>374</v>
      </c>
      <c r="S35" s="23" t="s">
        <v>375</v>
      </c>
      <c r="T35" s="23" t="s">
        <v>374</v>
      </c>
      <c r="U35" s="23" t="s">
        <v>376</v>
      </c>
      <c r="V35" s="107" t="s">
        <v>377</v>
      </c>
      <c r="W35" s="23" t="s">
        <v>378</v>
      </c>
      <c r="X35" s="196" t="s">
        <v>465</v>
      </c>
      <c r="Y35" s="201"/>
      <c r="Z35" s="1464" t="s">
        <v>379</v>
      </c>
      <c r="AA35" s="1464"/>
      <c r="AB35" s="1465" t="s">
        <v>380</v>
      </c>
      <c r="AC35" s="1465"/>
      <c r="AD35" s="1465"/>
      <c r="AE35" s="1465"/>
      <c r="AF35" s="1463" t="s">
        <v>381</v>
      </c>
      <c r="AG35" s="1463"/>
      <c r="AH35" s="1463"/>
      <c r="AI35" s="31"/>
      <c r="AJ35" s="33"/>
    </row>
    <row r="36" spans="1:54" ht="15.65" customHeight="1">
      <c r="A36" s="1499" t="s">
        <v>390</v>
      </c>
      <c r="B36" s="1500"/>
      <c r="C36" s="1503" t="s">
        <v>63</v>
      </c>
      <c r="D36" s="1504"/>
      <c r="E36" s="1504"/>
      <c r="F36" s="1504"/>
      <c r="G36" s="101">
        <v>1</v>
      </c>
      <c r="H36" s="1469" t="s">
        <v>391</v>
      </c>
      <c r="I36" s="1469"/>
      <c r="J36" s="1469"/>
      <c r="K36" s="1469"/>
      <c r="L36" s="1469"/>
      <c r="M36" s="1469"/>
      <c r="N36" s="1469"/>
      <c r="O36" s="1469"/>
      <c r="P36" s="214" t="s">
        <v>372</v>
      </c>
      <c r="Q36" s="215" t="s">
        <v>373</v>
      </c>
      <c r="R36" s="213" t="s">
        <v>374</v>
      </c>
      <c r="S36" s="213" t="s">
        <v>375</v>
      </c>
      <c r="T36" s="213" t="s">
        <v>374</v>
      </c>
      <c r="U36" s="213" t="s">
        <v>376</v>
      </c>
      <c r="V36" s="212" t="s">
        <v>377</v>
      </c>
      <c r="W36" s="213" t="s">
        <v>378</v>
      </c>
      <c r="X36" s="211" t="s">
        <v>465</v>
      </c>
      <c r="Y36" s="66"/>
      <c r="Z36" s="1471" t="s">
        <v>379</v>
      </c>
      <c r="AA36" s="1471"/>
      <c r="AB36" s="1540" t="s">
        <v>380</v>
      </c>
      <c r="AC36" s="1540"/>
      <c r="AD36" s="1540"/>
      <c r="AE36" s="1540"/>
      <c r="AF36" s="1469" t="s">
        <v>381</v>
      </c>
      <c r="AG36" s="1469"/>
      <c r="AH36" s="1469"/>
      <c r="AI36" s="215"/>
      <c r="AJ36" s="216"/>
    </row>
    <row r="37" spans="1:54" ht="15.65" customHeight="1">
      <c r="A37" s="1523"/>
      <c r="B37" s="1524"/>
      <c r="C37" s="1525"/>
      <c r="D37" s="1526"/>
      <c r="E37" s="1526"/>
      <c r="F37" s="1526"/>
      <c r="G37" s="102">
        <v>2</v>
      </c>
      <c r="H37" s="1527" t="s">
        <v>392</v>
      </c>
      <c r="I37" s="1527"/>
      <c r="J37" s="1527"/>
      <c r="K37" s="1527"/>
      <c r="L37" s="1527"/>
      <c r="M37" s="1527"/>
      <c r="N37" s="1527"/>
      <c r="O37" s="1527"/>
      <c r="P37" s="48" t="s">
        <v>372</v>
      </c>
      <c r="Q37" s="49" t="s">
        <v>373</v>
      </c>
      <c r="R37" s="28" t="s">
        <v>374</v>
      </c>
      <c r="S37" s="28" t="s">
        <v>375</v>
      </c>
      <c r="T37" s="28" t="s">
        <v>374</v>
      </c>
      <c r="U37" s="28" t="s">
        <v>376</v>
      </c>
      <c r="V37" s="29" t="s">
        <v>377</v>
      </c>
      <c r="W37" s="23" t="s">
        <v>378</v>
      </c>
      <c r="X37" s="196" t="s">
        <v>465</v>
      </c>
      <c r="Y37" s="201"/>
      <c r="Z37" s="1464" t="s">
        <v>379</v>
      </c>
      <c r="AA37" s="1464"/>
      <c r="AB37" s="1465" t="s">
        <v>380</v>
      </c>
      <c r="AC37" s="1465"/>
      <c r="AD37" s="1465"/>
      <c r="AE37" s="1465"/>
      <c r="AF37" s="1463" t="s">
        <v>381</v>
      </c>
      <c r="AG37" s="1463"/>
      <c r="AH37" s="1463"/>
      <c r="AI37" s="31"/>
      <c r="AJ37" s="33"/>
    </row>
    <row r="38" spans="1:54" ht="15.65" customHeight="1">
      <c r="A38" s="1523"/>
      <c r="B38" s="1524"/>
      <c r="C38" s="1525"/>
      <c r="D38" s="1526"/>
      <c r="E38" s="1526"/>
      <c r="F38" s="1526"/>
      <c r="G38" s="98">
        <v>3</v>
      </c>
      <c r="H38" s="1463" t="s">
        <v>393</v>
      </c>
      <c r="I38" s="1463"/>
      <c r="J38" s="1463"/>
      <c r="K38" s="1463"/>
      <c r="L38" s="1463"/>
      <c r="M38" s="1463"/>
      <c r="N38" s="1463"/>
      <c r="O38" s="1463"/>
      <c r="P38" s="46" t="s">
        <v>372</v>
      </c>
      <c r="Q38" s="2" t="s">
        <v>373</v>
      </c>
      <c r="R38" s="3" t="s">
        <v>374</v>
      </c>
      <c r="S38" s="3" t="s">
        <v>375</v>
      </c>
      <c r="T38" s="3" t="s">
        <v>374</v>
      </c>
      <c r="U38" s="3" t="s">
        <v>376</v>
      </c>
      <c r="V38" s="10" t="s">
        <v>377</v>
      </c>
      <c r="W38" s="23" t="s">
        <v>378</v>
      </c>
      <c r="X38" s="196" t="s">
        <v>465</v>
      </c>
      <c r="Y38" s="201"/>
      <c r="Z38" s="1464" t="s">
        <v>379</v>
      </c>
      <c r="AA38" s="1464"/>
      <c r="AB38" s="1465" t="s">
        <v>380</v>
      </c>
      <c r="AC38" s="1465"/>
      <c r="AD38" s="1465"/>
      <c r="AE38" s="1465"/>
      <c r="AF38" s="1463" t="s">
        <v>381</v>
      </c>
      <c r="AG38" s="1463"/>
      <c r="AH38" s="1463"/>
      <c r="AI38" s="31"/>
      <c r="AJ38" s="33"/>
    </row>
    <row r="39" spans="1:54" ht="15.65" customHeight="1">
      <c r="A39" s="1523"/>
      <c r="B39" s="1524"/>
      <c r="C39" s="1525"/>
      <c r="D39" s="1526"/>
      <c r="E39" s="1526"/>
      <c r="F39" s="1526"/>
      <c r="G39" s="103"/>
      <c r="H39" s="1532" t="s">
        <v>394</v>
      </c>
      <c r="I39" s="1532"/>
      <c r="J39" s="1532"/>
      <c r="K39" s="1532"/>
      <c r="L39" s="1532"/>
      <c r="M39" s="1532"/>
      <c r="N39" s="1532"/>
      <c r="O39" s="1532"/>
      <c r="P39" s="36" t="s">
        <v>372</v>
      </c>
      <c r="Q39" s="1532" t="s">
        <v>382</v>
      </c>
      <c r="R39" s="1532"/>
      <c r="S39" s="11" t="s">
        <v>173</v>
      </c>
      <c r="T39" s="14"/>
      <c r="U39" s="2"/>
      <c r="V39" s="2"/>
      <c r="W39" s="2"/>
      <c r="X39" s="2"/>
      <c r="Y39" s="2"/>
      <c r="Z39" s="10"/>
      <c r="AA39" s="2"/>
      <c r="AB39" s="2"/>
      <c r="AC39" s="2"/>
      <c r="AD39" s="2"/>
      <c r="AE39" s="2"/>
      <c r="AF39" s="10"/>
      <c r="AG39" s="10"/>
      <c r="AH39" s="10"/>
      <c r="AI39" s="10"/>
      <c r="AJ39" s="13"/>
    </row>
    <row r="40" spans="1:54" ht="15.65" customHeight="1">
      <c r="A40" s="1533" t="s">
        <v>395</v>
      </c>
      <c r="B40" s="1534"/>
      <c r="C40" s="1535" t="s">
        <v>396</v>
      </c>
      <c r="D40" s="1536"/>
      <c r="E40" s="1537"/>
      <c r="F40" s="1537"/>
      <c r="G40" s="100" t="s">
        <v>533</v>
      </c>
      <c r="H40" s="1538" t="s">
        <v>313</v>
      </c>
      <c r="I40" s="1538"/>
      <c r="J40" s="1538"/>
      <c r="K40" s="1538"/>
      <c r="L40" s="1538"/>
      <c r="M40" s="1538"/>
      <c r="N40" s="1538"/>
      <c r="O40" s="971" t="s">
        <v>397</v>
      </c>
      <c r="P40" s="971"/>
      <c r="Q40" s="971"/>
      <c r="R40" s="971"/>
      <c r="S40" s="971"/>
      <c r="T40" s="971"/>
      <c r="U40" s="971"/>
      <c r="V40" s="971"/>
      <c r="W40" s="971"/>
      <c r="X40" s="971"/>
      <c r="Y40" s="971"/>
      <c r="Z40" s="971"/>
      <c r="AA40" s="1539"/>
      <c r="AB40" s="38" t="s">
        <v>533</v>
      </c>
      <c r="AC40" s="971" t="s">
        <v>314</v>
      </c>
      <c r="AD40" s="971"/>
      <c r="AE40" s="971"/>
      <c r="AF40" s="971"/>
      <c r="AG40" s="971"/>
      <c r="AH40" s="971"/>
      <c r="AI40" s="971"/>
      <c r="AJ40" s="1531"/>
      <c r="AM40" s="210"/>
      <c r="AN40" s="210"/>
      <c r="BA40" s="731"/>
      <c r="BB40" s="2"/>
    </row>
    <row r="41" spans="1:54" ht="15.65" customHeight="1">
      <c r="A41" s="1523" t="s">
        <v>398</v>
      </c>
      <c r="B41" s="1524"/>
      <c r="C41" s="1525" t="s">
        <v>77</v>
      </c>
      <c r="D41" s="1526"/>
      <c r="E41" s="1526"/>
      <c r="F41" s="1526"/>
      <c r="G41" s="103">
        <v>1</v>
      </c>
      <c r="H41" s="1469" t="s">
        <v>399</v>
      </c>
      <c r="I41" s="1469"/>
      <c r="J41" s="1469"/>
      <c r="K41" s="1469"/>
      <c r="L41" s="1469"/>
      <c r="M41" s="1469"/>
      <c r="N41" s="1469"/>
      <c r="O41" s="1469"/>
      <c r="P41" s="46" t="s">
        <v>356</v>
      </c>
      <c r="Q41" s="2" t="s">
        <v>359</v>
      </c>
      <c r="R41" s="3" t="s">
        <v>360</v>
      </c>
      <c r="S41" s="3" t="s">
        <v>361</v>
      </c>
      <c r="T41" s="3" t="s">
        <v>360</v>
      </c>
      <c r="U41" s="3" t="s">
        <v>362</v>
      </c>
      <c r="V41" s="10" t="s">
        <v>363</v>
      </c>
      <c r="W41" s="3" t="s">
        <v>364</v>
      </c>
      <c r="X41" s="199" t="s">
        <v>465</v>
      </c>
      <c r="Y41" s="89"/>
      <c r="Z41" s="1453" t="s">
        <v>365</v>
      </c>
      <c r="AA41" s="1453"/>
      <c r="AB41" s="1481" t="s">
        <v>366</v>
      </c>
      <c r="AC41" s="1481"/>
      <c r="AD41" s="1481"/>
      <c r="AE41" s="1481"/>
      <c r="AF41" s="1476" t="s">
        <v>355</v>
      </c>
      <c r="AG41" s="1476"/>
      <c r="AH41" s="1476"/>
      <c r="AI41" s="2"/>
      <c r="AJ41" s="32"/>
    </row>
    <row r="42" spans="1:54" ht="15.65" customHeight="1">
      <c r="A42" s="1523"/>
      <c r="B42" s="1524"/>
      <c r="C42" s="1525"/>
      <c r="D42" s="1526"/>
      <c r="E42" s="1526"/>
      <c r="F42" s="1526"/>
      <c r="G42" s="102">
        <v>2</v>
      </c>
      <c r="H42" s="1527" t="s">
        <v>334</v>
      </c>
      <c r="I42" s="1527"/>
      <c r="J42" s="1527"/>
      <c r="K42" s="1527"/>
      <c r="L42" s="1527"/>
      <c r="M42" s="1527"/>
      <c r="N42" s="1527"/>
      <c r="O42" s="1527"/>
      <c r="P42" s="48" t="s">
        <v>356</v>
      </c>
      <c r="Q42" s="49" t="s">
        <v>359</v>
      </c>
      <c r="R42" s="28" t="s">
        <v>360</v>
      </c>
      <c r="S42" s="28" t="s">
        <v>361</v>
      </c>
      <c r="T42" s="28" t="s">
        <v>360</v>
      </c>
      <c r="U42" s="28" t="s">
        <v>362</v>
      </c>
      <c r="V42" s="29" t="s">
        <v>363</v>
      </c>
      <c r="W42" s="28" t="s">
        <v>364</v>
      </c>
      <c r="X42" s="198" t="s">
        <v>465</v>
      </c>
      <c r="Y42" s="203"/>
      <c r="Z42" s="1528" t="s">
        <v>365</v>
      </c>
      <c r="AA42" s="1528"/>
      <c r="AB42" s="1529" t="s">
        <v>366</v>
      </c>
      <c r="AC42" s="1529"/>
      <c r="AD42" s="1529"/>
      <c r="AE42" s="1529"/>
      <c r="AF42" s="1527" t="s">
        <v>355</v>
      </c>
      <c r="AG42" s="1527"/>
      <c r="AH42" s="1527"/>
      <c r="AI42" s="49"/>
      <c r="AJ42" s="84"/>
    </row>
    <row r="43" spans="1:54" ht="15.65" customHeight="1">
      <c r="A43" s="1501"/>
      <c r="B43" s="1502"/>
      <c r="C43" s="1505"/>
      <c r="D43" s="1506"/>
      <c r="E43" s="1506"/>
      <c r="F43" s="1506"/>
      <c r="G43" s="102">
        <v>3</v>
      </c>
      <c r="H43" s="1498" t="s">
        <v>400</v>
      </c>
      <c r="I43" s="1498"/>
      <c r="J43" s="1498"/>
      <c r="K43" s="1498"/>
      <c r="L43" s="1498"/>
      <c r="M43" s="1498"/>
      <c r="N43" s="1498"/>
      <c r="O43" s="1498"/>
      <c r="P43" s="81" t="s">
        <v>356</v>
      </c>
      <c r="Q43" s="82" t="s">
        <v>359</v>
      </c>
      <c r="R43" s="79" t="s">
        <v>360</v>
      </c>
      <c r="S43" s="79" t="s">
        <v>361</v>
      </c>
      <c r="T43" s="79" t="s">
        <v>360</v>
      </c>
      <c r="U43" s="79" t="s">
        <v>362</v>
      </c>
      <c r="V43" s="80" t="s">
        <v>363</v>
      </c>
      <c r="W43" s="79" t="s">
        <v>364</v>
      </c>
      <c r="X43" s="200" t="s">
        <v>465</v>
      </c>
      <c r="Y43" s="205"/>
      <c r="Z43" s="942" t="s">
        <v>365</v>
      </c>
      <c r="AA43" s="942"/>
      <c r="AB43" s="1497" t="s">
        <v>366</v>
      </c>
      <c r="AC43" s="1497"/>
      <c r="AD43" s="1497"/>
      <c r="AE43" s="1497"/>
      <c r="AF43" s="1498" t="s">
        <v>355</v>
      </c>
      <c r="AG43" s="1498"/>
      <c r="AH43" s="1498"/>
      <c r="AI43" s="82"/>
      <c r="AJ43" s="83"/>
    </row>
    <row r="44" spans="1:54" ht="15.65" customHeight="1">
      <c r="A44" s="1499" t="s">
        <v>401</v>
      </c>
      <c r="B44" s="1500"/>
      <c r="C44" s="1503" t="s">
        <v>79</v>
      </c>
      <c r="D44" s="1504"/>
      <c r="E44" s="1504"/>
      <c r="F44" s="1504"/>
      <c r="G44" s="101">
        <v>1</v>
      </c>
      <c r="H44" s="1469" t="s">
        <v>402</v>
      </c>
      <c r="I44" s="1469"/>
      <c r="J44" s="1469"/>
      <c r="K44" s="1469"/>
      <c r="L44" s="1469"/>
      <c r="M44" s="1469"/>
      <c r="N44" s="1469"/>
      <c r="O44" s="1469"/>
      <c r="P44" s="46" t="s">
        <v>356</v>
      </c>
      <c r="Q44" s="2" t="s">
        <v>359</v>
      </c>
      <c r="R44" s="3" t="s">
        <v>360</v>
      </c>
      <c r="S44" s="3" t="s">
        <v>361</v>
      </c>
      <c r="T44" s="3" t="s">
        <v>360</v>
      </c>
      <c r="U44" s="3" t="s">
        <v>362</v>
      </c>
      <c r="V44" s="10" t="s">
        <v>363</v>
      </c>
      <c r="W44" s="3" t="s">
        <v>364</v>
      </c>
      <c r="X44" s="199" t="s">
        <v>465</v>
      </c>
      <c r="Y44" s="89"/>
      <c r="Z44" s="1453" t="s">
        <v>365</v>
      </c>
      <c r="AA44" s="1453"/>
      <c r="AB44" s="1481" t="s">
        <v>366</v>
      </c>
      <c r="AC44" s="1481"/>
      <c r="AD44" s="1481"/>
      <c r="AE44" s="1481"/>
      <c r="AF44" s="1476" t="s">
        <v>355</v>
      </c>
      <c r="AG44" s="1476"/>
      <c r="AH44" s="1476"/>
      <c r="AI44" s="2"/>
      <c r="AJ44" s="32"/>
    </row>
    <row r="45" spans="1:54" ht="15.65" customHeight="1">
      <c r="A45" s="1523"/>
      <c r="B45" s="1524"/>
      <c r="C45" s="1505"/>
      <c r="D45" s="1506"/>
      <c r="E45" s="1506"/>
      <c r="F45" s="1506"/>
      <c r="G45" s="99">
        <v>2</v>
      </c>
      <c r="H45" s="1482" t="s">
        <v>403</v>
      </c>
      <c r="I45" s="1482"/>
      <c r="J45" s="1482"/>
      <c r="K45" s="1482"/>
      <c r="L45" s="1482"/>
      <c r="M45" s="34">
        <v>3</v>
      </c>
      <c r="N45" s="1482" t="s">
        <v>404</v>
      </c>
      <c r="O45" s="1482"/>
      <c r="P45" s="1482"/>
      <c r="Q45" s="1482"/>
      <c r="R45" s="34">
        <v>4</v>
      </c>
      <c r="S45" s="1482" t="s">
        <v>405</v>
      </c>
      <c r="T45" s="1482"/>
      <c r="U45" s="1482"/>
      <c r="V45" s="1482"/>
      <c r="W45" s="34">
        <v>5</v>
      </c>
      <c r="X45" s="34"/>
      <c r="Y45" s="27" t="s">
        <v>406</v>
      </c>
      <c r="Z45" s="27"/>
      <c r="AA45" s="27"/>
      <c r="AB45" s="24" t="s">
        <v>364</v>
      </c>
      <c r="AC45" s="1483"/>
      <c r="AD45" s="1483"/>
      <c r="AE45" s="1483"/>
      <c r="AF45" s="1483"/>
      <c r="AG45" s="1483"/>
      <c r="AH45" s="1483"/>
      <c r="AI45" s="24" t="s">
        <v>407</v>
      </c>
      <c r="AJ45" s="39"/>
    </row>
    <row r="46" spans="1:54" ht="15.65" customHeight="1">
      <c r="A46" s="1499" t="s">
        <v>408</v>
      </c>
      <c r="B46" s="1500"/>
      <c r="C46" s="1503" t="s">
        <v>310</v>
      </c>
      <c r="D46" s="1504"/>
      <c r="E46" s="1504"/>
      <c r="F46" s="1504"/>
      <c r="G46" s="103">
        <v>1</v>
      </c>
      <c r="H46" s="1469" t="s">
        <v>311</v>
      </c>
      <c r="I46" s="1469"/>
      <c r="J46" s="1469"/>
      <c r="K46" s="1469"/>
      <c r="L46" s="1469"/>
      <c r="M46" s="1469"/>
      <c r="N46" s="1469"/>
      <c r="O46" s="1469"/>
      <c r="P46" s="46" t="s">
        <v>356</v>
      </c>
      <c r="Q46" s="2" t="s">
        <v>359</v>
      </c>
      <c r="R46" s="3" t="s">
        <v>360</v>
      </c>
      <c r="S46" s="3" t="s">
        <v>361</v>
      </c>
      <c r="T46" s="3" t="s">
        <v>360</v>
      </c>
      <c r="U46" s="3" t="s">
        <v>362</v>
      </c>
      <c r="V46" s="10" t="s">
        <v>363</v>
      </c>
      <c r="W46" s="3" t="s">
        <v>364</v>
      </c>
      <c r="X46" s="199" t="s">
        <v>465</v>
      </c>
      <c r="Y46" s="89"/>
      <c r="Z46" s="1453" t="s">
        <v>365</v>
      </c>
      <c r="AA46" s="1453"/>
      <c r="AB46" s="1481" t="s">
        <v>366</v>
      </c>
      <c r="AC46" s="1481"/>
      <c r="AD46" s="1481"/>
      <c r="AE46" s="1481"/>
      <c r="AF46" s="1476" t="s">
        <v>355</v>
      </c>
      <c r="AG46" s="1476"/>
      <c r="AH46" s="1476"/>
      <c r="AI46" s="2"/>
      <c r="AJ46" s="32"/>
    </row>
    <row r="47" spans="1:54" ht="15.65" customHeight="1">
      <c r="A47" s="1523"/>
      <c r="B47" s="1524"/>
      <c r="C47" s="1525"/>
      <c r="D47" s="1526"/>
      <c r="E47" s="1526"/>
      <c r="F47" s="1526"/>
      <c r="G47" s="102">
        <v>2</v>
      </c>
      <c r="H47" s="1527" t="s">
        <v>312</v>
      </c>
      <c r="I47" s="1527"/>
      <c r="J47" s="1527"/>
      <c r="K47" s="1527"/>
      <c r="L47" s="1527"/>
      <c r="M47" s="1527"/>
      <c r="N47" s="1527"/>
      <c r="O47" s="1527"/>
      <c r="P47" s="48" t="s">
        <v>356</v>
      </c>
      <c r="Q47" s="49" t="s">
        <v>359</v>
      </c>
      <c r="R47" s="28" t="s">
        <v>360</v>
      </c>
      <c r="S47" s="28" t="s">
        <v>361</v>
      </c>
      <c r="T47" s="28" t="s">
        <v>360</v>
      </c>
      <c r="U47" s="28" t="s">
        <v>362</v>
      </c>
      <c r="V47" s="29" t="s">
        <v>363</v>
      </c>
      <c r="W47" s="28" t="s">
        <v>364</v>
      </c>
      <c r="X47" s="198" t="s">
        <v>465</v>
      </c>
      <c r="Y47" s="203"/>
      <c r="Z47" s="1528" t="s">
        <v>365</v>
      </c>
      <c r="AA47" s="1528"/>
      <c r="AB47" s="1529" t="s">
        <v>366</v>
      </c>
      <c r="AC47" s="1529"/>
      <c r="AD47" s="1529"/>
      <c r="AE47" s="1529"/>
      <c r="AF47" s="1527" t="s">
        <v>355</v>
      </c>
      <c r="AG47" s="1527"/>
      <c r="AH47" s="1527"/>
      <c r="AI47" s="49"/>
      <c r="AJ47" s="84"/>
    </row>
    <row r="48" spans="1:54" ht="15.65" customHeight="1">
      <c r="A48" s="1501"/>
      <c r="B48" s="1502"/>
      <c r="C48" s="1505"/>
      <c r="D48" s="1506"/>
      <c r="E48" s="1506"/>
      <c r="F48" s="1506"/>
      <c r="G48" s="105">
        <v>3</v>
      </c>
      <c r="H48" s="1530" t="s">
        <v>328</v>
      </c>
      <c r="I48" s="1530"/>
      <c r="J48" s="1530"/>
      <c r="K48" s="1530"/>
      <c r="L48" s="1530"/>
      <c r="M48" s="1530"/>
      <c r="N48" s="1530"/>
      <c r="O48" s="1530"/>
      <c r="P48" s="81" t="s">
        <v>356</v>
      </c>
      <c r="Q48" s="82" t="s">
        <v>359</v>
      </c>
      <c r="R48" s="79" t="s">
        <v>360</v>
      </c>
      <c r="S48" s="79" t="s">
        <v>361</v>
      </c>
      <c r="T48" s="79" t="s">
        <v>360</v>
      </c>
      <c r="U48" s="79" t="s">
        <v>362</v>
      </c>
      <c r="V48" s="80" t="s">
        <v>363</v>
      </c>
      <c r="W48" s="79" t="s">
        <v>364</v>
      </c>
      <c r="X48" s="200" t="s">
        <v>465</v>
      </c>
      <c r="Y48" s="205"/>
      <c r="Z48" s="942" t="s">
        <v>365</v>
      </c>
      <c r="AA48" s="942"/>
      <c r="AB48" s="1497" t="s">
        <v>366</v>
      </c>
      <c r="AC48" s="1497"/>
      <c r="AD48" s="1497"/>
      <c r="AE48" s="1497"/>
      <c r="AF48" s="1498" t="s">
        <v>355</v>
      </c>
      <c r="AG48" s="1498"/>
      <c r="AH48" s="1498"/>
      <c r="AI48" s="82"/>
      <c r="AJ48" s="83"/>
    </row>
    <row r="49" spans="1:36" ht="15.65" customHeight="1">
      <c r="A49" s="1499" t="s">
        <v>409</v>
      </c>
      <c r="B49" s="1500"/>
      <c r="C49" s="1503" t="s">
        <v>410</v>
      </c>
      <c r="D49" s="1504"/>
      <c r="E49" s="1504"/>
      <c r="F49" s="1504"/>
      <c r="G49" s="101">
        <v>1</v>
      </c>
      <c r="H49" s="1469" t="s">
        <v>411</v>
      </c>
      <c r="I49" s="1469"/>
      <c r="J49" s="1469"/>
      <c r="K49" s="1469"/>
      <c r="L49" s="1469"/>
      <c r="M49" s="1469"/>
      <c r="N49" s="1469"/>
      <c r="O49" s="1469"/>
      <c r="P49" s="86" t="s">
        <v>356</v>
      </c>
      <c r="Q49" s="4" t="s">
        <v>359</v>
      </c>
      <c r="R49" s="22" t="s">
        <v>360</v>
      </c>
      <c r="S49" s="22" t="s">
        <v>361</v>
      </c>
      <c r="T49" s="22" t="s">
        <v>360</v>
      </c>
      <c r="U49" s="22" t="s">
        <v>362</v>
      </c>
      <c r="V49" s="85" t="s">
        <v>363</v>
      </c>
      <c r="W49" s="22" t="s">
        <v>364</v>
      </c>
      <c r="X49" s="190" t="s">
        <v>465</v>
      </c>
      <c r="Y49" s="202"/>
      <c r="Z49" s="1507" t="s">
        <v>365</v>
      </c>
      <c r="AA49" s="1507"/>
      <c r="AB49" s="1508" t="s">
        <v>366</v>
      </c>
      <c r="AC49" s="1508"/>
      <c r="AD49" s="1508"/>
      <c r="AE49" s="1508"/>
      <c r="AF49" s="1493" t="s">
        <v>355</v>
      </c>
      <c r="AG49" s="1493"/>
      <c r="AH49" s="1493"/>
      <c r="AI49" s="4"/>
      <c r="AJ49" s="37"/>
    </row>
    <row r="50" spans="1:36" ht="15.65" customHeight="1">
      <c r="A50" s="1501"/>
      <c r="B50" s="1502"/>
      <c r="C50" s="1505"/>
      <c r="D50" s="1506"/>
      <c r="E50" s="1506"/>
      <c r="F50" s="1506"/>
      <c r="G50" s="99">
        <v>2</v>
      </c>
      <c r="H50" s="1482" t="s">
        <v>412</v>
      </c>
      <c r="I50" s="1482"/>
      <c r="J50" s="1482"/>
      <c r="K50" s="1482"/>
      <c r="L50" s="1482"/>
      <c r="M50" s="1482"/>
      <c r="N50" s="1482"/>
      <c r="O50" s="1482"/>
      <c r="P50" s="50" t="s">
        <v>356</v>
      </c>
      <c r="Q50" s="34" t="s">
        <v>359</v>
      </c>
      <c r="R50" s="24" t="s">
        <v>360</v>
      </c>
      <c r="S50" s="24" t="s">
        <v>361</v>
      </c>
      <c r="T50" s="24" t="s">
        <v>360</v>
      </c>
      <c r="U50" s="24" t="s">
        <v>362</v>
      </c>
      <c r="V50" s="27" t="s">
        <v>363</v>
      </c>
      <c r="W50" s="24" t="s">
        <v>364</v>
      </c>
      <c r="X50" s="197" t="s">
        <v>465</v>
      </c>
      <c r="Y50" s="204"/>
      <c r="Z50" s="1483" t="s">
        <v>365</v>
      </c>
      <c r="AA50" s="1483"/>
      <c r="AB50" s="1484" t="s">
        <v>366</v>
      </c>
      <c r="AC50" s="1484"/>
      <c r="AD50" s="1484"/>
      <c r="AE50" s="1484"/>
      <c r="AF50" s="1482" t="s">
        <v>355</v>
      </c>
      <c r="AG50" s="1482"/>
      <c r="AH50" s="1482"/>
      <c r="AI50" s="34"/>
      <c r="AJ50" s="35"/>
    </row>
    <row r="51" spans="1:36" ht="15.65" customHeight="1">
      <c r="A51" s="1518" t="s">
        <v>336</v>
      </c>
      <c r="B51" s="1023"/>
      <c r="C51" s="1509" t="s">
        <v>337</v>
      </c>
      <c r="D51" s="1510"/>
      <c r="E51" s="1510"/>
      <c r="F51" s="1511"/>
      <c r="G51" s="206">
        <v>1</v>
      </c>
      <c r="H51" s="1493" t="s">
        <v>481</v>
      </c>
      <c r="I51" s="1493"/>
      <c r="J51" s="1493"/>
      <c r="K51" s="1493"/>
      <c r="L51" s="1493"/>
      <c r="M51" s="1493"/>
      <c r="N51" s="1493"/>
      <c r="O51" s="1493"/>
      <c r="P51" s="86" t="s">
        <v>164</v>
      </c>
      <c r="Q51" s="4" t="s">
        <v>482</v>
      </c>
      <c r="R51" s="22" t="s">
        <v>483</v>
      </c>
      <c r="S51" s="22" t="s">
        <v>484</v>
      </c>
      <c r="T51" s="22" t="s">
        <v>485</v>
      </c>
      <c r="U51" s="22" t="s">
        <v>486</v>
      </c>
      <c r="V51" s="85" t="s">
        <v>189</v>
      </c>
      <c r="W51" s="3" t="s">
        <v>487</v>
      </c>
      <c r="X51" s="199" t="s">
        <v>465</v>
      </c>
      <c r="Y51" s="89"/>
      <c r="Z51" s="1453" t="s">
        <v>488</v>
      </c>
      <c r="AA51" s="1453"/>
      <c r="AB51" s="1481" t="s">
        <v>489</v>
      </c>
      <c r="AC51" s="1481"/>
      <c r="AD51" s="1481"/>
      <c r="AE51" s="1481"/>
      <c r="AF51" s="1476" t="s">
        <v>490</v>
      </c>
      <c r="AG51" s="1476"/>
      <c r="AH51" s="1476"/>
      <c r="AI51" s="202"/>
      <c r="AJ51" s="207"/>
    </row>
    <row r="52" spans="1:36" ht="15.65" customHeight="1">
      <c r="A52" s="1519"/>
      <c r="B52" s="1520"/>
      <c r="C52" s="1512"/>
      <c r="D52" s="1513"/>
      <c r="E52" s="1513"/>
      <c r="F52" s="1514"/>
      <c r="G52" s="208"/>
      <c r="H52" s="1452" t="s">
        <v>451</v>
      </c>
      <c r="I52" s="1452"/>
      <c r="J52" s="1452"/>
      <c r="K52" s="1452"/>
      <c r="L52" s="1452"/>
      <c r="M52" s="1452"/>
      <c r="N52" s="1452"/>
      <c r="O52" s="1452"/>
      <c r="P52" s="1452"/>
      <c r="Q52" s="1452"/>
      <c r="R52" s="1452"/>
      <c r="S52" s="1452"/>
      <c r="T52" s="1452"/>
      <c r="U52" s="1452"/>
      <c r="V52" s="1452"/>
      <c r="W52" s="1452"/>
      <c r="X52" s="1452"/>
      <c r="Y52" s="1452"/>
      <c r="Z52" s="1452"/>
      <c r="AA52" s="1452"/>
      <c r="AB52" s="1452"/>
      <c r="AC52" s="1452"/>
      <c r="AD52" s="1452"/>
      <c r="AE52" s="1452"/>
      <c r="AF52" s="1452"/>
      <c r="AG52" s="1452"/>
      <c r="AH52" s="1452"/>
      <c r="AI52" s="1452"/>
      <c r="AJ52" s="1494"/>
    </row>
    <row r="53" spans="1:36" ht="15" customHeight="1">
      <c r="A53" s="1519"/>
      <c r="B53" s="1520"/>
      <c r="C53" s="1512"/>
      <c r="D53" s="1513"/>
      <c r="E53" s="1513"/>
      <c r="F53" s="1514"/>
      <c r="G53" s="96"/>
      <c r="H53" s="1452"/>
      <c r="I53" s="1452"/>
      <c r="J53" s="1452"/>
      <c r="K53" s="1452"/>
      <c r="L53" s="1452"/>
      <c r="M53" s="1452"/>
      <c r="N53" s="1452"/>
      <c r="O53" s="1452"/>
      <c r="P53" s="1452"/>
      <c r="Q53" s="1452"/>
      <c r="R53" s="1452"/>
      <c r="S53" s="1452"/>
      <c r="T53" s="1452"/>
      <c r="U53" s="1452"/>
      <c r="V53" s="1452"/>
      <c r="W53" s="1452"/>
      <c r="X53" s="1452"/>
      <c r="Y53" s="1452"/>
      <c r="Z53" s="1452"/>
      <c r="AA53" s="1452"/>
      <c r="AB53" s="1452"/>
      <c r="AC53" s="1452"/>
      <c r="AD53" s="1452"/>
      <c r="AE53" s="1452"/>
      <c r="AF53" s="1452"/>
      <c r="AG53" s="1452"/>
      <c r="AH53" s="1452"/>
      <c r="AI53" s="1452"/>
      <c r="AJ53" s="1494"/>
    </row>
    <row r="54" spans="1:36" ht="4.5" customHeight="1">
      <c r="A54" s="1519"/>
      <c r="B54" s="1520"/>
      <c r="C54" s="1512"/>
      <c r="D54" s="1513"/>
      <c r="E54" s="1513"/>
      <c r="F54" s="1514"/>
      <c r="G54" s="96"/>
      <c r="H54" s="1452"/>
      <c r="I54" s="1452"/>
      <c r="J54" s="1452"/>
      <c r="K54" s="1452"/>
      <c r="L54" s="1452"/>
      <c r="M54" s="1452"/>
      <c r="N54" s="1452"/>
      <c r="O54" s="1452"/>
      <c r="P54" s="1452"/>
      <c r="Q54" s="1452"/>
      <c r="R54" s="1452"/>
      <c r="S54" s="1452"/>
      <c r="T54" s="1452"/>
      <c r="U54" s="1452"/>
      <c r="V54" s="1452"/>
      <c r="W54" s="1452"/>
      <c r="X54" s="1452"/>
      <c r="Y54" s="1452"/>
      <c r="Z54" s="1452"/>
      <c r="AA54" s="1452"/>
      <c r="AB54" s="1452"/>
      <c r="AC54" s="1452"/>
      <c r="AD54" s="1452"/>
      <c r="AE54" s="1452"/>
      <c r="AF54" s="1452"/>
      <c r="AG54" s="1452"/>
      <c r="AH54" s="1452"/>
      <c r="AI54" s="1452"/>
      <c r="AJ54" s="1494"/>
    </row>
    <row r="55" spans="1:36" ht="15" customHeight="1">
      <c r="A55" s="1521"/>
      <c r="B55" s="1522"/>
      <c r="C55" s="1515"/>
      <c r="D55" s="1516"/>
      <c r="E55" s="1516"/>
      <c r="F55" s="1517"/>
      <c r="G55" s="104"/>
      <c r="H55" s="1495"/>
      <c r="I55" s="1495"/>
      <c r="J55" s="1495"/>
      <c r="K55" s="1495"/>
      <c r="L55" s="1495"/>
      <c r="M55" s="1495"/>
      <c r="N55" s="1495"/>
      <c r="O55" s="1495"/>
      <c r="P55" s="1495"/>
      <c r="Q55" s="1495"/>
      <c r="R55" s="1495"/>
      <c r="S55" s="1495"/>
      <c r="T55" s="1495"/>
      <c r="U55" s="1495"/>
      <c r="V55" s="1495"/>
      <c r="W55" s="1495"/>
      <c r="X55" s="1495"/>
      <c r="Y55" s="1495"/>
      <c r="Z55" s="1495"/>
      <c r="AA55" s="1495"/>
      <c r="AB55" s="1495"/>
      <c r="AC55" s="1495"/>
      <c r="AD55" s="1495"/>
      <c r="AE55" s="1495"/>
      <c r="AF55" s="1495"/>
      <c r="AG55" s="1495"/>
      <c r="AH55" s="1495"/>
      <c r="AI55" s="1495"/>
      <c r="AJ55" s="1496"/>
    </row>
    <row r="56" spans="1:36" ht="15" customHeight="1">
      <c r="A56" s="1459" t="s">
        <v>38</v>
      </c>
      <c r="B56" s="1460"/>
      <c r="C56" s="1460"/>
      <c r="D56" s="1460"/>
      <c r="E56" s="1460"/>
      <c r="F56" s="1460"/>
      <c r="G56" s="96">
        <v>1</v>
      </c>
      <c r="H56" s="1476" t="s">
        <v>413</v>
      </c>
      <c r="I56" s="1476"/>
      <c r="J56" s="1476"/>
      <c r="K56" s="1476"/>
      <c r="L56" s="1476"/>
      <c r="M56" s="1476"/>
      <c r="N56" s="1476"/>
      <c r="O56" s="1476"/>
      <c r="P56" s="46" t="s">
        <v>356</v>
      </c>
      <c r="Q56" s="2" t="s">
        <v>359</v>
      </c>
      <c r="R56" s="3" t="s">
        <v>360</v>
      </c>
      <c r="S56" s="3" t="s">
        <v>361</v>
      </c>
      <c r="T56" s="3" t="s">
        <v>360</v>
      </c>
      <c r="U56" s="3" t="s">
        <v>362</v>
      </c>
      <c r="V56" s="10" t="s">
        <v>363</v>
      </c>
      <c r="W56" s="3" t="s">
        <v>364</v>
      </c>
      <c r="X56" s="199" t="s">
        <v>465</v>
      </c>
      <c r="Y56" s="89"/>
      <c r="Z56" s="1453" t="s">
        <v>365</v>
      </c>
      <c r="AA56" s="1453"/>
      <c r="AB56" s="1481" t="s">
        <v>366</v>
      </c>
      <c r="AC56" s="1481"/>
      <c r="AD56" s="1481"/>
      <c r="AE56" s="1481"/>
      <c r="AF56" s="1476" t="s">
        <v>355</v>
      </c>
      <c r="AG56" s="1476"/>
      <c r="AH56" s="1476"/>
      <c r="AI56" s="2"/>
      <c r="AJ56" s="32"/>
    </row>
    <row r="57" spans="1:36" ht="15" customHeight="1">
      <c r="A57" s="1461" t="s">
        <v>447</v>
      </c>
      <c r="B57" s="1462"/>
      <c r="C57" s="1462"/>
      <c r="D57" s="1462"/>
      <c r="E57" s="1462"/>
      <c r="F57" s="1462"/>
      <c r="G57" s="96"/>
      <c r="H57" s="1476" t="s">
        <v>503</v>
      </c>
      <c r="I57" s="1476"/>
      <c r="J57" s="1476"/>
      <c r="K57" s="1476"/>
      <c r="L57" s="1476"/>
      <c r="M57" s="1476"/>
      <c r="N57" s="1476"/>
      <c r="O57" s="1476"/>
      <c r="P57" s="1476"/>
      <c r="Q57" s="1476"/>
      <c r="R57" s="1476"/>
      <c r="S57" s="1476"/>
      <c r="T57" s="1476"/>
      <c r="U57" s="1476"/>
      <c r="V57" s="1476"/>
      <c r="W57" s="1476"/>
      <c r="X57" s="1476"/>
      <c r="Y57" s="1476"/>
      <c r="Z57" s="1476"/>
      <c r="AA57" s="1476"/>
      <c r="AB57" s="1476"/>
      <c r="AC57" s="1476"/>
      <c r="AD57" s="1476"/>
      <c r="AE57" s="46" t="s">
        <v>448</v>
      </c>
      <c r="AF57" s="10" t="s">
        <v>164</v>
      </c>
      <c r="AG57" s="1453"/>
      <c r="AH57" s="1453"/>
      <c r="AI57" s="2" t="s">
        <v>414</v>
      </c>
      <c r="AJ57" s="13"/>
    </row>
    <row r="58" spans="1:36" ht="12" customHeight="1">
      <c r="A58" s="1461"/>
      <c r="B58" s="1462"/>
      <c r="C58" s="1462"/>
      <c r="D58" s="1462"/>
      <c r="E58" s="1462"/>
      <c r="F58" s="1462"/>
      <c r="G58" s="96"/>
      <c r="H58" s="1476" t="s">
        <v>504</v>
      </c>
      <c r="I58" s="1476"/>
      <c r="J58" s="1476"/>
      <c r="K58" s="1476"/>
      <c r="L58" s="1476"/>
      <c r="M58" s="1476"/>
      <c r="N58" s="1476"/>
      <c r="O58" s="1476"/>
      <c r="P58" s="1476"/>
      <c r="Q58" s="1476"/>
      <c r="R58" s="1476"/>
      <c r="S58" s="1476"/>
      <c r="T58" s="1476"/>
      <c r="U58" s="1476"/>
      <c r="V58" s="1476"/>
      <c r="W58" s="1476"/>
      <c r="X58" s="1476"/>
      <c r="Y58" s="1476"/>
      <c r="Z58" s="1476"/>
      <c r="AA58" s="1476"/>
      <c r="AB58" s="1476"/>
      <c r="AC58" s="1476"/>
      <c r="AD58" s="1476"/>
      <c r="AE58" s="46" t="s">
        <v>449</v>
      </c>
      <c r="AF58" s="2" t="s">
        <v>164</v>
      </c>
      <c r="AG58" s="1453"/>
      <c r="AH58" s="1453"/>
      <c r="AI58" s="2" t="s">
        <v>414</v>
      </c>
      <c r="AJ58" s="13"/>
    </row>
    <row r="59" spans="1:36" ht="12" customHeight="1">
      <c r="A59" s="1461"/>
      <c r="B59" s="1462"/>
      <c r="C59" s="1462"/>
      <c r="D59" s="1462"/>
      <c r="E59" s="1462"/>
      <c r="F59" s="1462"/>
      <c r="G59" s="96"/>
      <c r="H59" s="1476" t="s">
        <v>505</v>
      </c>
      <c r="I59" s="1476"/>
      <c r="J59" s="1476"/>
      <c r="K59" s="1476"/>
      <c r="L59" s="1476"/>
      <c r="M59" s="1476"/>
      <c r="N59" s="1476"/>
      <c r="O59" s="1476"/>
      <c r="P59" s="1476"/>
      <c r="Q59" s="1476"/>
      <c r="R59" s="1476"/>
      <c r="S59" s="1476"/>
      <c r="T59" s="1476"/>
      <c r="U59" s="1476"/>
      <c r="V59" s="1476"/>
      <c r="W59" s="1476"/>
      <c r="X59" s="1476"/>
      <c r="Y59" s="1476"/>
      <c r="Z59" s="1476"/>
      <c r="AA59" s="1476"/>
      <c r="AB59" s="1476"/>
      <c r="AC59" s="1476"/>
      <c r="AD59" s="1476"/>
      <c r="AE59" s="2"/>
      <c r="AF59" s="2"/>
      <c r="AG59" s="2"/>
      <c r="AH59" s="2"/>
      <c r="AI59" s="2"/>
      <c r="AJ59" s="13"/>
    </row>
    <row r="60" spans="1:36" ht="12" customHeight="1">
      <c r="A60" s="1461"/>
      <c r="B60" s="1462"/>
      <c r="C60" s="1462"/>
      <c r="D60" s="1462"/>
      <c r="E60" s="1462"/>
      <c r="F60" s="1462"/>
      <c r="G60" s="96"/>
      <c r="H60" s="1476" t="s">
        <v>506</v>
      </c>
      <c r="I60" s="1476"/>
      <c r="J60" s="1476"/>
      <c r="K60" s="1476"/>
      <c r="L60" s="1476"/>
      <c r="M60" s="1476"/>
      <c r="N60" s="1476"/>
      <c r="O60" s="1476"/>
      <c r="P60" s="1476"/>
      <c r="Q60" s="1476"/>
      <c r="R60" s="1476"/>
      <c r="S60" s="1476"/>
      <c r="T60" s="1476"/>
      <c r="U60" s="1476"/>
      <c r="V60" s="1476"/>
      <c r="W60" s="1476"/>
      <c r="X60" s="1476"/>
      <c r="Y60" s="1476"/>
      <c r="Z60" s="1476"/>
      <c r="AA60" s="1476"/>
      <c r="AB60" s="1476"/>
      <c r="AC60" s="1476"/>
      <c r="AD60" s="1476"/>
      <c r="AE60" s="2"/>
      <c r="AF60" s="2"/>
      <c r="AG60" s="2"/>
      <c r="AH60" s="2"/>
      <c r="AI60" s="2"/>
      <c r="AJ60" s="13"/>
    </row>
    <row r="61" spans="1:36" ht="12" customHeight="1">
      <c r="A61" s="1461"/>
      <c r="B61" s="1462"/>
      <c r="C61" s="1462"/>
      <c r="D61" s="1462"/>
      <c r="E61" s="1462"/>
      <c r="F61" s="1462"/>
      <c r="G61" s="96"/>
      <c r="H61" s="2" t="s">
        <v>157</v>
      </c>
      <c r="I61" s="12"/>
      <c r="P61" s="2"/>
      <c r="Q61" s="2"/>
      <c r="R61" s="2"/>
      <c r="S61" s="2"/>
      <c r="T61" s="2"/>
      <c r="U61" s="2"/>
      <c r="V61" s="2"/>
      <c r="W61" s="2"/>
      <c r="X61" s="2"/>
      <c r="Y61" s="2"/>
      <c r="Z61" s="2"/>
      <c r="AA61" s="2"/>
      <c r="AB61" s="2"/>
      <c r="AC61" s="2"/>
      <c r="AD61" s="2"/>
      <c r="AE61" s="2"/>
      <c r="AF61" s="2"/>
      <c r="AG61" s="2"/>
      <c r="AH61" s="2"/>
      <c r="AI61" s="10"/>
      <c r="AJ61" s="13"/>
    </row>
    <row r="62" spans="1:36" ht="3.75" customHeight="1">
      <c r="A62" s="1461"/>
      <c r="B62" s="1462"/>
      <c r="C62" s="1462"/>
      <c r="D62" s="1462"/>
      <c r="E62" s="1462"/>
      <c r="F62" s="1462"/>
      <c r="G62" s="96"/>
      <c r="H62" s="2"/>
      <c r="I62" s="12"/>
      <c r="P62" s="2"/>
      <c r="Q62" s="2"/>
      <c r="R62" s="2"/>
      <c r="S62" s="2"/>
      <c r="T62" s="2"/>
      <c r="U62" s="2"/>
      <c r="V62" s="2"/>
      <c r="W62" s="2"/>
      <c r="X62" s="2"/>
      <c r="Y62" s="2"/>
      <c r="Z62" s="2"/>
      <c r="AA62" s="2"/>
      <c r="AB62" s="2"/>
      <c r="AC62" s="2"/>
      <c r="AD62" s="2"/>
      <c r="AE62" s="2"/>
      <c r="AF62" s="2"/>
      <c r="AG62" s="2"/>
      <c r="AH62" s="2"/>
      <c r="AI62" s="10"/>
      <c r="AJ62" s="13"/>
    </row>
    <row r="63" spans="1:36" ht="12" customHeight="1">
      <c r="A63" s="1461"/>
      <c r="B63" s="1462"/>
      <c r="C63" s="1462"/>
      <c r="D63" s="1462"/>
      <c r="E63" s="1462"/>
      <c r="F63" s="1462"/>
      <c r="G63" s="96"/>
      <c r="H63" s="10" t="s">
        <v>267</v>
      </c>
      <c r="I63" s="10"/>
      <c r="J63" s="10"/>
      <c r="K63" s="10"/>
      <c r="L63" s="10"/>
      <c r="M63" s="10"/>
      <c r="N63" s="10"/>
      <c r="O63" s="3"/>
      <c r="P63" s="3" t="s">
        <v>480</v>
      </c>
      <c r="Q63" s="1453"/>
      <c r="R63" s="1453"/>
      <c r="S63" s="1453"/>
      <c r="T63" s="1453"/>
      <c r="U63" s="1453"/>
      <c r="V63" s="10" t="s">
        <v>268</v>
      </c>
      <c r="W63" s="2"/>
      <c r="X63" s="2"/>
      <c r="Y63" s="2"/>
      <c r="Z63" s="2"/>
      <c r="AA63" s="2"/>
      <c r="AB63" s="2"/>
      <c r="AC63" s="2"/>
      <c r="AD63" s="2"/>
      <c r="AE63" s="2"/>
      <c r="AF63" s="2"/>
      <c r="AG63" s="2"/>
      <c r="AH63" s="2"/>
      <c r="AI63" s="10"/>
      <c r="AJ63" s="13"/>
    </row>
    <row r="64" spans="1:36" ht="3.75" customHeight="1">
      <c r="A64" s="1461"/>
      <c r="B64" s="1462"/>
      <c r="C64" s="1462"/>
      <c r="D64" s="1462"/>
      <c r="E64" s="1462"/>
      <c r="F64" s="1462"/>
      <c r="G64" s="96"/>
      <c r="H64" s="2"/>
      <c r="I64" s="12"/>
      <c r="P64" s="2"/>
      <c r="Q64" s="2"/>
      <c r="R64" s="2"/>
      <c r="S64" s="2"/>
      <c r="T64" s="2"/>
      <c r="U64" s="2"/>
      <c r="V64" s="2"/>
      <c r="W64" s="2"/>
      <c r="X64" s="2"/>
      <c r="Y64" s="2"/>
      <c r="Z64" s="2"/>
      <c r="AA64" s="2"/>
      <c r="AB64" s="2"/>
      <c r="AC64" s="2"/>
      <c r="AD64" s="2"/>
      <c r="AE64" s="2"/>
      <c r="AF64" s="2"/>
      <c r="AG64" s="2"/>
      <c r="AH64" s="2"/>
      <c r="AI64" s="10"/>
      <c r="AJ64" s="13"/>
    </row>
    <row r="65" spans="1:36" ht="12" customHeight="1">
      <c r="A65" s="1461"/>
      <c r="B65" s="1462"/>
      <c r="C65" s="1462"/>
      <c r="D65" s="1462"/>
      <c r="E65" s="1462"/>
      <c r="F65" s="1462"/>
      <c r="G65" s="96"/>
      <c r="H65" s="2" t="s">
        <v>158</v>
      </c>
      <c r="I65" s="12"/>
      <c r="P65" s="2"/>
      <c r="Q65" s="2"/>
      <c r="R65" s="2"/>
      <c r="S65" s="2"/>
      <c r="T65" s="2"/>
      <c r="U65" s="2"/>
      <c r="V65" s="2"/>
      <c r="W65" s="2"/>
      <c r="X65" s="2"/>
      <c r="Y65" s="2"/>
      <c r="Z65" s="2"/>
      <c r="AA65" s="2"/>
      <c r="AB65" s="2"/>
      <c r="AC65" s="2"/>
      <c r="AD65" s="2"/>
      <c r="AE65" s="2"/>
      <c r="AF65" s="2"/>
      <c r="AG65" s="2"/>
      <c r="AH65" s="2"/>
      <c r="AI65" s="10"/>
      <c r="AJ65" s="13"/>
    </row>
    <row r="66" spans="1:36" ht="12" customHeight="1">
      <c r="A66" s="1461"/>
      <c r="B66" s="1462"/>
      <c r="C66" s="1462"/>
      <c r="D66" s="1462"/>
      <c r="E66" s="1462"/>
      <c r="F66" s="1462"/>
      <c r="G66" s="96"/>
      <c r="H66" s="1477" t="s">
        <v>159</v>
      </c>
      <c r="I66" s="1478"/>
      <c r="J66" s="1478"/>
      <c r="K66" s="1478"/>
      <c r="L66" s="1478"/>
      <c r="M66" s="1478"/>
      <c r="N66" s="1478"/>
      <c r="O66" s="1479" t="s">
        <v>161</v>
      </c>
      <c r="P66" s="1478"/>
      <c r="Q66" s="1478"/>
      <c r="R66" s="1490"/>
      <c r="S66" s="1491" t="s">
        <v>160</v>
      </c>
      <c r="T66" s="1492"/>
      <c r="U66" s="1477" t="s">
        <v>159</v>
      </c>
      <c r="V66" s="1478"/>
      <c r="W66" s="1478"/>
      <c r="X66" s="1478"/>
      <c r="Y66" s="1478"/>
      <c r="Z66" s="1478"/>
      <c r="AA66" s="1478"/>
      <c r="AB66" s="1490"/>
      <c r="AC66" s="1479" t="s">
        <v>161</v>
      </c>
      <c r="AD66" s="1478"/>
      <c r="AE66" s="1478"/>
      <c r="AF66" s="1490"/>
      <c r="AG66" s="1479" t="s">
        <v>160</v>
      </c>
      <c r="AH66" s="1480"/>
      <c r="AJ66" s="13"/>
    </row>
    <row r="67" spans="1:36" ht="13" customHeight="1">
      <c r="A67" s="1461"/>
      <c r="B67" s="1462"/>
      <c r="C67" s="1462"/>
      <c r="D67" s="1462"/>
      <c r="E67" s="1462"/>
      <c r="F67" s="1462"/>
      <c r="G67" s="96"/>
      <c r="H67" s="1468" t="s">
        <v>162</v>
      </c>
      <c r="I67" s="1469"/>
      <c r="J67" s="1469"/>
      <c r="K67" s="1469"/>
      <c r="L67" s="1469"/>
      <c r="M67" s="1469"/>
      <c r="N67" s="1469"/>
      <c r="O67" s="1470"/>
      <c r="P67" s="1471"/>
      <c r="Q67" s="1471"/>
      <c r="R67" s="1472"/>
      <c r="S67" s="1473"/>
      <c r="T67" s="1474"/>
      <c r="U67" s="1468" t="s">
        <v>415</v>
      </c>
      <c r="V67" s="1469"/>
      <c r="W67" s="1469"/>
      <c r="X67" s="1469"/>
      <c r="Y67" s="1469"/>
      <c r="Z67" s="1469"/>
      <c r="AA67" s="1469"/>
      <c r="AB67" s="1475"/>
      <c r="AC67" s="1470"/>
      <c r="AD67" s="1471"/>
      <c r="AE67" s="1471"/>
      <c r="AF67" s="1472"/>
      <c r="AG67" s="1473"/>
      <c r="AH67" s="1474"/>
      <c r="AJ67" s="13"/>
    </row>
    <row r="68" spans="1:36" ht="13" customHeight="1">
      <c r="A68" s="1461"/>
      <c r="B68" s="1462"/>
      <c r="C68" s="1462"/>
      <c r="D68" s="1462"/>
      <c r="E68" s="1462"/>
      <c r="F68" s="1462"/>
      <c r="G68" s="96"/>
      <c r="H68" s="1486" t="s">
        <v>416</v>
      </c>
      <c r="I68" s="1482"/>
      <c r="J68" s="1482"/>
      <c r="K68" s="1482"/>
      <c r="L68" s="1482"/>
      <c r="M68" s="1482"/>
      <c r="N68" s="1482"/>
      <c r="O68" s="1487"/>
      <c r="P68" s="1483"/>
      <c r="Q68" s="1483"/>
      <c r="R68" s="1488"/>
      <c r="S68" s="1466"/>
      <c r="T68" s="1467"/>
      <c r="U68" s="1486" t="s">
        <v>417</v>
      </c>
      <c r="V68" s="1482"/>
      <c r="W68" s="1482"/>
      <c r="X68" s="1482"/>
      <c r="Y68" s="1482"/>
      <c r="Z68" s="1482"/>
      <c r="AA68" s="1482"/>
      <c r="AB68" s="1489"/>
      <c r="AC68" s="1487"/>
      <c r="AD68" s="1483"/>
      <c r="AE68" s="1483"/>
      <c r="AF68" s="1488"/>
      <c r="AG68" s="1466"/>
      <c r="AH68" s="1467"/>
      <c r="AJ68" s="13"/>
    </row>
    <row r="69" spans="1:36" ht="5.25" customHeight="1" thickBot="1">
      <c r="A69" s="93"/>
      <c r="B69" s="94"/>
      <c r="C69" s="94"/>
      <c r="D69" s="94"/>
      <c r="E69" s="94"/>
      <c r="F69" s="94"/>
      <c r="G69" s="106"/>
      <c r="H69" s="20"/>
      <c r="I69" s="19"/>
      <c r="J69" s="18"/>
      <c r="K69" s="18"/>
      <c r="L69" s="18"/>
      <c r="M69" s="18"/>
      <c r="N69" s="18"/>
      <c r="O69" s="18"/>
      <c r="P69" s="20"/>
      <c r="Q69" s="1485"/>
      <c r="R69" s="1485"/>
      <c r="S69" s="1485"/>
      <c r="T69" s="1485"/>
      <c r="U69" s="1485"/>
      <c r="V69" s="20"/>
      <c r="W69" s="20"/>
      <c r="X69" s="20"/>
      <c r="Y69" s="20"/>
      <c r="Z69" s="20"/>
      <c r="AA69" s="20"/>
      <c r="AB69" s="20"/>
      <c r="AC69" s="20"/>
      <c r="AD69" s="20"/>
      <c r="AE69" s="20"/>
      <c r="AF69" s="20"/>
      <c r="AG69" s="20"/>
      <c r="AH69" s="20"/>
      <c r="AI69" s="20"/>
      <c r="AJ69" s="21"/>
    </row>
    <row r="70" spans="1:36">
      <c r="Q70" s="16"/>
    </row>
  </sheetData>
  <mergeCells count="193">
    <mergeCell ref="AB25:AE25"/>
    <mergeCell ref="AF25:AH25"/>
    <mergeCell ref="R26:AA26"/>
    <mergeCell ref="AC26:AJ26"/>
    <mergeCell ref="A27:B33"/>
    <mergeCell ref="H33:AJ33"/>
    <mergeCell ref="A26:B26"/>
    <mergeCell ref="C26:F26"/>
    <mergeCell ref="H26:P26"/>
    <mergeCell ref="H25:O25"/>
    <mergeCell ref="Z25:AA25"/>
    <mergeCell ref="C27:F33"/>
    <mergeCell ref="H27:O27"/>
    <mergeCell ref="Z27:AA27"/>
    <mergeCell ref="AB27:AE27"/>
    <mergeCell ref="AF27:AH27"/>
    <mergeCell ref="H28:O28"/>
    <mergeCell ref="Z28:AA28"/>
    <mergeCell ref="AB28:AE28"/>
    <mergeCell ref="AF28:AH28"/>
    <mergeCell ref="H29:O29"/>
    <mergeCell ref="Z29:AA29"/>
    <mergeCell ref="AB29:AE29"/>
    <mergeCell ref="AF29:AH29"/>
    <mergeCell ref="R17:U18"/>
    <mergeCell ref="R20:U20"/>
    <mergeCell ref="R19:U19"/>
    <mergeCell ref="V19:AA19"/>
    <mergeCell ref="V20:AA20"/>
    <mergeCell ref="H20:K20"/>
    <mergeCell ref="L20:P20"/>
    <mergeCell ref="H23:O23"/>
    <mergeCell ref="H19:K19"/>
    <mergeCell ref="Z23:AA23"/>
    <mergeCell ref="H21:K21"/>
    <mergeCell ref="L21:P21"/>
    <mergeCell ref="P2:T3"/>
    <mergeCell ref="U2:Z3"/>
    <mergeCell ref="AF15:AH15"/>
    <mergeCell ref="H17:K18"/>
    <mergeCell ref="AG1:AJ3"/>
    <mergeCell ref="Z15:AA15"/>
    <mergeCell ref="AB15:AE15"/>
    <mergeCell ref="A1:O1"/>
    <mergeCell ref="P1:T1"/>
    <mergeCell ref="U1:Z1"/>
    <mergeCell ref="A8:AJ13"/>
    <mergeCell ref="A15:B25"/>
    <mergeCell ref="C15:F25"/>
    <mergeCell ref="H15:O15"/>
    <mergeCell ref="AD1:AF3"/>
    <mergeCell ref="V17:AB18"/>
    <mergeCell ref="A2:O3"/>
    <mergeCell ref="AB23:AE23"/>
    <mergeCell ref="L17:Q18"/>
    <mergeCell ref="L19:P19"/>
    <mergeCell ref="AF23:AH23"/>
    <mergeCell ref="H24:O24"/>
    <mergeCell ref="Q24:R24"/>
    <mergeCell ref="AC17:AJ20"/>
    <mergeCell ref="H30:O30"/>
    <mergeCell ref="Z30:AA30"/>
    <mergeCell ref="AB30:AE30"/>
    <mergeCell ref="AF30:AH30"/>
    <mergeCell ref="H31:O31"/>
    <mergeCell ref="Z31:AA31"/>
    <mergeCell ref="AB31:AE31"/>
    <mergeCell ref="AF31:AH31"/>
    <mergeCell ref="A34:B35"/>
    <mergeCell ref="C34:F35"/>
    <mergeCell ref="H34:O34"/>
    <mergeCell ref="Z34:AA34"/>
    <mergeCell ref="AB34:AE34"/>
    <mergeCell ref="AF34:AH34"/>
    <mergeCell ref="H35:O35"/>
    <mergeCell ref="AF36:AH36"/>
    <mergeCell ref="AB37:AE37"/>
    <mergeCell ref="AF37:AH37"/>
    <mergeCell ref="AB35:AE35"/>
    <mergeCell ref="AF35:AH35"/>
    <mergeCell ref="AF38:AH38"/>
    <mergeCell ref="AB36:AE36"/>
    <mergeCell ref="AB38:AE38"/>
    <mergeCell ref="H37:O37"/>
    <mergeCell ref="Z37:AA37"/>
    <mergeCell ref="H38:O38"/>
    <mergeCell ref="Z38:AA38"/>
    <mergeCell ref="Z36:AA36"/>
    <mergeCell ref="Z35:AA35"/>
    <mergeCell ref="H39:O39"/>
    <mergeCell ref="Q39:R39"/>
    <mergeCell ref="A40:B40"/>
    <mergeCell ref="C40:F40"/>
    <mergeCell ref="H40:N40"/>
    <mergeCell ref="O40:AA40"/>
    <mergeCell ref="A36:B39"/>
    <mergeCell ref="C36:F39"/>
    <mergeCell ref="H36:O36"/>
    <mergeCell ref="AC40:AJ40"/>
    <mergeCell ref="A41:B43"/>
    <mergeCell ref="C41:F43"/>
    <mergeCell ref="H41:O41"/>
    <mergeCell ref="Z41:AA41"/>
    <mergeCell ref="AB41:AE41"/>
    <mergeCell ref="AF41:AH41"/>
    <mergeCell ref="H42:O42"/>
    <mergeCell ref="Z42:AA42"/>
    <mergeCell ref="AB42:AE42"/>
    <mergeCell ref="AF42:AH42"/>
    <mergeCell ref="H43:O43"/>
    <mergeCell ref="Z43:AA43"/>
    <mergeCell ref="AB43:AE43"/>
    <mergeCell ref="AF43:AH43"/>
    <mergeCell ref="C51:F55"/>
    <mergeCell ref="A51:B55"/>
    <mergeCell ref="A44:B45"/>
    <mergeCell ref="C44:F45"/>
    <mergeCell ref="H44:O44"/>
    <mergeCell ref="Z44:AA44"/>
    <mergeCell ref="AB44:AE44"/>
    <mergeCell ref="AF44:AH44"/>
    <mergeCell ref="H45:L45"/>
    <mergeCell ref="N45:Q45"/>
    <mergeCell ref="S45:V45"/>
    <mergeCell ref="AC45:AH45"/>
    <mergeCell ref="A46:B48"/>
    <mergeCell ref="C46:F48"/>
    <mergeCell ref="H46:O46"/>
    <mergeCell ref="Z46:AA46"/>
    <mergeCell ref="AB46:AE46"/>
    <mergeCell ref="AF50:AH50"/>
    <mergeCell ref="AF46:AH46"/>
    <mergeCell ref="H47:O47"/>
    <mergeCell ref="Z47:AA47"/>
    <mergeCell ref="AB47:AE47"/>
    <mergeCell ref="AF47:AH47"/>
    <mergeCell ref="H48:O48"/>
    <mergeCell ref="Z48:AA48"/>
    <mergeCell ref="AB48:AE48"/>
    <mergeCell ref="AF48:AH48"/>
    <mergeCell ref="AF49:AH49"/>
    <mergeCell ref="A49:B50"/>
    <mergeCell ref="C49:F50"/>
    <mergeCell ref="H49:O49"/>
    <mergeCell ref="Z49:AA49"/>
    <mergeCell ref="AB49:AE49"/>
    <mergeCell ref="AF56:AH56"/>
    <mergeCell ref="H58:AD58"/>
    <mergeCell ref="H57:AD57"/>
    <mergeCell ref="H50:O50"/>
    <mergeCell ref="Z50:AA50"/>
    <mergeCell ref="AB50:AE50"/>
    <mergeCell ref="Q69:U69"/>
    <mergeCell ref="H68:N68"/>
    <mergeCell ref="O68:R68"/>
    <mergeCell ref="S68:T68"/>
    <mergeCell ref="U68:AB68"/>
    <mergeCell ref="AC68:AF68"/>
    <mergeCell ref="O66:R66"/>
    <mergeCell ref="S66:T66"/>
    <mergeCell ref="U66:AB66"/>
    <mergeCell ref="AC66:AF66"/>
    <mergeCell ref="AG57:AH57"/>
    <mergeCell ref="AG58:AH58"/>
    <mergeCell ref="H51:O51"/>
    <mergeCell ref="Z51:AA51"/>
    <mergeCell ref="AB51:AE51"/>
    <mergeCell ref="AF51:AH51"/>
    <mergeCell ref="H52:AJ55"/>
    <mergeCell ref="A4:AK6"/>
    <mergeCell ref="Q63:U63"/>
    <mergeCell ref="A14:F14"/>
    <mergeCell ref="G14:AJ14"/>
    <mergeCell ref="A56:F56"/>
    <mergeCell ref="A57:F68"/>
    <mergeCell ref="H32:O32"/>
    <mergeCell ref="Z32:AA32"/>
    <mergeCell ref="AB32:AE32"/>
    <mergeCell ref="AF32:AH32"/>
    <mergeCell ref="AG68:AH68"/>
    <mergeCell ref="H67:N67"/>
    <mergeCell ref="O67:R67"/>
    <mergeCell ref="S67:T67"/>
    <mergeCell ref="U67:AB67"/>
    <mergeCell ref="AC67:AF67"/>
    <mergeCell ref="AG67:AH67"/>
    <mergeCell ref="H59:AD59"/>
    <mergeCell ref="H60:AD60"/>
    <mergeCell ref="H66:N66"/>
    <mergeCell ref="AG66:AH66"/>
    <mergeCell ref="H56:O56"/>
    <mergeCell ref="Z56:AA56"/>
    <mergeCell ref="AB56:AE56"/>
  </mergeCells>
  <phoneticPr fontId="2"/>
  <dataValidations count="1">
    <dataValidation type="list" allowBlank="1" showInputMessage="1" showErrorMessage="1" sqref="AG1:AJ3" xr:uid="{00000000-0002-0000-0300-000000000000}">
      <formula1>"○"</formula1>
    </dataValidation>
  </dataValidations>
  <pageMargins left="0.70866141732283472" right="0.19685039370078741" top="0.19685039370078741" bottom="0.19685039370078741" header="0.19685039370078741" footer="3.937007874015748E-2"/>
  <pageSetup paperSize="9" scale="96" orientation="portrait" r:id="rId1"/>
  <headerFooter alignWithMargins="0">
    <oddFooter>&amp;C&amp;10建設工事・業者登録票（県内業者用）　３－３</oddFooter>
  </headerFooter>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1000000}">
          <x14:formula1>
            <xm:f>このシートはさわらないこと!$N$2:$N$3</xm:f>
          </x14:formula1>
          <xm:sqref>X15 X34:X38 X56 X46:X51 X27:X32 X41:X44 X25 X23</xm:sqref>
        </x14:dataValidation>
        <x14:dataValidation type="list" allowBlank="1" showInputMessage="1" showErrorMessage="1" xr:uid="{E8B23FE0-A2BC-4963-A0F0-B661C7F89100}">
          <x14:formula1>
            <xm:f>このシートはさわらないこと!$U$4:$U$5</xm:f>
          </x14:formula1>
          <xm:sqref>G15 G56 G51 G49 G44 G46 G41 G36 G34 G26:G27</xm:sqref>
        </x14:dataValidation>
        <x14:dataValidation type="list" allowBlank="1" showInputMessage="1" showErrorMessage="1" xr:uid="{D8F15497-48CA-40F6-8A78-79646CBACC89}">
          <x14:formula1>
            <xm:f>このシートはさわらないこと!$U$6:$U$7</xm:f>
          </x14:formula1>
          <xm:sqref>G23 G50 G45 G47 G42 G37 G35 G28 Q26</xm:sqref>
        </x14:dataValidation>
        <x14:dataValidation type="list" allowBlank="1" showInputMessage="1" showErrorMessage="1" xr:uid="{8565EB5F-7037-4376-8596-8FCA33309545}">
          <x14:formula1>
            <xm:f>このシートはさわらないこと!$V$3:$V$260</xm:f>
          </x14:formula1>
          <xm:sqref>Q24:R24</xm:sqref>
        </x14:dataValidation>
        <x14:dataValidation type="list" allowBlank="1" showInputMessage="1" showErrorMessage="1" xr:uid="{7BF5C969-64CB-41FD-B4BB-8150D43A1DF1}">
          <x14:formula1>
            <xm:f>このシートはさわらないこと!$U$8:$U$9</xm:f>
          </x14:formula1>
          <xm:sqref>G25 M45 G48 G43 G38 G29 AB26</xm:sqref>
        </x14:dataValidation>
        <x14:dataValidation type="list" allowBlank="1" showInputMessage="1" showErrorMessage="1" xr:uid="{598C8652-1E98-43D5-AA30-86B40A5B8088}">
          <x14:formula1>
            <xm:f>このシートはさわらないこと!$U$10:$U$11</xm:f>
          </x14:formula1>
          <xm:sqref>G31 R45</xm:sqref>
        </x14:dataValidation>
        <x14:dataValidation type="list" allowBlank="1" showInputMessage="1" showErrorMessage="1" xr:uid="{FF7D06FC-62B2-4FE4-8C89-801FF16DEBDF}">
          <x14:formula1>
            <xm:f>このシートはさわらないこと!$U$12:$U$13</xm:f>
          </x14:formula1>
          <xm:sqref>G32 W45</xm:sqref>
        </x14:dataValidation>
        <x14:dataValidation type="list" allowBlank="1" showInputMessage="1" showErrorMessage="1" xr:uid="{D3EB9743-F877-4241-9778-C13E0262674F}">
          <x14:formula1>
            <xm:f>このシートはさわらないこと!$U$14:$U$15</xm:f>
          </x14:formula1>
          <xm:sqref>G40 AB40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92D050"/>
  </sheetPr>
  <dimension ref="A1:F87"/>
  <sheetViews>
    <sheetView view="pageBreakPreview" zoomScale="95" zoomScaleNormal="75" zoomScaleSheetLayoutView="95" workbookViewId="0">
      <selection activeCell="F1" sqref="F1"/>
    </sheetView>
  </sheetViews>
  <sheetFormatPr defaultColWidth="9" defaultRowHeight="13.3"/>
  <cols>
    <col min="1" max="2" width="3.3828125" style="110" customWidth="1"/>
    <col min="3" max="3" width="3.15234375" style="111" customWidth="1"/>
    <col min="4" max="4" width="26.61328125" style="111" customWidth="1"/>
    <col min="5" max="5" width="83.765625" style="112" customWidth="1"/>
    <col min="6" max="16384" width="9" style="110"/>
  </cols>
  <sheetData>
    <row r="1" spans="1:6" ht="29.25" customHeight="1" thickBot="1">
      <c r="A1" s="187" t="s">
        <v>466</v>
      </c>
    </row>
    <row r="2" spans="1:6" ht="25" customHeight="1" thickBot="1">
      <c r="A2" s="1609" t="s">
        <v>308</v>
      </c>
      <c r="B2" s="1610"/>
      <c r="C2" s="1610"/>
      <c r="D2" s="1610"/>
      <c r="E2" s="113" t="s">
        <v>309</v>
      </c>
    </row>
    <row r="3" spans="1:6" ht="25" customHeight="1">
      <c r="A3" s="1598" t="s">
        <v>467</v>
      </c>
      <c r="B3" s="1599"/>
      <c r="C3" s="1599"/>
      <c r="D3" s="1599"/>
      <c r="E3" s="1600"/>
    </row>
    <row r="4" spans="1:6" ht="28.5" customHeight="1">
      <c r="A4" s="114"/>
      <c r="B4" s="1611" t="s">
        <v>269</v>
      </c>
      <c r="C4" s="1612"/>
      <c r="D4" s="1613"/>
      <c r="E4" s="115" t="s">
        <v>1403</v>
      </c>
      <c r="F4" s="189" t="s">
        <v>497</v>
      </c>
    </row>
    <row r="5" spans="1:6" ht="16" customHeight="1">
      <c r="A5" s="114"/>
      <c r="B5" s="1614" t="s">
        <v>270</v>
      </c>
      <c r="C5" s="1615"/>
      <c r="D5" s="1616"/>
      <c r="E5" s="116"/>
    </row>
    <row r="6" spans="1:6" ht="30" customHeight="1">
      <c r="A6" s="114"/>
      <c r="B6" s="117"/>
      <c r="C6" s="118" t="s">
        <v>282</v>
      </c>
      <c r="D6" s="119"/>
      <c r="E6" s="120" t="s">
        <v>493</v>
      </c>
    </row>
    <row r="7" spans="1:6" ht="33.75" customHeight="1">
      <c r="A7" s="114"/>
      <c r="B7" s="117"/>
      <c r="C7" s="118" t="s">
        <v>283</v>
      </c>
      <c r="D7" s="119"/>
      <c r="E7" s="120" t="s">
        <v>507</v>
      </c>
    </row>
    <row r="8" spans="1:6" ht="30" customHeight="1">
      <c r="A8" s="114"/>
      <c r="B8" s="121"/>
      <c r="C8" s="122" t="s">
        <v>271</v>
      </c>
      <c r="D8" s="123"/>
      <c r="E8" s="124" t="s">
        <v>0</v>
      </c>
    </row>
    <row r="9" spans="1:6" ht="18" customHeight="1">
      <c r="A9" s="114"/>
      <c r="B9" s="1614" t="s">
        <v>272</v>
      </c>
      <c r="C9" s="1615"/>
      <c r="D9" s="1616"/>
      <c r="E9" s="116"/>
    </row>
    <row r="10" spans="1:6" ht="21.75" customHeight="1">
      <c r="A10" s="114"/>
      <c r="B10" s="125"/>
      <c r="C10" s="118" t="s">
        <v>284</v>
      </c>
      <c r="D10" s="119"/>
      <c r="E10" s="120" t="s">
        <v>460</v>
      </c>
    </row>
    <row r="11" spans="1:6" ht="45" customHeight="1">
      <c r="A11" s="114"/>
      <c r="B11" s="125"/>
      <c r="C11" s="118" t="s">
        <v>285</v>
      </c>
      <c r="D11" s="126"/>
      <c r="E11" s="120" t="s">
        <v>1526</v>
      </c>
      <c r="F11" s="188" t="s">
        <v>472</v>
      </c>
    </row>
    <row r="12" spans="1:6" ht="45" customHeight="1">
      <c r="A12" s="114"/>
      <c r="B12" s="127"/>
      <c r="C12" s="128" t="s">
        <v>320</v>
      </c>
      <c r="E12" s="129" t="s">
        <v>330</v>
      </c>
    </row>
    <row r="13" spans="1:6" ht="18.75" customHeight="1">
      <c r="A13" s="114"/>
      <c r="B13" s="130" t="s">
        <v>273</v>
      </c>
      <c r="C13" s="131"/>
      <c r="D13" s="132"/>
      <c r="E13" s="116"/>
    </row>
    <row r="14" spans="1:6" ht="23.25" customHeight="1">
      <c r="A14" s="114"/>
      <c r="B14" s="125"/>
      <c r="C14" s="118" t="s">
        <v>1440</v>
      </c>
      <c r="D14" s="119"/>
      <c r="E14" s="120" t="s">
        <v>331</v>
      </c>
    </row>
    <row r="15" spans="1:6" ht="45" customHeight="1">
      <c r="A15" s="114"/>
      <c r="B15" s="125"/>
      <c r="C15" s="118" t="s">
        <v>274</v>
      </c>
      <c r="D15" s="119"/>
      <c r="E15" s="120" t="s">
        <v>1537</v>
      </c>
    </row>
    <row r="16" spans="1:6" ht="44.15" customHeight="1">
      <c r="A16" s="114"/>
      <c r="B16" s="127"/>
      <c r="C16" s="122" t="s">
        <v>275</v>
      </c>
      <c r="D16" s="123"/>
      <c r="E16" s="124" t="s">
        <v>1441</v>
      </c>
    </row>
    <row r="17" spans="1:5" ht="49.4" customHeight="1">
      <c r="A17" s="114"/>
      <c r="B17" s="130" t="s">
        <v>276</v>
      </c>
      <c r="C17" s="131"/>
      <c r="D17" s="132"/>
      <c r="E17" s="116" t="s">
        <v>1404</v>
      </c>
    </row>
    <row r="18" spans="1:5" ht="47.15" customHeight="1">
      <c r="A18" s="114"/>
      <c r="B18" s="125"/>
      <c r="C18" s="118" t="s">
        <v>286</v>
      </c>
      <c r="D18" s="119"/>
      <c r="E18" s="120" t="s">
        <v>1405</v>
      </c>
    </row>
    <row r="19" spans="1:5" ht="49" customHeight="1">
      <c r="A19" s="114"/>
      <c r="B19" s="127"/>
      <c r="C19" s="122" t="s">
        <v>287</v>
      </c>
      <c r="D19" s="123"/>
      <c r="E19" s="124" t="s">
        <v>1406</v>
      </c>
    </row>
    <row r="20" spans="1:5" ht="121" customHeight="1">
      <c r="A20" s="114"/>
      <c r="B20" s="130" t="s">
        <v>41</v>
      </c>
      <c r="C20" s="131"/>
      <c r="D20" s="132"/>
      <c r="E20" s="116" t="s">
        <v>1407</v>
      </c>
    </row>
    <row r="21" spans="1:5" ht="59.25" customHeight="1">
      <c r="A21" s="114"/>
      <c r="B21" s="125"/>
      <c r="C21" s="118" t="s">
        <v>277</v>
      </c>
      <c r="D21" s="119"/>
      <c r="E21" s="120" t="s">
        <v>461</v>
      </c>
    </row>
    <row r="22" spans="1:5" ht="35.25" customHeight="1">
      <c r="A22" s="114"/>
      <c r="B22" s="125"/>
      <c r="C22" s="118" t="s">
        <v>278</v>
      </c>
      <c r="D22" s="119"/>
      <c r="E22" s="120" t="s">
        <v>453</v>
      </c>
    </row>
    <row r="23" spans="1:5" ht="36" customHeight="1">
      <c r="A23" s="114"/>
      <c r="B23" s="125"/>
      <c r="C23" s="118" t="s">
        <v>279</v>
      </c>
      <c r="D23" s="119"/>
      <c r="E23" s="120" t="s">
        <v>494</v>
      </c>
    </row>
    <row r="24" spans="1:5" ht="70.400000000000006" customHeight="1">
      <c r="A24" s="114"/>
      <c r="B24" s="127"/>
      <c r="C24" s="122" t="s">
        <v>280</v>
      </c>
      <c r="D24" s="123"/>
      <c r="E24" s="124" t="s">
        <v>1409</v>
      </c>
    </row>
    <row r="25" spans="1:5" ht="113.25" customHeight="1" thickBot="1">
      <c r="A25" s="133"/>
      <c r="B25" s="134" t="s">
        <v>281</v>
      </c>
      <c r="C25" s="135"/>
      <c r="D25" s="136"/>
      <c r="E25" s="137" t="s">
        <v>1377</v>
      </c>
    </row>
    <row r="26" spans="1:5" ht="23.25" customHeight="1">
      <c r="A26" s="1601" t="s">
        <v>468</v>
      </c>
      <c r="B26" s="1602"/>
      <c r="C26" s="1602"/>
      <c r="D26" s="1602"/>
      <c r="E26" s="1603"/>
    </row>
    <row r="27" spans="1:5" ht="13.5" customHeight="1">
      <c r="A27" s="114"/>
      <c r="B27" s="1595" t="s">
        <v>1378</v>
      </c>
      <c r="C27" s="1596"/>
      <c r="D27" s="1597"/>
      <c r="E27" s="1607" t="s">
        <v>1379</v>
      </c>
    </row>
    <row r="28" spans="1:5" ht="55.5" customHeight="1">
      <c r="A28" s="114"/>
      <c r="B28" s="1604"/>
      <c r="C28" s="1605"/>
      <c r="D28" s="1606"/>
      <c r="E28" s="1608"/>
    </row>
    <row r="29" spans="1:5" ht="63.75" customHeight="1">
      <c r="A29" s="114"/>
      <c r="B29" s="138"/>
      <c r="C29" s="118" t="s">
        <v>288</v>
      </c>
      <c r="D29" s="119"/>
      <c r="E29" s="120" t="s">
        <v>1408</v>
      </c>
    </row>
    <row r="30" spans="1:5" ht="26.25" customHeight="1">
      <c r="A30" s="114"/>
      <c r="B30" s="125"/>
      <c r="C30" s="118" t="s">
        <v>289</v>
      </c>
      <c r="D30" s="119"/>
      <c r="E30" s="120" t="s">
        <v>1</v>
      </c>
    </row>
    <row r="31" spans="1:5" ht="29.25" customHeight="1">
      <c r="A31" s="114"/>
      <c r="B31" s="125"/>
      <c r="C31" s="118" t="s">
        <v>290</v>
      </c>
      <c r="D31" s="119"/>
      <c r="E31" s="120" t="s">
        <v>1442</v>
      </c>
    </row>
    <row r="32" spans="1:5" ht="40.5" customHeight="1">
      <c r="A32" s="114"/>
      <c r="B32" s="125"/>
      <c r="C32" s="118" t="s">
        <v>291</v>
      </c>
      <c r="D32" s="119"/>
      <c r="E32" s="120" t="s">
        <v>1380</v>
      </c>
    </row>
    <row r="33" spans="1:5" ht="130" customHeight="1">
      <c r="A33" s="114"/>
      <c r="B33" s="127"/>
      <c r="C33" s="122" t="s">
        <v>292</v>
      </c>
      <c r="D33" s="123"/>
      <c r="E33" s="124" t="s">
        <v>498</v>
      </c>
    </row>
    <row r="34" spans="1:5" ht="13.5" customHeight="1">
      <c r="A34" s="114"/>
      <c r="B34" s="1595" t="s">
        <v>1381</v>
      </c>
      <c r="C34" s="1596"/>
      <c r="D34" s="1597"/>
      <c r="E34" s="1607" t="s">
        <v>1443</v>
      </c>
    </row>
    <row r="35" spans="1:5" ht="56.25" customHeight="1">
      <c r="A35" s="114"/>
      <c r="B35" s="1604"/>
      <c r="C35" s="1605"/>
      <c r="D35" s="1606"/>
      <c r="E35" s="1608"/>
    </row>
    <row r="36" spans="1:5" ht="60.65" customHeight="1">
      <c r="A36" s="114"/>
      <c r="B36" s="125"/>
      <c r="C36" s="118" t="s">
        <v>288</v>
      </c>
      <c r="D36" s="119"/>
      <c r="E36" s="120" t="s">
        <v>1410</v>
      </c>
    </row>
    <row r="37" spans="1:5" ht="39.75" customHeight="1">
      <c r="A37" s="114"/>
      <c r="B37" s="125"/>
      <c r="C37" s="118" t="s">
        <v>293</v>
      </c>
      <c r="D37" s="119"/>
      <c r="E37" s="120" t="s">
        <v>536</v>
      </c>
    </row>
    <row r="38" spans="1:5" ht="59.25" customHeight="1">
      <c r="A38" s="114"/>
      <c r="B38" s="125"/>
      <c r="C38" s="118" t="s">
        <v>294</v>
      </c>
      <c r="D38" s="119"/>
      <c r="E38" s="120" t="s">
        <v>454</v>
      </c>
    </row>
    <row r="39" spans="1:5" ht="31.5" customHeight="1">
      <c r="A39" s="114"/>
      <c r="B39" s="125"/>
      <c r="C39" s="118" t="s">
        <v>295</v>
      </c>
      <c r="D39" s="119"/>
      <c r="E39" s="120" t="s">
        <v>508</v>
      </c>
    </row>
    <row r="40" spans="1:5" ht="48" customHeight="1">
      <c r="A40" s="114"/>
      <c r="B40" s="127"/>
      <c r="C40" s="122" t="s">
        <v>292</v>
      </c>
      <c r="D40" s="123"/>
      <c r="E40" s="124" t="s">
        <v>442</v>
      </c>
    </row>
    <row r="41" spans="1:5" ht="76.400000000000006" customHeight="1">
      <c r="A41" s="114"/>
      <c r="B41" s="1595" t="s">
        <v>19</v>
      </c>
      <c r="C41" s="1596"/>
      <c r="D41" s="1597"/>
      <c r="E41" s="116" t="s">
        <v>1411</v>
      </c>
    </row>
    <row r="42" spans="1:5" ht="20.25" customHeight="1">
      <c r="A42" s="114"/>
      <c r="B42" s="125"/>
      <c r="C42" s="118" t="s">
        <v>296</v>
      </c>
      <c r="D42" s="119"/>
      <c r="E42" s="120" t="s">
        <v>495</v>
      </c>
    </row>
    <row r="43" spans="1:5" ht="36.75" customHeight="1">
      <c r="A43" s="114"/>
      <c r="B43" s="125"/>
      <c r="C43" s="118" t="s">
        <v>297</v>
      </c>
      <c r="D43" s="119"/>
      <c r="E43" s="120" t="s">
        <v>2</v>
      </c>
    </row>
    <row r="44" spans="1:5" ht="63.75" customHeight="1">
      <c r="A44" s="114"/>
      <c r="B44" s="125"/>
      <c r="C44" s="118" t="s">
        <v>298</v>
      </c>
      <c r="D44" s="119"/>
      <c r="E44" s="120" t="s">
        <v>1412</v>
      </c>
    </row>
    <row r="45" spans="1:5" ht="98.7" customHeight="1">
      <c r="A45" s="114"/>
      <c r="B45" s="125"/>
      <c r="C45" s="118" t="s">
        <v>299</v>
      </c>
      <c r="D45" s="119"/>
      <c r="E45" s="120" t="s">
        <v>455</v>
      </c>
    </row>
    <row r="46" spans="1:5" ht="36.75" customHeight="1">
      <c r="A46" s="114"/>
      <c r="B46" s="125"/>
      <c r="C46" s="118" t="s">
        <v>300</v>
      </c>
      <c r="D46" s="119"/>
      <c r="E46" s="120" t="s">
        <v>3</v>
      </c>
    </row>
    <row r="47" spans="1:5" ht="50.25" customHeight="1">
      <c r="A47" s="114"/>
      <c r="B47" s="127"/>
      <c r="C47" s="122" t="s">
        <v>301</v>
      </c>
      <c r="D47" s="139"/>
      <c r="E47" s="140" t="s">
        <v>496</v>
      </c>
    </row>
    <row r="48" spans="1:5" ht="47.25" customHeight="1">
      <c r="A48" s="141"/>
      <c r="B48" s="142" t="s">
        <v>423</v>
      </c>
      <c r="C48" s="143"/>
      <c r="D48" s="144"/>
      <c r="E48" s="145" t="s">
        <v>424</v>
      </c>
    </row>
    <row r="49" spans="1:5" ht="30" customHeight="1" thickBot="1">
      <c r="A49" s="146"/>
      <c r="B49" s="147" t="s">
        <v>422</v>
      </c>
      <c r="C49" s="147"/>
      <c r="D49" s="147"/>
      <c r="E49" s="148" t="s">
        <v>473</v>
      </c>
    </row>
    <row r="50" spans="1:5" ht="22.5" customHeight="1">
      <c r="A50" s="1598" t="s">
        <v>469</v>
      </c>
      <c r="B50" s="1599"/>
      <c r="C50" s="1599"/>
      <c r="D50" s="1599"/>
      <c r="E50" s="1600"/>
    </row>
    <row r="51" spans="1:5" ht="200.15" customHeight="1">
      <c r="A51" s="114"/>
      <c r="B51" s="130" t="s">
        <v>418</v>
      </c>
      <c r="C51" s="132"/>
      <c r="D51" s="131"/>
      <c r="E51" s="116" t="s">
        <v>1382</v>
      </c>
    </row>
    <row r="52" spans="1:5" ht="16" customHeight="1">
      <c r="A52" s="114"/>
      <c r="B52" s="125"/>
      <c r="C52" s="149" t="s">
        <v>302</v>
      </c>
      <c r="D52" s="150"/>
      <c r="E52" s="151"/>
    </row>
    <row r="53" spans="1:5" ht="44.25" customHeight="1">
      <c r="A53" s="114"/>
      <c r="B53" s="125"/>
      <c r="C53" s="152"/>
      <c r="D53" s="118" t="s">
        <v>303</v>
      </c>
      <c r="E53" s="120" t="s">
        <v>474</v>
      </c>
    </row>
    <row r="54" spans="1:5" ht="38.6">
      <c r="A54" s="114"/>
      <c r="B54" s="125"/>
      <c r="C54" s="152"/>
      <c r="D54" s="118" t="s">
        <v>4</v>
      </c>
      <c r="E54" s="120" t="s">
        <v>510</v>
      </c>
    </row>
    <row r="55" spans="1:5" ht="16" customHeight="1">
      <c r="A55" s="114"/>
      <c r="B55" s="125"/>
      <c r="C55" s="153"/>
      <c r="D55" s="118" t="s">
        <v>5</v>
      </c>
      <c r="E55" s="154" t="s">
        <v>475</v>
      </c>
    </row>
    <row r="56" spans="1:5" ht="25.75">
      <c r="A56" s="114"/>
      <c r="B56" s="125"/>
      <c r="C56" s="155" t="s">
        <v>6</v>
      </c>
      <c r="D56" s="156"/>
      <c r="E56" s="157" t="s">
        <v>540</v>
      </c>
    </row>
    <row r="57" spans="1:5" ht="15.75" customHeight="1">
      <c r="A57" s="114"/>
      <c r="B57" s="125"/>
      <c r="C57" s="152" t="s">
        <v>425</v>
      </c>
      <c r="D57" s="158"/>
      <c r="E57" s="120"/>
    </row>
    <row r="58" spans="1:5" ht="16" customHeight="1">
      <c r="A58" s="114"/>
      <c r="B58" s="125"/>
      <c r="C58" s="152"/>
      <c r="D58" s="118" t="s">
        <v>437</v>
      </c>
      <c r="E58" s="154" t="s">
        <v>475</v>
      </c>
    </row>
    <row r="59" spans="1:5" ht="16" customHeight="1">
      <c r="A59" s="114"/>
      <c r="B59" s="125"/>
      <c r="C59" s="152"/>
      <c r="D59" s="118" t="s">
        <v>438</v>
      </c>
      <c r="E59" s="154" t="s">
        <v>475</v>
      </c>
    </row>
    <row r="60" spans="1:5" ht="51.75" customHeight="1">
      <c r="A60" s="114"/>
      <c r="B60" s="125"/>
      <c r="C60" s="152"/>
      <c r="D60" s="118" t="s">
        <v>439</v>
      </c>
      <c r="E60" s="120" t="s">
        <v>1413</v>
      </c>
    </row>
    <row r="61" spans="1:5" ht="16" customHeight="1">
      <c r="A61" s="114"/>
      <c r="B61" s="125"/>
      <c r="C61" s="152"/>
      <c r="D61" s="118" t="s">
        <v>440</v>
      </c>
      <c r="E61" s="154" t="s">
        <v>475</v>
      </c>
    </row>
    <row r="62" spans="1:5" ht="16" customHeight="1">
      <c r="A62" s="114"/>
      <c r="B62" s="125"/>
      <c r="C62" s="152"/>
      <c r="D62" s="118" t="s">
        <v>441</v>
      </c>
      <c r="E62" s="154" t="s">
        <v>476</v>
      </c>
    </row>
    <row r="63" spans="1:5" ht="16" customHeight="1">
      <c r="A63" s="114"/>
      <c r="B63" s="125"/>
      <c r="C63" s="149" t="s">
        <v>7</v>
      </c>
      <c r="D63" s="150"/>
      <c r="E63" s="151"/>
    </row>
    <row r="64" spans="1:5" ht="16" customHeight="1">
      <c r="A64" s="114"/>
      <c r="B64" s="125"/>
      <c r="C64" s="152"/>
      <c r="D64" s="118" t="s">
        <v>8</v>
      </c>
      <c r="E64" s="154" t="s">
        <v>475</v>
      </c>
    </row>
    <row r="65" spans="1:5" ht="16" customHeight="1">
      <c r="A65" s="114"/>
      <c r="B65" s="125"/>
      <c r="C65" s="159"/>
      <c r="D65" s="118" t="s">
        <v>9</v>
      </c>
      <c r="E65" s="154" t="s">
        <v>475</v>
      </c>
    </row>
    <row r="66" spans="1:5" ht="16" customHeight="1">
      <c r="A66" s="114"/>
      <c r="B66" s="125"/>
      <c r="C66" s="149" t="s">
        <v>10</v>
      </c>
      <c r="D66" s="150"/>
      <c r="E66" s="151" t="s">
        <v>326</v>
      </c>
    </row>
    <row r="67" spans="1:5" ht="43.5" customHeight="1">
      <c r="A67" s="114"/>
      <c r="B67" s="125"/>
      <c r="C67" s="152"/>
      <c r="D67" s="118" t="s">
        <v>11</v>
      </c>
      <c r="E67" s="120" t="s">
        <v>1444</v>
      </c>
    </row>
    <row r="68" spans="1:5" ht="16" customHeight="1">
      <c r="A68" s="114"/>
      <c r="B68" s="125"/>
      <c r="C68" s="152"/>
      <c r="D68" s="118" t="s">
        <v>12</v>
      </c>
      <c r="E68" s="154" t="s">
        <v>475</v>
      </c>
    </row>
    <row r="69" spans="1:5" ht="32.25" customHeight="1">
      <c r="A69" s="114"/>
      <c r="B69" s="125"/>
      <c r="C69" s="159"/>
      <c r="D69" s="118" t="s">
        <v>13</v>
      </c>
      <c r="E69" s="120" t="s">
        <v>477</v>
      </c>
    </row>
    <row r="70" spans="1:5" ht="54" customHeight="1">
      <c r="A70" s="114"/>
      <c r="B70" s="125"/>
      <c r="C70" s="161" t="s">
        <v>500</v>
      </c>
      <c r="D70" s="158"/>
      <c r="E70" s="120" t="s">
        <v>456</v>
      </c>
    </row>
    <row r="71" spans="1:5" ht="16" customHeight="1">
      <c r="A71" s="114"/>
      <c r="B71" s="125"/>
      <c r="C71" s="149" t="s">
        <v>14</v>
      </c>
      <c r="D71" s="158"/>
      <c r="E71" s="120"/>
    </row>
    <row r="72" spans="1:5" ht="16" customHeight="1">
      <c r="A72" s="114"/>
      <c r="B72" s="125"/>
      <c r="C72" s="152"/>
      <c r="D72" s="118" t="s">
        <v>15</v>
      </c>
      <c r="E72" s="120" t="s">
        <v>475</v>
      </c>
    </row>
    <row r="73" spans="1:5" ht="16" customHeight="1">
      <c r="A73" s="114"/>
      <c r="B73" s="125"/>
      <c r="C73" s="152"/>
      <c r="D73" s="118" t="s">
        <v>333</v>
      </c>
      <c r="E73" s="120" t="s">
        <v>475</v>
      </c>
    </row>
    <row r="74" spans="1:5" ht="16" customHeight="1">
      <c r="A74" s="114"/>
      <c r="B74" s="125"/>
      <c r="C74" s="153"/>
      <c r="D74" s="118" t="s">
        <v>332</v>
      </c>
      <c r="E74" s="120" t="s">
        <v>475</v>
      </c>
    </row>
    <row r="75" spans="1:5" ht="16" customHeight="1">
      <c r="A75" s="114"/>
      <c r="B75" s="125"/>
      <c r="C75" s="149" t="s">
        <v>16</v>
      </c>
      <c r="D75" s="158"/>
      <c r="E75" s="120"/>
    </row>
    <row r="76" spans="1:5" ht="16" customHeight="1">
      <c r="A76" s="114"/>
      <c r="B76" s="125"/>
      <c r="C76" s="152"/>
      <c r="D76" s="118" t="s">
        <v>17</v>
      </c>
      <c r="E76" s="120" t="s">
        <v>475</v>
      </c>
    </row>
    <row r="77" spans="1:5" ht="23.15">
      <c r="A77" s="114"/>
      <c r="B77" s="125"/>
      <c r="C77" s="155"/>
      <c r="D77" s="118" t="s">
        <v>18</v>
      </c>
      <c r="E77" s="162" t="s">
        <v>478</v>
      </c>
    </row>
    <row r="78" spans="1:5" ht="16" customHeight="1">
      <c r="A78" s="114"/>
      <c r="B78" s="125"/>
      <c r="C78" s="149" t="s">
        <v>316</v>
      </c>
      <c r="D78" s="150"/>
      <c r="E78" s="163"/>
    </row>
    <row r="79" spans="1:5" ht="16" customHeight="1">
      <c r="A79" s="114"/>
      <c r="B79" s="125"/>
      <c r="C79" s="152"/>
      <c r="D79" s="118" t="s">
        <v>317</v>
      </c>
      <c r="E79" s="154" t="s">
        <v>509</v>
      </c>
    </row>
    <row r="80" spans="1:5" ht="16" customHeight="1">
      <c r="A80" s="114"/>
      <c r="B80" s="125"/>
      <c r="C80" s="159"/>
      <c r="D80" s="118" t="s">
        <v>318</v>
      </c>
      <c r="E80" s="154" t="s">
        <v>509</v>
      </c>
    </row>
    <row r="81" spans="1:5" ht="16" customHeight="1">
      <c r="A81" s="114"/>
      <c r="B81" s="125"/>
      <c r="C81" s="155"/>
      <c r="D81" s="164" t="s">
        <v>329</v>
      </c>
      <c r="E81" s="160" t="s">
        <v>509</v>
      </c>
    </row>
    <row r="82" spans="1:5" ht="16" customHeight="1">
      <c r="A82" s="114"/>
      <c r="B82" s="125"/>
      <c r="C82" s="149" t="s">
        <v>304</v>
      </c>
      <c r="D82" s="150"/>
      <c r="E82" s="163"/>
    </row>
    <row r="83" spans="1:5" ht="16" customHeight="1">
      <c r="A83" s="114"/>
      <c r="B83" s="125"/>
      <c r="C83" s="152"/>
      <c r="D83" s="118" t="s">
        <v>305</v>
      </c>
      <c r="E83" s="120" t="s">
        <v>475</v>
      </c>
    </row>
    <row r="84" spans="1:5" ht="16" customHeight="1">
      <c r="A84" s="114"/>
      <c r="B84" s="125"/>
      <c r="C84" s="155"/>
      <c r="D84" s="118" t="s">
        <v>306</v>
      </c>
      <c r="E84" s="120" t="s">
        <v>475</v>
      </c>
    </row>
    <row r="85" spans="1:5" ht="95.15" customHeight="1">
      <c r="A85" s="114"/>
      <c r="B85" s="125"/>
      <c r="C85" s="149" t="s">
        <v>450</v>
      </c>
      <c r="D85" s="150"/>
      <c r="E85" s="163" t="s">
        <v>537</v>
      </c>
    </row>
    <row r="86" spans="1:5" ht="16" customHeight="1">
      <c r="A86" s="114"/>
      <c r="B86" s="125"/>
      <c r="C86" s="149" t="s">
        <v>38</v>
      </c>
      <c r="D86" s="150"/>
      <c r="E86" s="163"/>
    </row>
    <row r="87" spans="1:5" ht="78.75" customHeight="1" thickBot="1">
      <c r="A87" s="133"/>
      <c r="B87" s="165"/>
      <c r="C87" s="166"/>
      <c r="D87" s="167" t="s">
        <v>307</v>
      </c>
      <c r="E87" s="168" t="s">
        <v>452</v>
      </c>
    </row>
  </sheetData>
  <mergeCells count="12">
    <mergeCell ref="A2:D2"/>
    <mergeCell ref="A3:E3"/>
    <mergeCell ref="B4:D4"/>
    <mergeCell ref="B5:D5"/>
    <mergeCell ref="B9:D9"/>
    <mergeCell ref="B41:D41"/>
    <mergeCell ref="A50:E50"/>
    <mergeCell ref="A26:E26"/>
    <mergeCell ref="B27:D28"/>
    <mergeCell ref="E27:E28"/>
    <mergeCell ref="B34:D35"/>
    <mergeCell ref="E34:E35"/>
  </mergeCells>
  <phoneticPr fontId="2"/>
  <pageMargins left="0.70866141732283472" right="0.19685039370078741" top="0.19685039370078741" bottom="0.19685039370078741" header="0.19685039370078741" footer="7.874015748031496E-2"/>
  <pageSetup paperSize="9" scale="72" orientation="portrait" r:id="rId1"/>
  <headerFooter alignWithMargins="0">
    <oddFooter>&amp;C&amp;10建設工事・業者登録票（県内業者用）　記入要領</oddFooter>
  </headerFooter>
  <rowBreaks count="2" manualBreakCount="2">
    <brk id="25" max="16383" man="1"/>
    <brk id="4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EE19D-7F29-45ED-9651-23E234C240A8}">
  <sheetPr>
    <tabColor rgb="FFFFFF00"/>
    <pageSetUpPr fitToPage="1"/>
  </sheetPr>
  <dimension ref="A1:GS60"/>
  <sheetViews>
    <sheetView view="pageBreakPreview" zoomScale="93" zoomScaleNormal="100" zoomScaleSheetLayoutView="93" workbookViewId="0">
      <selection activeCell="V7" sqref="V7:Z7"/>
    </sheetView>
  </sheetViews>
  <sheetFormatPr defaultColWidth="5.15234375" defaultRowHeight="11.6"/>
  <cols>
    <col min="1" max="1" width="2.4609375" style="221" customWidth="1"/>
    <col min="2" max="195" width="0.84375" style="221" customWidth="1"/>
    <col min="196" max="200" width="5.15234375" style="221"/>
    <col min="201" max="201" width="16.61328125" style="221" customWidth="1"/>
    <col min="202" max="16384" width="5.15234375" style="221"/>
  </cols>
  <sheetData>
    <row r="1" spans="1:201" ht="29.6" customHeight="1">
      <c r="A1" s="1663" t="s">
        <v>1554</v>
      </c>
      <c r="B1" s="1663"/>
      <c r="C1" s="1663"/>
      <c r="D1" s="1663"/>
      <c r="E1" s="1663"/>
      <c r="F1" s="1663"/>
      <c r="G1" s="1663"/>
      <c r="H1" s="1663"/>
      <c r="I1" s="1663"/>
      <c r="J1" s="1663"/>
      <c r="K1" s="1663"/>
      <c r="L1" s="1663"/>
      <c r="M1" s="1663"/>
      <c r="N1" s="1663"/>
      <c r="O1" s="1663"/>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9"/>
      <c r="BN1" s="218"/>
      <c r="BO1" s="218"/>
      <c r="BP1" s="218"/>
      <c r="BQ1" s="218"/>
      <c r="BR1" s="218"/>
      <c r="BS1" s="218"/>
      <c r="BT1" s="218"/>
      <c r="BU1" s="218"/>
      <c r="BV1" s="218"/>
      <c r="BW1" s="218"/>
      <c r="BX1" s="218"/>
      <c r="BY1" s="218"/>
      <c r="BZ1" s="218"/>
      <c r="CA1" s="218"/>
      <c r="CB1" s="218"/>
      <c r="CC1" s="218"/>
      <c r="CD1" s="218"/>
      <c r="CE1" s="218"/>
      <c r="CF1" s="218"/>
      <c r="CG1" s="218"/>
      <c r="CH1" s="220"/>
      <c r="CI1" s="220"/>
      <c r="CJ1" s="220"/>
      <c r="CK1" s="220"/>
      <c r="CL1" s="220"/>
      <c r="CM1" s="220"/>
      <c r="CN1" s="218"/>
      <c r="CO1" s="218"/>
      <c r="CP1" s="218"/>
      <c r="CQ1" s="220"/>
      <c r="CR1" s="220"/>
      <c r="CS1" s="220"/>
      <c r="CT1" s="220"/>
      <c r="CU1" s="220"/>
      <c r="CV1" s="220"/>
      <c r="CW1" s="220"/>
      <c r="CX1" s="220"/>
      <c r="CY1" s="220"/>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c r="EY1" s="218"/>
      <c r="EZ1" s="218"/>
      <c r="FA1" s="218"/>
      <c r="FB1" s="218"/>
      <c r="FC1" s="218"/>
      <c r="FD1" s="218"/>
      <c r="FE1" s="218"/>
      <c r="FF1" s="218"/>
      <c r="FG1" s="218"/>
      <c r="FH1" s="218"/>
      <c r="FI1" s="218"/>
      <c r="FJ1" s="218"/>
      <c r="FK1" s="218"/>
      <c r="FL1" s="218"/>
      <c r="FM1" s="218"/>
      <c r="FN1" s="218"/>
      <c r="FO1" s="218"/>
      <c r="FP1" s="218"/>
      <c r="FQ1" s="218"/>
      <c r="FR1" s="218"/>
      <c r="FS1" s="218"/>
      <c r="FT1" s="218"/>
      <c r="FU1" s="218"/>
      <c r="FV1" s="218"/>
      <c r="FW1" s="218"/>
      <c r="FX1" s="218"/>
      <c r="FY1" s="218"/>
      <c r="FZ1" s="218"/>
      <c r="GA1" s="218"/>
      <c r="GB1" s="218"/>
      <c r="GC1" s="218"/>
      <c r="GD1" s="218"/>
      <c r="GE1" s="218"/>
      <c r="GF1" s="218"/>
      <c r="GG1" s="218"/>
    </row>
    <row r="2" spans="1:201" ht="41.6" customHeight="1">
      <c r="A2" s="218"/>
      <c r="B2" s="1664" t="s">
        <v>541</v>
      </c>
      <c r="C2" s="1664"/>
      <c r="D2" s="1664"/>
      <c r="E2" s="1664"/>
      <c r="F2" s="1664"/>
      <c r="G2" s="1664"/>
      <c r="H2" s="1664"/>
      <c r="I2" s="1664"/>
      <c r="J2" s="1664"/>
      <c r="K2" s="1664"/>
      <c r="L2" s="1664"/>
      <c r="M2" s="1664"/>
      <c r="N2" s="1664"/>
      <c r="O2" s="1664"/>
      <c r="P2" s="1664"/>
      <c r="Q2" s="1664"/>
      <c r="R2" s="1664"/>
      <c r="S2" s="1664"/>
      <c r="T2" s="1664"/>
      <c r="U2" s="1664"/>
      <c r="V2" s="1664"/>
      <c r="W2" s="1664"/>
      <c r="X2" s="1664"/>
      <c r="Y2" s="1664"/>
      <c r="Z2" s="1664"/>
      <c r="AA2" s="1664"/>
      <c r="AB2" s="1664"/>
      <c r="AC2" s="1664"/>
      <c r="AD2" s="1664"/>
      <c r="AE2" s="1664"/>
      <c r="AF2" s="1664"/>
      <c r="AG2" s="1664"/>
      <c r="AH2" s="1664"/>
      <c r="AI2" s="1664"/>
      <c r="AJ2" s="1664"/>
      <c r="AK2" s="1664"/>
      <c r="AL2" s="1664"/>
      <c r="AM2" s="1664"/>
      <c r="AN2" s="1664"/>
      <c r="AO2" s="1664"/>
      <c r="AP2" s="1664"/>
      <c r="AQ2" s="1664"/>
      <c r="AR2" s="1664"/>
      <c r="AS2" s="1664"/>
      <c r="AT2" s="1664"/>
      <c r="AU2" s="1664"/>
      <c r="AV2" s="1664"/>
      <c r="AW2" s="1664"/>
      <c r="AX2" s="1664"/>
      <c r="AY2" s="1664"/>
      <c r="AZ2" s="1664"/>
      <c r="BA2" s="1664"/>
      <c r="BB2" s="1664"/>
      <c r="BC2" s="1664"/>
      <c r="BD2" s="1664"/>
      <c r="BE2" s="1664"/>
      <c r="BF2" s="1664"/>
      <c r="BG2" s="1664"/>
      <c r="BH2" s="1664"/>
      <c r="BI2" s="1664"/>
      <c r="BJ2" s="1664"/>
      <c r="BK2" s="1664"/>
      <c r="BL2" s="1664"/>
      <c r="BM2" s="1664"/>
      <c r="BN2" s="1664"/>
      <c r="BO2" s="1664"/>
      <c r="BP2" s="1664"/>
      <c r="BQ2" s="1664"/>
      <c r="BR2" s="1664"/>
      <c r="BS2" s="1664"/>
      <c r="BT2" s="1664"/>
      <c r="BU2" s="1664"/>
      <c r="BV2" s="1664"/>
      <c r="BW2" s="1664"/>
      <c r="BX2" s="1664"/>
      <c r="BY2" s="1664"/>
      <c r="BZ2" s="1664"/>
      <c r="CA2" s="1664"/>
      <c r="CB2" s="1664"/>
      <c r="CC2" s="1664"/>
      <c r="CD2" s="1664"/>
      <c r="CE2" s="1664"/>
      <c r="CF2" s="1664"/>
      <c r="CG2" s="1664"/>
      <c r="CH2" s="1664"/>
      <c r="CI2" s="1664"/>
      <c r="CJ2" s="1664"/>
      <c r="CK2" s="1664"/>
      <c r="CL2" s="1664"/>
      <c r="CM2" s="1664"/>
      <c r="CN2" s="1664"/>
      <c r="CO2" s="1664"/>
      <c r="CP2" s="1664"/>
      <c r="CQ2" s="1664"/>
      <c r="CR2" s="1664"/>
      <c r="CS2" s="1664"/>
      <c r="CT2" s="1664"/>
      <c r="CU2" s="1664"/>
      <c r="CV2" s="1664"/>
      <c r="CW2" s="1664"/>
      <c r="CX2" s="1664"/>
      <c r="CY2" s="1664"/>
      <c r="CZ2" s="1664"/>
      <c r="DA2" s="1664"/>
      <c r="DB2" s="1664"/>
      <c r="DC2" s="1664"/>
      <c r="DD2" s="1664"/>
      <c r="DE2" s="1664"/>
      <c r="DF2" s="1664"/>
      <c r="DG2" s="1664"/>
      <c r="DH2" s="1664"/>
      <c r="DI2" s="1664"/>
      <c r="DJ2" s="1664"/>
      <c r="DK2" s="1664"/>
      <c r="DL2" s="1664"/>
      <c r="DM2" s="1664"/>
      <c r="DN2" s="1664"/>
      <c r="DO2" s="1664"/>
      <c r="DP2" s="1664"/>
      <c r="DQ2" s="1664"/>
      <c r="DR2" s="1664"/>
      <c r="DS2" s="1664"/>
      <c r="DT2" s="1664"/>
      <c r="DU2" s="1664"/>
      <c r="DV2" s="1664"/>
      <c r="DW2" s="1664"/>
      <c r="DX2" s="1664"/>
      <c r="DY2" s="1664"/>
      <c r="DZ2" s="1664"/>
      <c r="EA2" s="1664"/>
      <c r="EB2" s="1664"/>
      <c r="EC2" s="1664"/>
      <c r="ED2" s="1664"/>
      <c r="EE2" s="1664"/>
      <c r="EF2" s="1664"/>
      <c r="EG2" s="1664"/>
      <c r="EH2" s="1664"/>
      <c r="EI2" s="1664"/>
      <c r="EJ2" s="1664"/>
      <c r="EK2" s="1664"/>
      <c r="EL2" s="1664"/>
      <c r="EM2" s="1664"/>
      <c r="EN2" s="1664"/>
      <c r="EO2" s="1664"/>
      <c r="EP2" s="1664"/>
      <c r="EQ2" s="1664"/>
      <c r="ER2" s="1664"/>
      <c r="ES2" s="1664"/>
      <c r="ET2" s="1664"/>
      <c r="EU2" s="1664"/>
      <c r="EV2" s="1664"/>
      <c r="EW2" s="1664"/>
      <c r="EX2" s="1664"/>
      <c r="EY2" s="1664"/>
      <c r="EZ2" s="1664"/>
      <c r="FA2" s="1664"/>
      <c r="FB2" s="1664"/>
      <c r="FC2" s="1664"/>
      <c r="FD2" s="1664"/>
      <c r="FE2" s="1664"/>
      <c r="FF2" s="1664"/>
      <c r="FG2" s="1664"/>
      <c r="FH2" s="1664"/>
      <c r="FI2" s="1664"/>
      <c r="FJ2" s="1664"/>
      <c r="FK2" s="1664"/>
      <c r="FL2" s="1664"/>
      <c r="FM2" s="1664"/>
      <c r="FN2" s="1664"/>
      <c r="FO2" s="1664"/>
      <c r="FP2" s="1664"/>
      <c r="FQ2" s="1664"/>
      <c r="FR2" s="1664"/>
      <c r="FS2" s="1664"/>
      <c r="FT2" s="1664"/>
      <c r="FU2" s="1664"/>
      <c r="FV2" s="1664"/>
      <c r="FW2" s="1664"/>
      <c r="FX2" s="1664"/>
      <c r="FY2" s="1664"/>
      <c r="FZ2" s="1664"/>
      <c r="GA2" s="1664"/>
      <c r="GB2" s="1664"/>
      <c r="GC2" s="1664"/>
      <c r="GD2" s="1664"/>
      <c r="GE2" s="1664"/>
      <c r="GF2" s="1664"/>
      <c r="GG2" s="1664"/>
    </row>
    <row r="3" spans="1:201" ht="14.5" customHeight="1">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row>
    <row r="4" spans="1:201" ht="17.149999999999999" customHeight="1">
      <c r="A4" s="222"/>
      <c r="B4" s="222"/>
      <c r="C4" s="223" t="s">
        <v>1383</v>
      </c>
      <c r="D4" s="223"/>
      <c r="E4" s="223"/>
      <c r="F4" s="223"/>
      <c r="G4" s="223"/>
      <c r="H4" s="223"/>
      <c r="I4" s="223"/>
      <c r="J4" s="223"/>
      <c r="K4" s="223"/>
      <c r="L4" s="223"/>
      <c r="M4" s="223"/>
      <c r="N4" s="223"/>
      <c r="O4" s="223"/>
      <c r="P4" s="223"/>
      <c r="Q4" s="223"/>
      <c r="R4" s="223"/>
      <c r="S4" s="223"/>
      <c r="T4" s="223"/>
      <c r="U4" s="223"/>
      <c r="V4" s="223"/>
      <c r="W4" s="224"/>
      <c r="X4" s="224"/>
      <c r="Y4" s="224"/>
      <c r="Z4" s="224"/>
      <c r="AA4" s="1665" t="s">
        <v>542</v>
      </c>
      <c r="AB4" s="1665"/>
      <c r="AC4" s="1665"/>
      <c r="AD4" s="1665"/>
      <c r="AE4" s="1665"/>
      <c r="AF4" s="1665"/>
      <c r="AG4" s="1665"/>
      <c r="AH4" s="1665"/>
      <c r="AI4" s="1665"/>
      <c r="AJ4" s="1665"/>
      <c r="AK4" s="1665"/>
      <c r="AL4" s="1665"/>
      <c r="AM4" s="1665"/>
      <c r="AN4" s="1665"/>
      <c r="AO4" s="1665"/>
      <c r="AP4" s="1665"/>
      <c r="AQ4" s="1665"/>
      <c r="AR4" s="1665"/>
      <c r="AS4" s="1665"/>
      <c r="AT4" s="1665"/>
      <c r="AU4" s="1665"/>
      <c r="AV4" s="222" t="s">
        <v>543</v>
      </c>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row>
    <row r="5" spans="1:201" ht="17.149999999999999" customHeight="1">
      <c r="A5" s="222"/>
      <c r="B5" s="222"/>
      <c r="C5" s="222" t="s">
        <v>544</v>
      </c>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row>
    <row r="6" spans="1:201" ht="11.9" customHeight="1">
      <c r="A6" s="218"/>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K6" s="1618" t="s">
        <v>1366</v>
      </c>
      <c r="GL6" s="1618"/>
      <c r="GM6" s="1618"/>
      <c r="GN6" s="1618"/>
      <c r="GO6" s="1618"/>
      <c r="GP6" s="1618"/>
      <c r="GQ6" s="1618"/>
      <c r="GR6" s="1618"/>
      <c r="GS6" s="1618"/>
    </row>
    <row r="7" spans="1:201" ht="17.149999999999999" customHeight="1">
      <c r="A7" s="218"/>
      <c r="B7" s="218"/>
      <c r="C7" s="218"/>
      <c r="D7" s="222"/>
      <c r="E7" s="1666" t="s">
        <v>465</v>
      </c>
      <c r="F7" s="1666"/>
      <c r="G7" s="1666"/>
      <c r="H7" s="1666"/>
      <c r="I7" s="1666"/>
      <c r="J7" s="1666"/>
      <c r="K7" s="1666"/>
      <c r="L7" s="1666"/>
      <c r="M7" s="1667">
        <v>8</v>
      </c>
      <c r="N7" s="1668"/>
      <c r="O7" s="1668"/>
      <c r="P7" s="1668"/>
      <c r="Q7" s="1669"/>
      <c r="R7" s="1666" t="s">
        <v>179</v>
      </c>
      <c r="S7" s="1666"/>
      <c r="T7" s="1666"/>
      <c r="U7" s="1666"/>
      <c r="V7" s="1667"/>
      <c r="W7" s="1668"/>
      <c r="X7" s="1668"/>
      <c r="Y7" s="1668"/>
      <c r="Z7" s="1669"/>
      <c r="AA7" s="1666" t="s">
        <v>182</v>
      </c>
      <c r="AB7" s="1666"/>
      <c r="AC7" s="1666"/>
      <c r="AD7" s="1666"/>
      <c r="AE7" s="1666"/>
      <c r="AF7" s="1667"/>
      <c r="AG7" s="1668"/>
      <c r="AH7" s="1668"/>
      <c r="AI7" s="1668"/>
      <c r="AJ7" s="1669"/>
      <c r="AK7" s="1666" t="s">
        <v>181</v>
      </c>
      <c r="AL7" s="1666"/>
      <c r="AM7" s="1666"/>
      <c r="AN7" s="1666"/>
      <c r="AO7" s="1666"/>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K7" s="1618"/>
      <c r="GL7" s="1618"/>
      <c r="GM7" s="1618"/>
      <c r="GN7" s="1618"/>
      <c r="GO7" s="1618"/>
      <c r="GP7" s="1618"/>
      <c r="GQ7" s="1618"/>
      <c r="GR7" s="1618"/>
      <c r="GS7" s="1618"/>
    </row>
    <row r="8" spans="1:201" ht="9" customHeight="1">
      <c r="A8" s="218"/>
      <c r="B8" s="218"/>
      <c r="C8" s="218"/>
      <c r="D8" s="218"/>
      <c r="E8" s="218"/>
      <c r="F8" s="218"/>
      <c r="G8" s="218"/>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row>
    <row r="9" spans="1:201" ht="15" customHeight="1">
      <c r="A9" s="218"/>
      <c r="B9" s="218"/>
      <c r="C9" s="218"/>
      <c r="D9" s="218"/>
      <c r="E9" s="218"/>
      <c r="F9" s="218"/>
      <c r="G9" s="218"/>
      <c r="H9" s="218"/>
      <c r="I9" s="218"/>
      <c r="J9" s="218"/>
      <c r="K9" s="218"/>
      <c r="L9" s="218"/>
      <c r="M9" s="218"/>
      <c r="N9" s="218"/>
      <c r="O9" s="218"/>
      <c r="P9" s="218"/>
      <c r="Q9" s="1665" t="s">
        <v>545</v>
      </c>
      <c r="R9" s="1665"/>
      <c r="S9" s="1665"/>
      <c r="T9" s="1665"/>
      <c r="U9" s="1665"/>
      <c r="V9" s="1665"/>
      <c r="W9" s="1665"/>
      <c r="X9" s="1665"/>
      <c r="Y9" s="1665"/>
      <c r="Z9" s="1665"/>
      <c r="AA9" s="1665"/>
      <c r="AB9" s="1665"/>
      <c r="AC9" s="1665"/>
      <c r="AD9" s="1665"/>
      <c r="AE9" s="1665"/>
      <c r="AF9" s="1665"/>
      <c r="AG9" s="1665"/>
      <c r="AH9" s="1665"/>
      <c r="AI9" s="1665"/>
      <c r="AJ9" s="1665"/>
      <c r="AK9" s="1665"/>
      <c r="AL9" s="1665"/>
      <c r="AM9" s="1665"/>
      <c r="AN9" s="1665"/>
      <c r="AO9" s="1665"/>
      <c r="AP9" s="1665"/>
      <c r="AQ9" s="1665"/>
      <c r="AR9" s="1665"/>
      <c r="AS9" s="218"/>
      <c r="AT9" s="218"/>
      <c r="AU9" s="226" t="s">
        <v>546</v>
      </c>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27"/>
      <c r="DN9" s="228"/>
      <c r="DO9" s="228"/>
      <c r="DP9" s="228"/>
      <c r="DQ9" s="227"/>
      <c r="DR9" s="228"/>
      <c r="DS9" s="228"/>
      <c r="DT9" s="228"/>
      <c r="DU9" s="229"/>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row>
    <row r="10" spans="1:201" ht="13" customHeight="1">
      <c r="A10" s="218"/>
      <c r="B10" s="218"/>
      <c r="C10" s="218"/>
      <c r="D10" s="2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30"/>
      <c r="AJ10" s="218"/>
      <c r="AK10" s="231"/>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row>
    <row r="11" spans="1:201" ht="12.45" customHeight="1">
      <c r="A11" s="218"/>
      <c r="B11" s="1633">
        <v>1</v>
      </c>
      <c r="C11" s="1634"/>
      <c r="D11" s="1635"/>
      <c r="E11" s="232"/>
      <c r="F11" s="1639" t="s">
        <v>547</v>
      </c>
      <c r="G11" s="1639"/>
      <c r="H11" s="1639"/>
      <c r="I11" s="1639"/>
      <c r="J11" s="1639"/>
      <c r="K11" s="1639"/>
      <c r="L11" s="1639"/>
      <c r="M11" s="1639"/>
      <c r="N11" s="1639"/>
      <c r="O11" s="1639"/>
      <c r="P11" s="1639"/>
      <c r="Q11" s="1639"/>
      <c r="R11" s="1639"/>
      <c r="S11" s="1639"/>
      <c r="T11" s="1639"/>
      <c r="U11" s="1639"/>
      <c r="V11" s="1639"/>
      <c r="W11" s="218"/>
      <c r="X11" s="218"/>
      <c r="Y11" s="218"/>
      <c r="Z11" s="1649" t="str">
        <f>IF('登録票３－１'!F21="","",LEFT('登録票３－１'!F21,3))</f>
        <v/>
      </c>
      <c r="AA11" s="1650"/>
      <c r="AB11" s="1650"/>
      <c r="AC11" s="1650"/>
      <c r="AD11" s="1650"/>
      <c r="AE11" s="1650"/>
      <c r="AF11" s="1650"/>
      <c r="AG11" s="1650"/>
      <c r="AH11" s="1651"/>
      <c r="AI11" s="234"/>
      <c r="AJ11" s="235"/>
      <c r="AK11" s="235"/>
      <c r="AL11" s="234"/>
      <c r="AM11" s="1649" t="str">
        <f>IF('登録票３－１'!F21="","",RIGHT('登録票３－１'!F21,4))</f>
        <v/>
      </c>
      <c r="AN11" s="1650"/>
      <c r="AO11" s="1650"/>
      <c r="AP11" s="1650"/>
      <c r="AQ11" s="1650"/>
      <c r="AR11" s="1650"/>
      <c r="AS11" s="1650"/>
      <c r="AT11" s="1650"/>
      <c r="AU11" s="1650"/>
      <c r="AV11" s="1650"/>
      <c r="AW11" s="1650"/>
      <c r="AX11" s="1651"/>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K11" s="1617" t="s">
        <v>1365</v>
      </c>
      <c r="GL11" s="1617"/>
      <c r="GM11" s="1617"/>
      <c r="GN11" s="1617"/>
      <c r="GO11" s="1617"/>
      <c r="GP11" s="1617"/>
      <c r="GQ11" s="1617"/>
      <c r="GR11" s="1617"/>
      <c r="GS11" s="1617"/>
    </row>
    <row r="12" spans="1:201" ht="12.45" customHeight="1">
      <c r="A12" s="218"/>
      <c r="B12" s="1636"/>
      <c r="C12" s="1637"/>
      <c r="D12" s="1638"/>
      <c r="E12" s="232"/>
      <c r="F12" s="1639"/>
      <c r="G12" s="1639"/>
      <c r="H12" s="1639"/>
      <c r="I12" s="1639"/>
      <c r="J12" s="1639"/>
      <c r="K12" s="1639"/>
      <c r="L12" s="1639"/>
      <c r="M12" s="1639"/>
      <c r="N12" s="1639"/>
      <c r="O12" s="1639"/>
      <c r="P12" s="1639"/>
      <c r="Q12" s="1639"/>
      <c r="R12" s="1639"/>
      <c r="S12" s="1639"/>
      <c r="T12" s="1639"/>
      <c r="U12" s="1639"/>
      <c r="V12" s="1639"/>
      <c r="W12" s="218"/>
      <c r="X12" s="218"/>
      <c r="Y12" s="218"/>
      <c r="Z12" s="1652"/>
      <c r="AA12" s="1653"/>
      <c r="AB12" s="1653"/>
      <c r="AC12" s="1653"/>
      <c r="AD12" s="1653"/>
      <c r="AE12" s="1653"/>
      <c r="AF12" s="1653"/>
      <c r="AG12" s="1653"/>
      <c r="AH12" s="1654"/>
      <c r="AI12" s="234"/>
      <c r="AJ12" s="234"/>
      <c r="AK12" s="234"/>
      <c r="AL12" s="234"/>
      <c r="AM12" s="1652"/>
      <c r="AN12" s="1653"/>
      <c r="AO12" s="1653"/>
      <c r="AP12" s="1653"/>
      <c r="AQ12" s="1653"/>
      <c r="AR12" s="1653"/>
      <c r="AS12" s="1653"/>
      <c r="AT12" s="1653"/>
      <c r="AU12" s="1653"/>
      <c r="AV12" s="1653"/>
      <c r="AW12" s="1653"/>
      <c r="AX12" s="1654"/>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K12" s="1617"/>
      <c r="GL12" s="1617"/>
      <c r="GM12" s="1617"/>
      <c r="GN12" s="1617"/>
      <c r="GO12" s="1617"/>
      <c r="GP12" s="1617"/>
      <c r="GQ12" s="1617"/>
      <c r="GR12" s="1617"/>
      <c r="GS12" s="1617"/>
    </row>
    <row r="13" spans="1:201" ht="12.45" customHeight="1">
      <c r="A13" s="218"/>
      <c r="B13" s="233"/>
      <c r="C13" s="233"/>
      <c r="D13" s="233"/>
      <c r="E13" s="232"/>
      <c r="F13" s="233"/>
      <c r="G13" s="233"/>
      <c r="H13" s="233"/>
      <c r="I13" s="233"/>
      <c r="J13" s="233"/>
      <c r="K13" s="233"/>
      <c r="L13" s="233"/>
      <c r="M13" s="233"/>
      <c r="N13" s="233"/>
      <c r="O13" s="233"/>
      <c r="P13" s="233"/>
      <c r="Q13" s="233"/>
      <c r="R13" s="233"/>
      <c r="S13" s="233"/>
      <c r="T13" s="233"/>
      <c r="U13" s="233"/>
      <c r="V13" s="233"/>
      <c r="W13" s="218"/>
      <c r="X13" s="218"/>
      <c r="Y13" s="218"/>
      <c r="Z13" s="236"/>
      <c r="AA13" s="236"/>
      <c r="AB13" s="236"/>
      <c r="AC13" s="236"/>
      <c r="AD13" s="236"/>
      <c r="AE13" s="236"/>
      <c r="AF13" s="236"/>
      <c r="AG13" s="236"/>
      <c r="AH13" s="236"/>
      <c r="AI13" s="234"/>
      <c r="AJ13" s="234"/>
      <c r="AK13" s="234"/>
      <c r="AL13" s="234"/>
      <c r="AM13" s="236"/>
      <c r="AN13" s="236"/>
      <c r="AO13" s="236"/>
      <c r="AP13" s="236"/>
      <c r="AQ13" s="236"/>
      <c r="AR13" s="236"/>
      <c r="AS13" s="236"/>
      <c r="AT13" s="236"/>
      <c r="AU13" s="236"/>
      <c r="AV13" s="236"/>
      <c r="AW13" s="236"/>
      <c r="AX13" s="236"/>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c r="EY13" s="218"/>
      <c r="EZ13" s="218"/>
      <c r="FA13" s="218"/>
      <c r="FB13" s="218"/>
      <c r="FC13" s="218"/>
      <c r="FD13" s="218"/>
      <c r="FE13" s="218"/>
      <c r="FF13" s="218"/>
      <c r="FG13" s="218"/>
      <c r="FH13" s="218"/>
      <c r="FI13" s="218"/>
      <c r="FJ13" s="218"/>
      <c r="FK13" s="218"/>
      <c r="FL13" s="218"/>
      <c r="FM13" s="218"/>
      <c r="FN13" s="218"/>
      <c r="FO13" s="218"/>
      <c r="FP13" s="218"/>
      <c r="FQ13" s="218"/>
      <c r="FR13" s="218"/>
      <c r="FS13" s="218"/>
      <c r="FT13" s="218"/>
      <c r="FU13" s="218"/>
      <c r="FV13" s="218"/>
      <c r="FW13" s="218"/>
      <c r="FX13" s="218"/>
      <c r="FY13" s="218"/>
      <c r="FZ13" s="218"/>
      <c r="GA13" s="218"/>
      <c r="GB13" s="218"/>
      <c r="GC13" s="218"/>
      <c r="GD13" s="218"/>
      <c r="GE13" s="218"/>
      <c r="GF13" s="218"/>
      <c r="GG13" s="218"/>
    </row>
    <row r="14" spans="1:201" ht="6.65" customHeight="1">
      <c r="A14" s="218"/>
      <c r="B14" s="237"/>
      <c r="C14" s="237"/>
      <c r="D14" s="238"/>
      <c r="E14" s="239"/>
      <c r="F14" s="239"/>
      <c r="G14" s="239"/>
      <c r="H14" s="239"/>
      <c r="I14" s="239"/>
      <c r="J14" s="239"/>
      <c r="K14" s="239"/>
      <c r="L14" s="239"/>
      <c r="M14" s="239"/>
      <c r="N14" s="239"/>
      <c r="O14" s="239"/>
      <c r="P14" s="239"/>
      <c r="Q14" s="239"/>
      <c r="R14" s="239"/>
      <c r="S14" s="239"/>
      <c r="T14" s="239"/>
      <c r="U14" s="239"/>
      <c r="V14" s="239"/>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row>
    <row r="15" spans="1:201" ht="12" customHeight="1">
      <c r="A15" s="218"/>
      <c r="B15" s="237"/>
      <c r="C15" s="237"/>
      <c r="D15" s="238"/>
      <c r="E15" s="232"/>
      <c r="F15" s="239"/>
      <c r="G15" s="232"/>
      <c r="H15" s="239"/>
      <c r="I15" s="232"/>
      <c r="J15" s="239"/>
      <c r="K15" s="232"/>
      <c r="L15" s="239"/>
      <c r="M15" s="232"/>
      <c r="N15" s="239"/>
      <c r="O15" s="239"/>
      <c r="P15" s="239"/>
      <c r="Q15" s="239"/>
      <c r="R15" s="239"/>
      <c r="S15" s="239"/>
      <c r="T15" s="239"/>
      <c r="U15" s="239"/>
      <c r="V15" s="239"/>
      <c r="W15" s="218"/>
      <c r="X15" s="218"/>
      <c r="Y15" s="218"/>
      <c r="Z15" s="1655" t="s">
        <v>548</v>
      </c>
      <c r="AA15" s="1655"/>
      <c r="AB15" s="1655"/>
      <c r="AC15" s="1655"/>
      <c r="AD15" s="1655"/>
      <c r="AE15" s="1655"/>
      <c r="AF15" s="1655"/>
      <c r="AG15" s="1655"/>
      <c r="AH15" s="1655"/>
      <c r="AI15" s="1655"/>
      <c r="AJ15" s="1655"/>
      <c r="AK15" s="1655"/>
      <c r="AL15" s="1655"/>
      <c r="AM15" s="1655"/>
      <c r="AN15" s="1655"/>
      <c r="AO15" s="1655"/>
      <c r="AP15" s="1655"/>
      <c r="AQ15" s="1655"/>
      <c r="AR15" s="1655"/>
      <c r="AS15" s="1655"/>
      <c r="AT15" s="1655"/>
      <c r="AU15" s="1655"/>
      <c r="AV15" s="1655"/>
      <c r="AW15" s="1655"/>
      <c r="AX15" s="1655" t="s">
        <v>549</v>
      </c>
      <c r="AY15" s="1655"/>
      <c r="AZ15" s="1655"/>
      <c r="BA15" s="1655"/>
      <c r="BB15" s="1655"/>
      <c r="BC15" s="1655"/>
      <c r="BD15" s="1655"/>
      <c r="BE15" s="1655"/>
      <c r="BF15" s="1655"/>
      <c r="BG15" s="1655"/>
      <c r="BH15" s="1655"/>
      <c r="BI15" s="1655"/>
      <c r="BJ15" s="1655"/>
      <c r="BK15" s="1655"/>
      <c r="BL15" s="1655"/>
      <c r="BM15" s="1655"/>
      <c r="BN15" s="1655"/>
      <c r="BO15" s="1655"/>
      <c r="BP15" s="1655"/>
      <c r="BQ15" s="1655"/>
      <c r="BR15" s="1655"/>
      <c r="BS15" s="1655"/>
      <c r="BT15" s="1655"/>
      <c r="BU15" s="1655"/>
      <c r="BV15" s="1655"/>
      <c r="BW15" s="1655"/>
      <c r="BX15" s="1655"/>
      <c r="BY15" s="1655"/>
      <c r="BZ15" s="1655" t="s">
        <v>550</v>
      </c>
      <c r="CA15" s="1655"/>
      <c r="CB15" s="1655"/>
      <c r="CC15" s="1655"/>
      <c r="CD15" s="1655"/>
      <c r="CE15" s="1655"/>
      <c r="CF15" s="1655"/>
      <c r="CG15" s="1655"/>
      <c r="CH15" s="1655"/>
      <c r="CI15" s="1655"/>
      <c r="CJ15" s="1655"/>
      <c r="CK15" s="1655"/>
      <c r="CL15" s="1655"/>
      <c r="CM15" s="1655"/>
      <c r="CN15" s="1655"/>
      <c r="CO15" s="1655"/>
      <c r="CP15" s="1655"/>
      <c r="CQ15" s="1655"/>
      <c r="CR15" s="1655"/>
      <c r="CS15" s="1655"/>
      <c r="CT15" s="1655"/>
      <c r="CU15" s="1655"/>
      <c r="CV15" s="1655"/>
      <c r="CW15" s="1655"/>
      <c r="CX15" s="1655"/>
      <c r="CY15" s="1655"/>
      <c r="CZ15" s="1655"/>
      <c r="DA15" s="1655"/>
      <c r="DB15" s="1655"/>
      <c r="DC15" s="1655"/>
      <c r="DD15" s="1655"/>
      <c r="DE15" s="1655"/>
      <c r="DF15" s="1655"/>
      <c r="DG15" s="1655"/>
      <c r="DH15" s="1655"/>
      <c r="DI15" s="1655"/>
      <c r="DJ15" s="1655"/>
      <c r="DK15" s="1655"/>
      <c r="DL15" s="1655"/>
      <c r="DM15" s="1655"/>
      <c r="DN15" s="1655"/>
      <c r="DO15" s="1655"/>
      <c r="DP15" s="1655"/>
      <c r="DQ15" s="1655"/>
      <c r="DR15" s="1655"/>
      <c r="DS15" s="1655"/>
      <c r="DT15" s="1655"/>
      <c r="DU15" s="1655"/>
      <c r="DV15" s="1655"/>
      <c r="DW15" s="1655"/>
      <c r="DX15" s="1655"/>
      <c r="DY15" s="1655"/>
      <c r="DZ15" s="1655"/>
      <c r="EA15" s="1655"/>
      <c r="EB15" s="1655"/>
      <c r="EC15" s="1655"/>
      <c r="ED15" s="1655"/>
      <c r="EE15" s="1655"/>
      <c r="EF15" s="1655"/>
      <c r="EG15" s="1655"/>
      <c r="EH15" s="1655"/>
      <c r="EI15" s="1655"/>
      <c r="EJ15" s="1655"/>
      <c r="EK15" s="1655"/>
      <c r="EL15" s="1655"/>
      <c r="EM15" s="1655"/>
      <c r="EN15" s="1655"/>
      <c r="EO15" s="1655"/>
      <c r="EP15" s="1655"/>
      <c r="EQ15" s="1655"/>
      <c r="ER15" s="1655"/>
      <c r="ES15" s="1655"/>
      <c r="ET15" s="1655"/>
      <c r="EU15" s="1655"/>
      <c r="EV15" s="1655"/>
      <c r="EW15" s="1655"/>
      <c r="EX15" s="1655"/>
      <c r="EY15" s="1655"/>
      <c r="EZ15" s="1655"/>
      <c r="FA15" s="1655"/>
      <c r="FB15" s="1655"/>
      <c r="FC15" s="1655"/>
      <c r="FD15" s="1655"/>
      <c r="FE15" s="1655"/>
      <c r="FF15" s="1655"/>
      <c r="FG15" s="1655"/>
      <c r="FH15" s="1655"/>
      <c r="FI15" s="1655"/>
      <c r="FJ15" s="1655"/>
      <c r="FK15" s="1655"/>
      <c r="FL15" s="1655"/>
      <c r="FM15" s="1655"/>
      <c r="FN15" s="1655"/>
      <c r="FO15" s="1655"/>
      <c r="FP15" s="1655"/>
      <c r="FQ15" s="1655"/>
      <c r="FR15" s="1655"/>
      <c r="FS15" s="1655"/>
      <c r="FT15" s="1655"/>
      <c r="FU15" s="1655"/>
      <c r="FV15" s="1655"/>
      <c r="FW15" s="1655"/>
      <c r="FX15" s="1655"/>
      <c r="FY15" s="1655"/>
      <c r="FZ15" s="1655"/>
      <c r="GA15" s="1655"/>
      <c r="GB15" s="1655"/>
      <c r="GC15" s="1655"/>
      <c r="GD15" s="1655"/>
      <c r="GE15" s="218"/>
      <c r="GF15" s="218"/>
      <c r="GG15" s="218"/>
    </row>
    <row r="16" spans="1:201" ht="12.45" customHeight="1">
      <c r="A16" s="218"/>
      <c r="B16" s="1633">
        <v>2</v>
      </c>
      <c r="C16" s="1634"/>
      <c r="D16" s="1635"/>
      <c r="E16" s="232"/>
      <c r="F16" s="1639" t="s">
        <v>551</v>
      </c>
      <c r="G16" s="1639"/>
      <c r="H16" s="1639"/>
      <c r="I16" s="1639"/>
      <c r="J16" s="1639"/>
      <c r="K16" s="1639"/>
      <c r="L16" s="1639"/>
      <c r="M16" s="1639"/>
      <c r="N16" s="1639"/>
      <c r="O16" s="1639"/>
      <c r="P16" s="1639"/>
      <c r="Q16" s="1639"/>
      <c r="R16" s="1639"/>
      <c r="S16" s="1639"/>
      <c r="T16" s="1639"/>
      <c r="U16" s="1639"/>
      <c r="V16" s="1639"/>
      <c r="W16" s="218"/>
      <c r="X16" s="218"/>
      <c r="Y16" s="218"/>
      <c r="Z16" s="1656"/>
      <c r="AA16" s="1656"/>
      <c r="AB16" s="1656"/>
      <c r="AC16" s="1656"/>
      <c r="AD16" s="1656"/>
      <c r="AE16" s="1656"/>
      <c r="AF16" s="1656"/>
      <c r="AG16" s="1656"/>
      <c r="AH16" s="1656"/>
      <c r="AI16" s="1656"/>
      <c r="AJ16" s="1656"/>
      <c r="AK16" s="1656"/>
      <c r="AL16" s="1656"/>
      <c r="AM16" s="1656"/>
      <c r="AN16" s="1656"/>
      <c r="AO16" s="1656"/>
      <c r="AP16" s="1656"/>
      <c r="AQ16" s="1656"/>
      <c r="AR16" s="1656"/>
      <c r="AS16" s="1656"/>
      <c r="AT16" s="1656"/>
      <c r="AU16" s="1656"/>
      <c r="AV16" s="1656"/>
      <c r="AW16" s="1656"/>
      <c r="AX16" s="1657"/>
      <c r="AY16" s="1658"/>
      <c r="AZ16" s="1658"/>
      <c r="BA16" s="1658"/>
      <c r="BB16" s="1658"/>
      <c r="BC16" s="1658"/>
      <c r="BD16" s="1658"/>
      <c r="BE16" s="1658"/>
      <c r="BF16" s="1658"/>
      <c r="BG16" s="1658"/>
      <c r="BH16" s="1658"/>
      <c r="BI16" s="1658"/>
      <c r="BJ16" s="1658"/>
      <c r="BK16" s="1658"/>
      <c r="BL16" s="1658"/>
      <c r="BM16" s="1658"/>
      <c r="BN16" s="1658"/>
      <c r="BO16" s="1658"/>
      <c r="BP16" s="1658"/>
      <c r="BQ16" s="1658"/>
      <c r="BR16" s="1658"/>
      <c r="BS16" s="1658"/>
      <c r="BT16" s="1658"/>
      <c r="BU16" s="1658"/>
      <c r="BV16" s="1658"/>
      <c r="BW16" s="1658"/>
      <c r="BX16" s="1658"/>
      <c r="BY16" s="1659"/>
      <c r="BZ16" s="1627"/>
      <c r="CA16" s="1628"/>
      <c r="CB16" s="1628"/>
      <c r="CC16" s="1628"/>
      <c r="CD16" s="1628"/>
      <c r="CE16" s="1628"/>
      <c r="CF16" s="1628"/>
      <c r="CG16" s="1628"/>
      <c r="CH16" s="1628"/>
      <c r="CI16" s="1628"/>
      <c r="CJ16" s="1628"/>
      <c r="CK16" s="1628"/>
      <c r="CL16" s="1628"/>
      <c r="CM16" s="1628"/>
      <c r="CN16" s="1628"/>
      <c r="CO16" s="1628"/>
      <c r="CP16" s="1628"/>
      <c r="CQ16" s="1628"/>
      <c r="CR16" s="1628"/>
      <c r="CS16" s="1628"/>
      <c r="CT16" s="1628"/>
      <c r="CU16" s="1628"/>
      <c r="CV16" s="1628"/>
      <c r="CW16" s="1628"/>
      <c r="CX16" s="1628"/>
      <c r="CY16" s="1628"/>
      <c r="CZ16" s="1628"/>
      <c r="DA16" s="1628"/>
      <c r="DB16" s="1628"/>
      <c r="DC16" s="1628"/>
      <c r="DD16" s="1628"/>
      <c r="DE16" s="1628"/>
      <c r="DF16" s="1628"/>
      <c r="DG16" s="1628"/>
      <c r="DH16" s="1628"/>
      <c r="DI16" s="1628"/>
      <c r="DJ16" s="1628"/>
      <c r="DK16" s="1628"/>
      <c r="DL16" s="1628"/>
      <c r="DM16" s="1628"/>
      <c r="DN16" s="1628"/>
      <c r="DO16" s="1628"/>
      <c r="DP16" s="1628"/>
      <c r="DQ16" s="1628"/>
      <c r="DR16" s="1628"/>
      <c r="DS16" s="1628"/>
      <c r="DT16" s="1628"/>
      <c r="DU16" s="1628"/>
      <c r="DV16" s="1628"/>
      <c r="DW16" s="1628"/>
      <c r="DX16" s="1628"/>
      <c r="DY16" s="1628"/>
      <c r="DZ16" s="1628"/>
      <c r="EA16" s="1628"/>
      <c r="EB16" s="1628"/>
      <c r="EC16" s="1628"/>
      <c r="ED16" s="1628"/>
      <c r="EE16" s="1628"/>
      <c r="EF16" s="1628"/>
      <c r="EG16" s="1628"/>
      <c r="EH16" s="1628"/>
      <c r="EI16" s="1628"/>
      <c r="EJ16" s="1628"/>
      <c r="EK16" s="1628"/>
      <c r="EL16" s="1628"/>
      <c r="EM16" s="1628"/>
      <c r="EN16" s="1628"/>
      <c r="EO16" s="1628"/>
      <c r="EP16" s="1628"/>
      <c r="EQ16" s="1628"/>
      <c r="ER16" s="1628"/>
      <c r="ES16" s="1628"/>
      <c r="ET16" s="1628"/>
      <c r="EU16" s="1628"/>
      <c r="EV16" s="1628"/>
      <c r="EW16" s="1628"/>
      <c r="EX16" s="1628"/>
      <c r="EY16" s="1628"/>
      <c r="EZ16" s="1628"/>
      <c r="FA16" s="1628"/>
      <c r="FB16" s="1628"/>
      <c r="FC16" s="1628"/>
      <c r="FD16" s="1628"/>
      <c r="FE16" s="1628"/>
      <c r="FF16" s="1628"/>
      <c r="FG16" s="1628"/>
      <c r="FH16" s="1628"/>
      <c r="FI16" s="1628"/>
      <c r="FJ16" s="1628"/>
      <c r="FK16" s="1628"/>
      <c r="FL16" s="1628"/>
      <c r="FM16" s="1628"/>
      <c r="FN16" s="1628"/>
      <c r="FO16" s="1628"/>
      <c r="FP16" s="1628"/>
      <c r="FQ16" s="1628"/>
      <c r="FR16" s="1628"/>
      <c r="FS16" s="1628"/>
      <c r="FT16" s="1628"/>
      <c r="FU16" s="1628"/>
      <c r="FV16" s="1628"/>
      <c r="FW16" s="1628"/>
      <c r="FX16" s="1628"/>
      <c r="FY16" s="1628"/>
      <c r="FZ16" s="1628"/>
      <c r="GA16" s="1628"/>
      <c r="GB16" s="1628"/>
      <c r="GC16" s="1628"/>
      <c r="GD16" s="1629"/>
      <c r="GE16" s="218"/>
      <c r="GF16" s="218"/>
      <c r="GG16" s="218"/>
      <c r="GJ16" s="1618" t="s">
        <v>1366</v>
      </c>
      <c r="GK16" s="1618"/>
      <c r="GL16" s="1618"/>
      <c r="GM16" s="1618"/>
      <c r="GN16" s="1618"/>
      <c r="GO16" s="1618"/>
      <c r="GP16" s="1618"/>
      <c r="GQ16" s="1618"/>
      <c r="GR16" s="1618"/>
    </row>
    <row r="17" spans="1:201" ht="12.45" customHeight="1">
      <c r="A17" s="218"/>
      <c r="B17" s="1636"/>
      <c r="C17" s="1637"/>
      <c r="D17" s="1638"/>
      <c r="E17" s="239"/>
      <c r="F17" s="1639"/>
      <c r="G17" s="1639"/>
      <c r="H17" s="1639"/>
      <c r="I17" s="1639"/>
      <c r="J17" s="1639"/>
      <c r="K17" s="1639"/>
      <c r="L17" s="1639"/>
      <c r="M17" s="1639"/>
      <c r="N17" s="1639"/>
      <c r="O17" s="1639"/>
      <c r="P17" s="1639"/>
      <c r="Q17" s="1639"/>
      <c r="R17" s="1639"/>
      <c r="S17" s="1639"/>
      <c r="T17" s="1639"/>
      <c r="U17" s="1639"/>
      <c r="V17" s="1639"/>
      <c r="W17" s="218"/>
      <c r="X17" s="218"/>
      <c r="Y17" s="218"/>
      <c r="Z17" s="1656"/>
      <c r="AA17" s="1656"/>
      <c r="AB17" s="1656"/>
      <c r="AC17" s="1656"/>
      <c r="AD17" s="1656"/>
      <c r="AE17" s="1656"/>
      <c r="AF17" s="1656"/>
      <c r="AG17" s="1656"/>
      <c r="AH17" s="1656"/>
      <c r="AI17" s="1656"/>
      <c r="AJ17" s="1656"/>
      <c r="AK17" s="1656"/>
      <c r="AL17" s="1656"/>
      <c r="AM17" s="1656"/>
      <c r="AN17" s="1656"/>
      <c r="AO17" s="1656"/>
      <c r="AP17" s="1656"/>
      <c r="AQ17" s="1656"/>
      <c r="AR17" s="1656"/>
      <c r="AS17" s="1656"/>
      <c r="AT17" s="1656"/>
      <c r="AU17" s="1656"/>
      <c r="AV17" s="1656"/>
      <c r="AW17" s="1656"/>
      <c r="AX17" s="1660"/>
      <c r="AY17" s="1661"/>
      <c r="AZ17" s="1661"/>
      <c r="BA17" s="1661"/>
      <c r="BB17" s="1661"/>
      <c r="BC17" s="1661"/>
      <c r="BD17" s="1661"/>
      <c r="BE17" s="1661"/>
      <c r="BF17" s="1661"/>
      <c r="BG17" s="1661"/>
      <c r="BH17" s="1661"/>
      <c r="BI17" s="1661"/>
      <c r="BJ17" s="1661"/>
      <c r="BK17" s="1661"/>
      <c r="BL17" s="1661"/>
      <c r="BM17" s="1661"/>
      <c r="BN17" s="1661"/>
      <c r="BO17" s="1661"/>
      <c r="BP17" s="1661"/>
      <c r="BQ17" s="1661"/>
      <c r="BR17" s="1661"/>
      <c r="BS17" s="1661"/>
      <c r="BT17" s="1661"/>
      <c r="BU17" s="1661"/>
      <c r="BV17" s="1661"/>
      <c r="BW17" s="1661"/>
      <c r="BX17" s="1661"/>
      <c r="BY17" s="1662"/>
      <c r="BZ17" s="1630"/>
      <c r="CA17" s="1631"/>
      <c r="CB17" s="1631"/>
      <c r="CC17" s="1631"/>
      <c r="CD17" s="1631"/>
      <c r="CE17" s="1631"/>
      <c r="CF17" s="1631"/>
      <c r="CG17" s="1631"/>
      <c r="CH17" s="1631"/>
      <c r="CI17" s="1631"/>
      <c r="CJ17" s="1631"/>
      <c r="CK17" s="1631"/>
      <c r="CL17" s="1631"/>
      <c r="CM17" s="1631"/>
      <c r="CN17" s="1631"/>
      <c r="CO17" s="1631"/>
      <c r="CP17" s="1631"/>
      <c r="CQ17" s="1631"/>
      <c r="CR17" s="1631"/>
      <c r="CS17" s="1631"/>
      <c r="CT17" s="1631"/>
      <c r="CU17" s="1631"/>
      <c r="CV17" s="1631"/>
      <c r="CW17" s="1631"/>
      <c r="CX17" s="1631"/>
      <c r="CY17" s="1631"/>
      <c r="CZ17" s="1631"/>
      <c r="DA17" s="1631"/>
      <c r="DB17" s="1631"/>
      <c r="DC17" s="1631"/>
      <c r="DD17" s="1631"/>
      <c r="DE17" s="1631"/>
      <c r="DF17" s="1631"/>
      <c r="DG17" s="1631"/>
      <c r="DH17" s="1631"/>
      <c r="DI17" s="1631"/>
      <c r="DJ17" s="1631"/>
      <c r="DK17" s="1631"/>
      <c r="DL17" s="1631"/>
      <c r="DM17" s="1631"/>
      <c r="DN17" s="1631"/>
      <c r="DO17" s="1631"/>
      <c r="DP17" s="1631"/>
      <c r="DQ17" s="1631"/>
      <c r="DR17" s="1631"/>
      <c r="DS17" s="1631"/>
      <c r="DT17" s="1631"/>
      <c r="DU17" s="1631"/>
      <c r="DV17" s="1631"/>
      <c r="DW17" s="1631"/>
      <c r="DX17" s="1631"/>
      <c r="DY17" s="1631"/>
      <c r="DZ17" s="1631"/>
      <c r="EA17" s="1631"/>
      <c r="EB17" s="1631"/>
      <c r="EC17" s="1631"/>
      <c r="ED17" s="1631"/>
      <c r="EE17" s="1631"/>
      <c r="EF17" s="1631"/>
      <c r="EG17" s="1631"/>
      <c r="EH17" s="1631"/>
      <c r="EI17" s="1631"/>
      <c r="EJ17" s="1631"/>
      <c r="EK17" s="1631"/>
      <c r="EL17" s="1631"/>
      <c r="EM17" s="1631"/>
      <c r="EN17" s="1631"/>
      <c r="EO17" s="1631"/>
      <c r="EP17" s="1631"/>
      <c r="EQ17" s="1631"/>
      <c r="ER17" s="1631"/>
      <c r="ES17" s="1631"/>
      <c r="ET17" s="1631"/>
      <c r="EU17" s="1631"/>
      <c r="EV17" s="1631"/>
      <c r="EW17" s="1631"/>
      <c r="EX17" s="1631"/>
      <c r="EY17" s="1631"/>
      <c r="EZ17" s="1631"/>
      <c r="FA17" s="1631"/>
      <c r="FB17" s="1631"/>
      <c r="FC17" s="1631"/>
      <c r="FD17" s="1631"/>
      <c r="FE17" s="1631"/>
      <c r="FF17" s="1631"/>
      <c r="FG17" s="1631"/>
      <c r="FH17" s="1631"/>
      <c r="FI17" s="1631"/>
      <c r="FJ17" s="1631"/>
      <c r="FK17" s="1631"/>
      <c r="FL17" s="1631"/>
      <c r="FM17" s="1631"/>
      <c r="FN17" s="1631"/>
      <c r="FO17" s="1631"/>
      <c r="FP17" s="1631"/>
      <c r="FQ17" s="1631"/>
      <c r="FR17" s="1631"/>
      <c r="FS17" s="1631"/>
      <c r="FT17" s="1631"/>
      <c r="FU17" s="1631"/>
      <c r="FV17" s="1631"/>
      <c r="FW17" s="1631"/>
      <c r="FX17" s="1631"/>
      <c r="FY17" s="1631"/>
      <c r="FZ17" s="1631"/>
      <c r="GA17" s="1631"/>
      <c r="GB17" s="1631"/>
      <c r="GC17" s="1631"/>
      <c r="GD17" s="1632"/>
      <c r="GE17" s="218"/>
      <c r="GF17" s="218"/>
      <c r="GG17" s="218"/>
      <c r="GJ17" s="1618"/>
      <c r="GK17" s="1618"/>
      <c r="GL17" s="1618"/>
      <c r="GM17" s="1618"/>
      <c r="GN17" s="1618"/>
      <c r="GO17" s="1618"/>
      <c r="GP17" s="1618"/>
      <c r="GQ17" s="1618"/>
      <c r="GR17" s="1618"/>
    </row>
    <row r="18" spans="1:201" ht="12.45" customHeight="1">
      <c r="A18" s="218"/>
      <c r="B18" s="233"/>
      <c r="C18" s="233"/>
      <c r="D18" s="233"/>
      <c r="E18" s="239"/>
      <c r="F18" s="233"/>
      <c r="G18" s="233"/>
      <c r="H18" s="233"/>
      <c r="I18" s="233"/>
      <c r="J18" s="233"/>
      <c r="K18" s="233"/>
      <c r="L18" s="233"/>
      <c r="M18" s="233"/>
      <c r="N18" s="233"/>
      <c r="O18" s="233"/>
      <c r="P18" s="233"/>
      <c r="Q18" s="233"/>
      <c r="R18" s="233"/>
      <c r="S18" s="233"/>
      <c r="T18" s="233"/>
      <c r="U18" s="233"/>
      <c r="V18" s="233"/>
      <c r="W18" s="218"/>
      <c r="X18" s="218"/>
      <c r="Y18" s="218"/>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c r="DM18" s="241"/>
      <c r="DN18" s="241"/>
      <c r="DO18" s="241"/>
      <c r="DP18" s="241"/>
      <c r="DQ18" s="241"/>
      <c r="DR18" s="241"/>
      <c r="DS18" s="241"/>
      <c r="DT18" s="241"/>
      <c r="DU18" s="241"/>
      <c r="DV18" s="241"/>
      <c r="DW18" s="241"/>
      <c r="DX18" s="241"/>
      <c r="DY18" s="241"/>
      <c r="DZ18" s="241"/>
      <c r="EA18" s="241"/>
      <c r="EB18" s="241"/>
      <c r="EC18" s="241"/>
      <c r="ED18" s="241"/>
      <c r="EE18" s="241"/>
      <c r="EF18" s="241"/>
      <c r="EG18" s="241"/>
      <c r="EH18" s="241"/>
      <c r="EI18" s="241"/>
      <c r="EJ18" s="241"/>
      <c r="EK18" s="241"/>
      <c r="EL18" s="241"/>
      <c r="EM18" s="241"/>
      <c r="EN18" s="241"/>
      <c r="EO18" s="241"/>
      <c r="EP18" s="241"/>
      <c r="EQ18" s="241"/>
      <c r="ER18" s="241"/>
      <c r="ES18" s="241"/>
      <c r="ET18" s="241"/>
      <c r="EU18" s="241"/>
      <c r="EV18" s="241"/>
      <c r="EW18" s="241"/>
      <c r="EX18" s="241"/>
      <c r="EY18" s="241"/>
      <c r="EZ18" s="241"/>
      <c r="FA18" s="241"/>
      <c r="FB18" s="241"/>
      <c r="FC18" s="241"/>
      <c r="FD18" s="241"/>
      <c r="FE18" s="241"/>
      <c r="FF18" s="241"/>
      <c r="FG18" s="241"/>
      <c r="FH18" s="241"/>
      <c r="FI18" s="241"/>
      <c r="FJ18" s="241"/>
      <c r="FK18" s="241"/>
      <c r="FL18" s="241"/>
      <c r="FM18" s="241"/>
      <c r="FN18" s="241"/>
      <c r="FO18" s="241"/>
      <c r="FP18" s="241"/>
      <c r="FQ18" s="241"/>
      <c r="FR18" s="241"/>
      <c r="FS18" s="241"/>
      <c r="FT18" s="241"/>
      <c r="FU18" s="241"/>
      <c r="FV18" s="241"/>
      <c r="FW18" s="241"/>
      <c r="FX18" s="241"/>
      <c r="FY18" s="241"/>
      <c r="FZ18" s="241"/>
      <c r="GA18" s="241"/>
      <c r="GB18" s="241"/>
      <c r="GC18" s="241"/>
      <c r="GD18" s="241"/>
      <c r="GE18" s="218"/>
      <c r="GF18" s="218"/>
      <c r="GG18" s="218"/>
    </row>
    <row r="19" spans="1:201" ht="12.45" customHeight="1">
      <c r="A19" s="218"/>
      <c r="B19" s="238"/>
      <c r="C19" s="238"/>
      <c r="D19" s="238"/>
      <c r="E19" s="239"/>
      <c r="F19" s="239"/>
      <c r="G19" s="239"/>
      <c r="H19" s="239"/>
      <c r="I19" s="239"/>
      <c r="J19" s="239"/>
      <c r="K19" s="239"/>
      <c r="L19" s="239"/>
      <c r="M19" s="239"/>
      <c r="N19" s="239"/>
      <c r="O19" s="239"/>
      <c r="P19" s="239"/>
      <c r="Q19" s="239"/>
      <c r="R19" s="239"/>
      <c r="S19" s="239"/>
      <c r="T19" s="239"/>
      <c r="U19" s="239"/>
      <c r="V19" s="239"/>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row>
    <row r="20" spans="1:201" ht="20.149999999999999" customHeight="1">
      <c r="A20" s="218"/>
      <c r="B20" s="242"/>
      <c r="C20" s="242"/>
      <c r="D20" s="218"/>
      <c r="E20" s="243"/>
      <c r="F20" s="1641" t="s">
        <v>21</v>
      </c>
      <c r="G20" s="1641"/>
      <c r="H20" s="1641"/>
      <c r="I20" s="1641"/>
      <c r="J20" s="1641"/>
      <c r="K20" s="1641"/>
      <c r="L20" s="1641"/>
      <c r="M20" s="1641"/>
      <c r="N20" s="1641"/>
      <c r="O20" s="1641"/>
      <c r="P20" s="1641"/>
      <c r="Q20" s="1641"/>
      <c r="R20" s="1641"/>
      <c r="S20" s="1641"/>
      <c r="T20" s="1641"/>
      <c r="U20" s="1641"/>
      <c r="V20" s="1641"/>
      <c r="W20" s="218"/>
      <c r="X20" s="218"/>
      <c r="Y20" s="218"/>
      <c r="Z20" s="1642" t="str">
        <f>IF('登録票３－１'!F7="","",'登録票３－１'!F7)</f>
        <v/>
      </c>
      <c r="AA20" s="1643"/>
      <c r="AB20" s="1643"/>
      <c r="AC20" s="1643"/>
      <c r="AD20" s="1643"/>
      <c r="AE20" s="1643"/>
      <c r="AF20" s="1643"/>
      <c r="AG20" s="1643"/>
      <c r="AH20" s="1643"/>
      <c r="AI20" s="1643"/>
      <c r="AJ20" s="1643"/>
      <c r="AK20" s="1643"/>
      <c r="AL20" s="1643"/>
      <c r="AM20" s="1643"/>
      <c r="AN20" s="1643"/>
      <c r="AO20" s="1643"/>
      <c r="AP20" s="1643"/>
      <c r="AQ20" s="1643"/>
      <c r="AR20" s="1643"/>
      <c r="AS20" s="1643"/>
      <c r="AT20" s="1643"/>
      <c r="AU20" s="1643"/>
      <c r="AV20" s="1643"/>
      <c r="AW20" s="1643"/>
      <c r="AX20" s="1643"/>
      <c r="AY20" s="1643"/>
      <c r="AZ20" s="1643"/>
      <c r="BA20" s="1643"/>
      <c r="BB20" s="1643"/>
      <c r="BC20" s="1643"/>
      <c r="BD20" s="1643"/>
      <c r="BE20" s="1643"/>
      <c r="BF20" s="1643"/>
      <c r="BG20" s="1643"/>
      <c r="BH20" s="1643"/>
      <c r="BI20" s="1643"/>
      <c r="BJ20" s="1643"/>
      <c r="BK20" s="1643"/>
      <c r="BL20" s="1643"/>
      <c r="BM20" s="1643"/>
      <c r="BN20" s="1643"/>
      <c r="BO20" s="1643"/>
      <c r="BP20" s="1643"/>
      <c r="BQ20" s="1643"/>
      <c r="BR20" s="1643"/>
      <c r="BS20" s="1643"/>
      <c r="BT20" s="1643"/>
      <c r="BU20" s="1643"/>
      <c r="BV20" s="1643"/>
      <c r="BW20" s="1643"/>
      <c r="BX20" s="1643"/>
      <c r="BY20" s="1643"/>
      <c r="BZ20" s="1643"/>
      <c r="CA20" s="1643"/>
      <c r="CB20" s="1643"/>
      <c r="CC20" s="1643"/>
      <c r="CD20" s="1643"/>
      <c r="CE20" s="1643"/>
      <c r="CF20" s="1643"/>
      <c r="CG20" s="1643"/>
      <c r="CH20" s="1643"/>
      <c r="CI20" s="1643"/>
      <c r="CJ20" s="1643"/>
      <c r="CK20" s="1643"/>
      <c r="CL20" s="1643"/>
      <c r="CM20" s="1643"/>
      <c r="CN20" s="1643"/>
      <c r="CO20" s="1643"/>
      <c r="CP20" s="1643"/>
      <c r="CQ20" s="1643"/>
      <c r="CR20" s="1643"/>
      <c r="CS20" s="1643"/>
      <c r="CT20" s="1643"/>
      <c r="CU20" s="1643"/>
      <c r="CV20" s="1643"/>
      <c r="CW20" s="1643"/>
      <c r="CX20" s="1643"/>
      <c r="CY20" s="1643"/>
      <c r="CZ20" s="1643"/>
      <c r="DA20" s="1643"/>
      <c r="DB20" s="1643"/>
      <c r="DC20" s="1643"/>
      <c r="DD20" s="1643"/>
      <c r="DE20" s="1643"/>
      <c r="DF20" s="1643"/>
      <c r="DG20" s="1643"/>
      <c r="DH20" s="1643"/>
      <c r="DI20" s="1643"/>
      <c r="DJ20" s="1643"/>
      <c r="DK20" s="1643"/>
      <c r="DL20" s="1643"/>
      <c r="DM20" s="1643"/>
      <c r="DN20" s="1643"/>
      <c r="DO20" s="1643"/>
      <c r="DP20" s="1643"/>
      <c r="DQ20" s="1643"/>
      <c r="DR20" s="1643"/>
      <c r="DS20" s="1643"/>
      <c r="DT20" s="1643"/>
      <c r="DU20" s="1644"/>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K20" s="1617" t="s">
        <v>1365</v>
      </c>
      <c r="GL20" s="1617"/>
      <c r="GM20" s="1617"/>
      <c r="GN20" s="1617"/>
      <c r="GO20" s="1617"/>
      <c r="GP20" s="1617"/>
      <c r="GQ20" s="1617"/>
      <c r="GR20" s="1617"/>
      <c r="GS20" s="1617"/>
    </row>
    <row r="21" spans="1:201" ht="2.15" customHeight="1">
      <c r="A21" s="218"/>
      <c r="B21" s="242"/>
      <c r="C21" s="242"/>
      <c r="D21" s="218"/>
      <c r="E21" s="218"/>
      <c r="F21" s="218"/>
      <c r="G21" s="218"/>
      <c r="H21" s="218"/>
      <c r="I21" s="218"/>
      <c r="J21" s="218"/>
      <c r="K21" s="218"/>
      <c r="L21" s="218"/>
      <c r="M21" s="218"/>
      <c r="N21" s="218"/>
      <c r="O21" s="218"/>
      <c r="P21" s="218"/>
      <c r="Q21" s="218"/>
      <c r="R21" s="218"/>
      <c r="S21" s="218"/>
      <c r="T21" s="218"/>
      <c r="U21" s="218"/>
      <c r="V21" s="218"/>
      <c r="W21" s="218"/>
      <c r="X21" s="218"/>
      <c r="Y21" s="218"/>
      <c r="Z21" s="243"/>
      <c r="AA21" s="243"/>
      <c r="AB21" s="243"/>
      <c r="AC21" s="243"/>
      <c r="AD21" s="243"/>
      <c r="AE21" s="243"/>
      <c r="AF21" s="243"/>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K21" s="1617"/>
      <c r="GL21" s="1617"/>
      <c r="GM21" s="1617"/>
      <c r="GN21" s="1617"/>
      <c r="GO21" s="1617"/>
      <c r="GP21" s="1617"/>
      <c r="GQ21" s="1617"/>
      <c r="GR21" s="1617"/>
      <c r="GS21" s="1617"/>
    </row>
    <row r="22" spans="1:201" ht="12.45" customHeight="1">
      <c r="A22" s="218"/>
      <c r="B22" s="1633">
        <v>3</v>
      </c>
      <c r="C22" s="1634"/>
      <c r="D22" s="1635"/>
      <c r="E22" s="232"/>
      <c r="F22" s="1639" t="s">
        <v>552</v>
      </c>
      <c r="G22" s="1639"/>
      <c r="H22" s="1639"/>
      <c r="I22" s="1639"/>
      <c r="J22" s="1639"/>
      <c r="K22" s="1639"/>
      <c r="L22" s="1639"/>
      <c r="M22" s="1639"/>
      <c r="N22" s="1639"/>
      <c r="O22" s="1639"/>
      <c r="P22" s="1639"/>
      <c r="Q22" s="1639"/>
      <c r="R22" s="1639"/>
      <c r="S22" s="1639"/>
      <c r="T22" s="1639"/>
      <c r="U22" s="1639"/>
      <c r="V22" s="1639"/>
      <c r="W22" s="218"/>
      <c r="X22" s="1645"/>
      <c r="Y22" s="1645"/>
      <c r="Z22" s="1627" t="str">
        <f>IF('登録票３－１'!C8="","",'登録票３－１'!C8)</f>
        <v/>
      </c>
      <c r="AA22" s="1628"/>
      <c r="AB22" s="1628"/>
      <c r="AC22" s="1628"/>
      <c r="AD22" s="1628"/>
      <c r="AE22" s="1628"/>
      <c r="AF22" s="1628"/>
      <c r="AG22" s="1628"/>
      <c r="AH22" s="1628"/>
      <c r="AI22" s="1628"/>
      <c r="AJ22" s="1628"/>
      <c r="AK22" s="1628"/>
      <c r="AL22" s="1628"/>
      <c r="AM22" s="1628"/>
      <c r="AN22" s="1628"/>
      <c r="AO22" s="1628"/>
      <c r="AP22" s="1628"/>
      <c r="AQ22" s="1628"/>
      <c r="AR22" s="1628"/>
      <c r="AS22" s="1628"/>
      <c r="AT22" s="1628"/>
      <c r="AU22" s="1628"/>
      <c r="AV22" s="1628"/>
      <c r="AW22" s="1628"/>
      <c r="AX22" s="1628"/>
      <c r="AY22" s="1628"/>
      <c r="AZ22" s="1628"/>
      <c r="BA22" s="1628"/>
      <c r="BB22" s="1628"/>
      <c r="BC22" s="1628"/>
      <c r="BD22" s="1628"/>
      <c r="BE22" s="1628"/>
      <c r="BF22" s="1628"/>
      <c r="BG22" s="1628"/>
      <c r="BH22" s="1628"/>
      <c r="BI22" s="1628"/>
      <c r="BJ22" s="1628"/>
      <c r="BK22" s="1628"/>
      <c r="BL22" s="1628"/>
      <c r="BM22" s="1628"/>
      <c r="BN22" s="1628"/>
      <c r="BO22" s="1628"/>
      <c r="BP22" s="1628"/>
      <c r="BQ22" s="1628"/>
      <c r="BR22" s="1628"/>
      <c r="BS22" s="1628"/>
      <c r="BT22" s="1628"/>
      <c r="BU22" s="1628"/>
      <c r="BV22" s="1628"/>
      <c r="BW22" s="1628"/>
      <c r="BX22" s="1628"/>
      <c r="BY22" s="1628"/>
      <c r="BZ22" s="1628"/>
      <c r="CA22" s="1628"/>
      <c r="CB22" s="1628"/>
      <c r="CC22" s="1628"/>
      <c r="CD22" s="1628"/>
      <c r="CE22" s="1628"/>
      <c r="CF22" s="1628"/>
      <c r="CG22" s="1628"/>
      <c r="CH22" s="1628"/>
      <c r="CI22" s="1628"/>
      <c r="CJ22" s="1628"/>
      <c r="CK22" s="1628"/>
      <c r="CL22" s="1628"/>
      <c r="CM22" s="1628"/>
      <c r="CN22" s="1628"/>
      <c r="CO22" s="1628"/>
      <c r="CP22" s="1628"/>
      <c r="CQ22" s="1628"/>
      <c r="CR22" s="1628"/>
      <c r="CS22" s="1628"/>
      <c r="CT22" s="1628"/>
      <c r="CU22" s="1628"/>
      <c r="CV22" s="1628"/>
      <c r="CW22" s="1628"/>
      <c r="CX22" s="1628"/>
      <c r="CY22" s="1628"/>
      <c r="CZ22" s="1628"/>
      <c r="DA22" s="1628"/>
      <c r="DB22" s="1628"/>
      <c r="DC22" s="1628"/>
      <c r="DD22" s="1628"/>
      <c r="DE22" s="1628"/>
      <c r="DF22" s="1628"/>
      <c r="DG22" s="1628"/>
      <c r="DH22" s="1628"/>
      <c r="DI22" s="1628"/>
      <c r="DJ22" s="1628"/>
      <c r="DK22" s="1628"/>
      <c r="DL22" s="1628"/>
      <c r="DM22" s="1628"/>
      <c r="DN22" s="1628"/>
      <c r="DO22" s="1628"/>
      <c r="DP22" s="1628"/>
      <c r="DQ22" s="1628"/>
      <c r="DR22" s="1628"/>
      <c r="DS22" s="1628"/>
      <c r="DT22" s="1628"/>
      <c r="DU22" s="1629"/>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K22" s="1617" t="s">
        <v>1365</v>
      </c>
      <c r="GL22" s="1617"/>
      <c r="GM22" s="1617"/>
      <c r="GN22" s="1617"/>
      <c r="GO22" s="1617"/>
      <c r="GP22" s="1617"/>
      <c r="GQ22" s="1617"/>
      <c r="GR22" s="1617"/>
      <c r="GS22" s="1617"/>
    </row>
    <row r="23" spans="1:201" ht="12.45" customHeight="1">
      <c r="A23" s="218"/>
      <c r="B23" s="1636"/>
      <c r="C23" s="1637"/>
      <c r="D23" s="1638"/>
      <c r="E23" s="239"/>
      <c r="F23" s="1639"/>
      <c r="G23" s="1639"/>
      <c r="H23" s="1639"/>
      <c r="I23" s="1639"/>
      <c r="J23" s="1639"/>
      <c r="K23" s="1639"/>
      <c r="L23" s="1639"/>
      <c r="M23" s="1639"/>
      <c r="N23" s="1639"/>
      <c r="O23" s="1639"/>
      <c r="P23" s="1639"/>
      <c r="Q23" s="1639"/>
      <c r="R23" s="1639"/>
      <c r="S23" s="1639"/>
      <c r="T23" s="1639"/>
      <c r="U23" s="1639"/>
      <c r="V23" s="1639"/>
      <c r="W23" s="218"/>
      <c r="X23" s="1645"/>
      <c r="Y23" s="1645"/>
      <c r="Z23" s="1630"/>
      <c r="AA23" s="1631"/>
      <c r="AB23" s="1631"/>
      <c r="AC23" s="1631"/>
      <c r="AD23" s="1631"/>
      <c r="AE23" s="1631"/>
      <c r="AF23" s="1631"/>
      <c r="AG23" s="1631"/>
      <c r="AH23" s="1631"/>
      <c r="AI23" s="1631"/>
      <c r="AJ23" s="1631"/>
      <c r="AK23" s="1631"/>
      <c r="AL23" s="1631"/>
      <c r="AM23" s="1631"/>
      <c r="AN23" s="1631"/>
      <c r="AO23" s="1631"/>
      <c r="AP23" s="1631"/>
      <c r="AQ23" s="1631"/>
      <c r="AR23" s="1631"/>
      <c r="AS23" s="1631"/>
      <c r="AT23" s="1631"/>
      <c r="AU23" s="1631"/>
      <c r="AV23" s="1631"/>
      <c r="AW23" s="1631"/>
      <c r="AX23" s="1631"/>
      <c r="AY23" s="1631"/>
      <c r="AZ23" s="1631"/>
      <c r="BA23" s="1631"/>
      <c r="BB23" s="1631"/>
      <c r="BC23" s="1631"/>
      <c r="BD23" s="1631"/>
      <c r="BE23" s="1631"/>
      <c r="BF23" s="1631"/>
      <c r="BG23" s="1631"/>
      <c r="BH23" s="1631"/>
      <c r="BI23" s="1631"/>
      <c r="BJ23" s="1631"/>
      <c r="BK23" s="1631"/>
      <c r="BL23" s="1631"/>
      <c r="BM23" s="1631"/>
      <c r="BN23" s="1631"/>
      <c r="BO23" s="1631"/>
      <c r="BP23" s="1631"/>
      <c r="BQ23" s="1631"/>
      <c r="BR23" s="1631"/>
      <c r="BS23" s="1631"/>
      <c r="BT23" s="1631"/>
      <c r="BU23" s="1631"/>
      <c r="BV23" s="1631"/>
      <c r="BW23" s="1631"/>
      <c r="BX23" s="1631"/>
      <c r="BY23" s="1631"/>
      <c r="BZ23" s="1631"/>
      <c r="CA23" s="1631"/>
      <c r="CB23" s="1631"/>
      <c r="CC23" s="1631"/>
      <c r="CD23" s="1631"/>
      <c r="CE23" s="1631"/>
      <c r="CF23" s="1631"/>
      <c r="CG23" s="1631"/>
      <c r="CH23" s="1631"/>
      <c r="CI23" s="1631"/>
      <c r="CJ23" s="1631"/>
      <c r="CK23" s="1631"/>
      <c r="CL23" s="1631"/>
      <c r="CM23" s="1631"/>
      <c r="CN23" s="1631"/>
      <c r="CO23" s="1631"/>
      <c r="CP23" s="1631"/>
      <c r="CQ23" s="1631"/>
      <c r="CR23" s="1631"/>
      <c r="CS23" s="1631"/>
      <c r="CT23" s="1631"/>
      <c r="CU23" s="1631"/>
      <c r="CV23" s="1631"/>
      <c r="CW23" s="1631"/>
      <c r="CX23" s="1631"/>
      <c r="CY23" s="1631"/>
      <c r="CZ23" s="1631"/>
      <c r="DA23" s="1631"/>
      <c r="DB23" s="1631"/>
      <c r="DC23" s="1631"/>
      <c r="DD23" s="1631"/>
      <c r="DE23" s="1631"/>
      <c r="DF23" s="1631"/>
      <c r="DG23" s="1631"/>
      <c r="DH23" s="1631"/>
      <c r="DI23" s="1631"/>
      <c r="DJ23" s="1631"/>
      <c r="DK23" s="1631"/>
      <c r="DL23" s="1631"/>
      <c r="DM23" s="1631"/>
      <c r="DN23" s="1631"/>
      <c r="DO23" s="1631"/>
      <c r="DP23" s="1631"/>
      <c r="DQ23" s="1631"/>
      <c r="DR23" s="1631"/>
      <c r="DS23" s="1631"/>
      <c r="DT23" s="1631"/>
      <c r="DU23" s="1632"/>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K23" s="1617"/>
      <c r="GL23" s="1617"/>
      <c r="GM23" s="1617"/>
      <c r="GN23" s="1617"/>
      <c r="GO23" s="1617"/>
      <c r="GP23" s="1617"/>
      <c r="GQ23" s="1617"/>
      <c r="GR23" s="1617"/>
      <c r="GS23" s="1617"/>
    </row>
    <row r="24" spans="1:201" ht="12.45" customHeight="1">
      <c r="A24" s="218"/>
      <c r="B24" s="233"/>
      <c r="C24" s="233"/>
      <c r="D24" s="233"/>
      <c r="E24" s="239"/>
      <c r="F24" s="233"/>
      <c r="G24" s="233"/>
      <c r="H24" s="233"/>
      <c r="I24" s="233"/>
      <c r="J24" s="233"/>
      <c r="K24" s="233"/>
      <c r="L24" s="233"/>
      <c r="M24" s="233"/>
      <c r="N24" s="233"/>
      <c r="O24" s="233"/>
      <c r="P24" s="233"/>
      <c r="Q24" s="233"/>
      <c r="R24" s="233"/>
      <c r="S24" s="233"/>
      <c r="T24" s="233"/>
      <c r="U24" s="233"/>
      <c r="V24" s="233"/>
      <c r="W24" s="218"/>
      <c r="X24" s="245"/>
      <c r="Y24" s="245"/>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c r="BV24" s="241"/>
      <c r="BW24" s="241"/>
      <c r="BX24" s="241"/>
      <c r="BY24" s="241"/>
      <c r="BZ24" s="241"/>
      <c r="CA24" s="241"/>
      <c r="CB24" s="241"/>
      <c r="CC24" s="241"/>
      <c r="CD24" s="241"/>
      <c r="CE24" s="241"/>
      <c r="CF24" s="241"/>
      <c r="CG24" s="241"/>
      <c r="CH24" s="241"/>
      <c r="CI24" s="241"/>
      <c r="CJ24" s="241"/>
      <c r="CK24" s="241"/>
      <c r="CL24" s="241"/>
      <c r="CM24" s="241"/>
      <c r="CN24" s="241"/>
      <c r="CO24" s="241"/>
      <c r="CP24" s="241"/>
      <c r="CQ24" s="241"/>
      <c r="CR24" s="241"/>
      <c r="CS24" s="241"/>
      <c r="CT24" s="241"/>
      <c r="CU24" s="241"/>
      <c r="CV24" s="241"/>
      <c r="CW24" s="241"/>
      <c r="CX24" s="241"/>
      <c r="CY24" s="241"/>
      <c r="CZ24" s="241"/>
      <c r="DA24" s="241"/>
      <c r="DB24" s="241"/>
      <c r="DC24" s="241"/>
      <c r="DD24" s="241"/>
      <c r="DE24" s="241"/>
      <c r="DF24" s="241"/>
      <c r="DG24" s="241"/>
      <c r="DH24" s="241"/>
      <c r="DI24" s="241"/>
      <c r="DJ24" s="241"/>
      <c r="DK24" s="241"/>
      <c r="DL24" s="241"/>
      <c r="DM24" s="241"/>
      <c r="DN24" s="241"/>
      <c r="DO24" s="241"/>
      <c r="DP24" s="241"/>
      <c r="DQ24" s="241"/>
      <c r="DR24" s="241"/>
      <c r="DS24" s="241"/>
      <c r="DT24" s="241"/>
      <c r="DU24" s="241"/>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row>
    <row r="25" spans="1:201" ht="12.45" customHeight="1">
      <c r="A25" s="218"/>
      <c r="B25" s="238"/>
      <c r="C25" s="238"/>
      <c r="D25" s="238"/>
      <c r="E25" s="239"/>
      <c r="F25" s="239"/>
      <c r="G25" s="239"/>
      <c r="H25" s="239"/>
      <c r="I25" s="239"/>
      <c r="J25" s="239"/>
      <c r="K25" s="239"/>
      <c r="L25" s="239"/>
      <c r="M25" s="239"/>
      <c r="N25" s="239"/>
      <c r="O25" s="239"/>
      <c r="P25" s="239"/>
      <c r="Q25" s="239"/>
      <c r="R25" s="239"/>
      <c r="S25" s="239"/>
      <c r="T25" s="239"/>
      <c r="U25" s="239"/>
      <c r="V25" s="239"/>
      <c r="W25" s="218"/>
      <c r="X25" s="218"/>
      <c r="Y25" s="218"/>
      <c r="Z25" s="218"/>
      <c r="AA25" s="218"/>
      <c r="AB25" s="218"/>
      <c r="AC25" s="218"/>
      <c r="AD25" s="218"/>
      <c r="AE25" s="218"/>
      <c r="AF25" s="218"/>
      <c r="AG25" s="218"/>
      <c r="AH25" s="218"/>
      <c r="AI25" s="230"/>
      <c r="AJ25" s="218"/>
      <c r="AK25" s="231"/>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c r="FR25" s="218"/>
      <c r="FS25" s="218"/>
      <c r="FT25" s="218"/>
      <c r="FU25" s="218"/>
      <c r="FV25" s="218"/>
      <c r="FW25" s="218"/>
      <c r="FX25" s="218"/>
      <c r="FY25" s="218"/>
      <c r="FZ25" s="218"/>
      <c r="GA25" s="218"/>
      <c r="GB25" s="218"/>
      <c r="GC25" s="218"/>
      <c r="GD25" s="218"/>
      <c r="GE25" s="218"/>
      <c r="GF25" s="218"/>
      <c r="GG25" s="218"/>
    </row>
    <row r="26" spans="1:201" ht="12.45" customHeight="1">
      <c r="A26" s="218"/>
      <c r="B26" s="1633">
        <v>4</v>
      </c>
      <c r="C26" s="1634"/>
      <c r="D26" s="1635"/>
      <c r="E26" s="232"/>
      <c r="F26" s="1639" t="s">
        <v>553</v>
      </c>
      <c r="G26" s="1639"/>
      <c r="H26" s="1639"/>
      <c r="I26" s="1639"/>
      <c r="J26" s="1639"/>
      <c r="K26" s="1639"/>
      <c r="L26" s="1639"/>
      <c r="M26" s="1639"/>
      <c r="N26" s="1639"/>
      <c r="O26" s="1639"/>
      <c r="P26" s="1639"/>
      <c r="Q26" s="1639"/>
      <c r="R26" s="1639"/>
      <c r="S26" s="1639"/>
      <c r="T26" s="1639"/>
      <c r="U26" s="1639"/>
      <c r="V26" s="1639"/>
      <c r="W26" s="218"/>
      <c r="X26" s="218"/>
      <c r="Y26" s="218"/>
      <c r="Z26" s="1627" t="str">
        <f>IF('登録票３－１'!C14="","",'登録票３－１'!C14)</f>
        <v/>
      </c>
      <c r="AA26" s="1628"/>
      <c r="AB26" s="1628"/>
      <c r="AC26" s="1628"/>
      <c r="AD26" s="1628"/>
      <c r="AE26" s="1628"/>
      <c r="AF26" s="1628"/>
      <c r="AG26" s="1628"/>
      <c r="AH26" s="1628"/>
      <c r="AI26" s="1628"/>
      <c r="AJ26" s="1628"/>
      <c r="AK26" s="1628"/>
      <c r="AL26" s="1628"/>
      <c r="AM26" s="1628"/>
      <c r="AN26" s="1628"/>
      <c r="AO26" s="1628"/>
      <c r="AP26" s="1628"/>
      <c r="AQ26" s="1628"/>
      <c r="AR26" s="1628"/>
      <c r="AS26" s="1628"/>
      <c r="AT26" s="1628"/>
      <c r="AU26" s="1628"/>
      <c r="AV26" s="1628"/>
      <c r="AW26" s="1628"/>
      <c r="AX26" s="1628"/>
      <c r="AY26" s="1628"/>
      <c r="AZ26" s="1628"/>
      <c r="BA26" s="1628"/>
      <c r="BB26" s="1628"/>
      <c r="BC26" s="1628"/>
      <c r="BD26" s="1628"/>
      <c r="BE26" s="1628"/>
      <c r="BF26" s="1628"/>
      <c r="BG26" s="1628"/>
      <c r="BH26" s="1628"/>
      <c r="BI26" s="1628"/>
      <c r="BJ26" s="1628"/>
      <c r="BK26" s="1628"/>
      <c r="BL26" s="1628"/>
      <c r="BM26" s="1628"/>
      <c r="BN26" s="1628"/>
      <c r="BO26" s="1628"/>
      <c r="BP26" s="1628"/>
      <c r="BQ26" s="1629"/>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K26" s="1617" t="s">
        <v>1365</v>
      </c>
      <c r="GL26" s="1617"/>
      <c r="GM26" s="1617"/>
      <c r="GN26" s="1617"/>
      <c r="GO26" s="1617"/>
      <c r="GP26" s="1617"/>
      <c r="GQ26" s="1617"/>
      <c r="GR26" s="1617"/>
      <c r="GS26" s="1617"/>
    </row>
    <row r="27" spans="1:201" ht="12.45" customHeight="1">
      <c r="A27" s="218"/>
      <c r="B27" s="1636"/>
      <c r="C27" s="1637"/>
      <c r="D27" s="1638"/>
      <c r="E27" s="239"/>
      <c r="F27" s="1639"/>
      <c r="G27" s="1639"/>
      <c r="H27" s="1639"/>
      <c r="I27" s="1639"/>
      <c r="J27" s="1639"/>
      <c r="K27" s="1639"/>
      <c r="L27" s="1639"/>
      <c r="M27" s="1639"/>
      <c r="N27" s="1639"/>
      <c r="O27" s="1639"/>
      <c r="P27" s="1639"/>
      <c r="Q27" s="1639"/>
      <c r="R27" s="1639"/>
      <c r="S27" s="1639"/>
      <c r="T27" s="1639"/>
      <c r="U27" s="1639"/>
      <c r="V27" s="1639"/>
      <c r="W27" s="218"/>
      <c r="X27" s="218"/>
      <c r="Y27" s="218"/>
      <c r="Z27" s="1630"/>
      <c r="AA27" s="1631"/>
      <c r="AB27" s="1631"/>
      <c r="AC27" s="1631"/>
      <c r="AD27" s="1631"/>
      <c r="AE27" s="1631"/>
      <c r="AF27" s="1631"/>
      <c r="AG27" s="1631"/>
      <c r="AH27" s="1631"/>
      <c r="AI27" s="1631"/>
      <c r="AJ27" s="1631"/>
      <c r="AK27" s="1631"/>
      <c r="AL27" s="1631"/>
      <c r="AM27" s="1631"/>
      <c r="AN27" s="1631"/>
      <c r="AO27" s="1631"/>
      <c r="AP27" s="1631"/>
      <c r="AQ27" s="1631"/>
      <c r="AR27" s="1631"/>
      <c r="AS27" s="1631"/>
      <c r="AT27" s="1631"/>
      <c r="AU27" s="1631"/>
      <c r="AV27" s="1631"/>
      <c r="AW27" s="1631"/>
      <c r="AX27" s="1631"/>
      <c r="AY27" s="1631"/>
      <c r="AZ27" s="1631"/>
      <c r="BA27" s="1631"/>
      <c r="BB27" s="1631"/>
      <c r="BC27" s="1631"/>
      <c r="BD27" s="1631"/>
      <c r="BE27" s="1631"/>
      <c r="BF27" s="1631"/>
      <c r="BG27" s="1631"/>
      <c r="BH27" s="1631"/>
      <c r="BI27" s="1631"/>
      <c r="BJ27" s="1631"/>
      <c r="BK27" s="1631"/>
      <c r="BL27" s="1631"/>
      <c r="BM27" s="1631"/>
      <c r="BN27" s="1631"/>
      <c r="BO27" s="1631"/>
      <c r="BP27" s="1631"/>
      <c r="BQ27" s="1632"/>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K27" s="1617"/>
      <c r="GL27" s="1617"/>
      <c r="GM27" s="1617"/>
      <c r="GN27" s="1617"/>
      <c r="GO27" s="1617"/>
      <c r="GP27" s="1617"/>
      <c r="GQ27" s="1617"/>
      <c r="GR27" s="1617"/>
      <c r="GS27" s="1617"/>
    </row>
    <row r="28" spans="1:201" ht="12.45" customHeight="1">
      <c r="A28" s="218"/>
      <c r="B28" s="233"/>
      <c r="C28" s="233"/>
      <c r="D28" s="233"/>
      <c r="E28" s="239"/>
      <c r="F28" s="233"/>
      <c r="G28" s="233"/>
      <c r="H28" s="233"/>
      <c r="I28" s="233"/>
      <c r="J28" s="233"/>
      <c r="K28" s="233"/>
      <c r="L28" s="233"/>
      <c r="M28" s="233"/>
      <c r="N28" s="233"/>
      <c r="O28" s="233"/>
      <c r="P28" s="233"/>
      <c r="Q28" s="233"/>
      <c r="R28" s="233"/>
      <c r="S28" s="233"/>
      <c r="T28" s="233"/>
      <c r="U28" s="233"/>
      <c r="V28" s="233"/>
      <c r="W28" s="218"/>
      <c r="X28" s="218"/>
      <c r="Y28" s="218"/>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row>
    <row r="29" spans="1:201" ht="12.45" customHeight="1">
      <c r="A29" s="218"/>
      <c r="B29" s="238"/>
      <c r="C29" s="238"/>
      <c r="D29" s="238"/>
      <c r="E29" s="239"/>
      <c r="F29" s="239"/>
      <c r="G29" s="239"/>
      <c r="H29" s="239"/>
      <c r="I29" s="239"/>
      <c r="J29" s="239"/>
      <c r="K29" s="239"/>
      <c r="L29" s="239"/>
      <c r="M29" s="239"/>
      <c r="N29" s="239"/>
      <c r="O29" s="239"/>
      <c r="P29" s="239"/>
      <c r="Q29" s="239"/>
      <c r="R29" s="239"/>
      <c r="S29" s="239"/>
      <c r="T29" s="239"/>
      <c r="U29" s="239"/>
      <c r="V29" s="239"/>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row>
    <row r="30" spans="1:201" s="247" customFormat="1" ht="19.5" customHeight="1">
      <c r="A30" s="218"/>
      <c r="B30" s="237"/>
      <c r="C30" s="237"/>
      <c r="D30" s="238"/>
      <c r="E30" s="232"/>
      <c r="F30" s="1640" t="s">
        <v>21</v>
      </c>
      <c r="G30" s="1640"/>
      <c r="H30" s="1640"/>
      <c r="I30" s="1640"/>
      <c r="J30" s="1640"/>
      <c r="K30" s="1640"/>
      <c r="L30" s="1640"/>
      <c r="M30" s="1640"/>
      <c r="N30" s="1640"/>
      <c r="O30" s="1640"/>
      <c r="P30" s="1640"/>
      <c r="Q30" s="1640"/>
      <c r="R30" s="1640"/>
      <c r="S30" s="1640"/>
      <c r="T30" s="1640"/>
      <c r="U30" s="1640"/>
      <c r="V30" s="1640"/>
      <c r="W30" s="218"/>
      <c r="X30" s="246"/>
      <c r="Y30" s="246"/>
      <c r="Z30" s="1646" t="str">
        <f>IF('登録票３－１'!K13="","",'登録票３－１'!K13)</f>
        <v/>
      </c>
      <c r="AA30" s="1647"/>
      <c r="AB30" s="1647"/>
      <c r="AC30" s="1647"/>
      <c r="AD30" s="1647"/>
      <c r="AE30" s="1647"/>
      <c r="AF30" s="1647"/>
      <c r="AG30" s="1647"/>
      <c r="AH30" s="1647"/>
      <c r="AI30" s="1647"/>
      <c r="AJ30" s="1647"/>
      <c r="AK30" s="1647"/>
      <c r="AL30" s="1647"/>
      <c r="AM30" s="1647"/>
      <c r="AN30" s="1647"/>
      <c r="AO30" s="1647"/>
      <c r="AP30" s="1647"/>
      <c r="AQ30" s="1647"/>
      <c r="AR30" s="1647"/>
      <c r="AS30" s="1647"/>
      <c r="AT30" s="1647"/>
      <c r="AU30" s="1647"/>
      <c r="AV30" s="1647"/>
      <c r="AW30" s="1647"/>
      <c r="AX30" s="1647"/>
      <c r="AY30" s="1647"/>
      <c r="AZ30" s="1647"/>
      <c r="BA30" s="1647"/>
      <c r="BB30" s="1647"/>
      <c r="BC30" s="1647"/>
      <c r="BD30" s="1647"/>
      <c r="BE30" s="1647"/>
      <c r="BF30" s="1647"/>
      <c r="BG30" s="1647"/>
      <c r="BH30" s="1647"/>
      <c r="BI30" s="1647"/>
      <c r="BJ30" s="1647"/>
      <c r="BK30" s="1647"/>
      <c r="BL30" s="1647"/>
      <c r="BM30" s="1647"/>
      <c r="BN30" s="1647"/>
      <c r="BO30" s="1647"/>
      <c r="BP30" s="1647"/>
      <c r="BQ30" s="164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46"/>
      <c r="CR30" s="246"/>
      <c r="CS30" s="246"/>
      <c r="CT30" s="246"/>
      <c r="CU30" s="246"/>
      <c r="CV30" s="246"/>
      <c r="CW30" s="246"/>
      <c r="CX30" s="246"/>
      <c r="CY30" s="246"/>
      <c r="CZ30" s="246"/>
      <c r="DA30" s="246"/>
      <c r="DB30" s="246"/>
      <c r="DC30" s="246"/>
      <c r="DD30" s="246"/>
      <c r="DE30" s="246"/>
      <c r="DF30" s="246"/>
      <c r="DG30" s="246"/>
      <c r="DH30" s="246"/>
      <c r="DI30" s="246"/>
      <c r="DJ30" s="246"/>
      <c r="DK30" s="246"/>
      <c r="DL30" s="246"/>
      <c r="DM30" s="246"/>
      <c r="DN30" s="246"/>
      <c r="DO30" s="246"/>
      <c r="DP30" s="246"/>
      <c r="DQ30" s="246"/>
      <c r="DR30" s="246"/>
      <c r="DS30" s="246"/>
      <c r="DT30" s="246"/>
      <c r="DU30" s="246"/>
      <c r="DV30" s="246"/>
      <c r="DW30" s="246"/>
      <c r="DX30" s="246"/>
      <c r="DY30" s="246"/>
      <c r="DZ30" s="246"/>
      <c r="EA30" s="246"/>
      <c r="EB30" s="246"/>
      <c r="EC30" s="246"/>
      <c r="ED30" s="246"/>
      <c r="EE30" s="246"/>
      <c r="EF30" s="246"/>
      <c r="EG30" s="246"/>
      <c r="EH30" s="246"/>
      <c r="EI30" s="246"/>
      <c r="EJ30" s="246"/>
      <c r="EK30" s="246"/>
      <c r="EL30" s="246"/>
      <c r="EM30" s="246"/>
      <c r="EN30" s="246"/>
      <c r="EO30" s="246"/>
      <c r="EP30" s="246"/>
      <c r="EQ30" s="246"/>
      <c r="ER30" s="246"/>
      <c r="ES30" s="246"/>
      <c r="ET30" s="246"/>
      <c r="EU30" s="246"/>
      <c r="EV30" s="246"/>
      <c r="EW30" s="246"/>
      <c r="EX30" s="246"/>
      <c r="EY30" s="246"/>
      <c r="EZ30" s="246"/>
      <c r="FA30" s="246"/>
      <c r="FB30" s="246"/>
      <c r="FC30" s="246"/>
      <c r="FD30" s="246"/>
      <c r="FE30" s="246"/>
      <c r="FF30" s="246"/>
      <c r="FG30" s="246"/>
      <c r="FH30" s="246"/>
      <c r="FI30" s="246"/>
      <c r="FJ30" s="246"/>
      <c r="FK30" s="246"/>
      <c r="FL30" s="246"/>
      <c r="FM30" s="246"/>
      <c r="FN30" s="246"/>
      <c r="FO30" s="246"/>
      <c r="FP30" s="246"/>
      <c r="FQ30" s="246"/>
      <c r="FR30" s="246"/>
      <c r="FS30" s="246"/>
      <c r="FT30" s="246"/>
      <c r="FU30" s="246"/>
      <c r="FV30" s="246"/>
      <c r="FW30" s="246"/>
      <c r="FX30" s="246"/>
      <c r="FY30" s="246"/>
      <c r="FZ30" s="246"/>
      <c r="GA30" s="246"/>
      <c r="GB30" s="246"/>
      <c r="GC30" s="246"/>
      <c r="GD30" s="246"/>
      <c r="GE30" s="246"/>
      <c r="GF30" s="246"/>
      <c r="GG30" s="246"/>
      <c r="GK30" s="1617" t="s">
        <v>1365</v>
      </c>
      <c r="GL30" s="1617"/>
      <c r="GM30" s="1617"/>
      <c r="GN30" s="1617"/>
      <c r="GO30" s="1617"/>
      <c r="GP30" s="1617"/>
      <c r="GQ30" s="1617"/>
      <c r="GR30" s="1617"/>
      <c r="GS30" s="1617"/>
    </row>
    <row r="31" spans="1:201" ht="3.75" customHeight="1">
      <c r="A31" s="218"/>
      <c r="B31" s="237"/>
      <c r="C31" s="237"/>
      <c r="D31" s="238"/>
      <c r="E31" s="239"/>
      <c r="F31" s="239"/>
      <c r="G31" s="239"/>
      <c r="H31" s="239"/>
      <c r="I31" s="239"/>
      <c r="J31" s="239"/>
      <c r="K31" s="239"/>
      <c r="L31" s="239"/>
      <c r="M31" s="239"/>
      <c r="N31" s="239"/>
      <c r="O31" s="239"/>
      <c r="P31" s="239"/>
      <c r="Q31" s="239"/>
      <c r="R31" s="239"/>
      <c r="S31" s="239"/>
      <c r="T31" s="239"/>
      <c r="U31" s="239"/>
      <c r="V31" s="239"/>
      <c r="W31" s="218"/>
      <c r="X31" s="218"/>
      <c r="Y31" s="514"/>
      <c r="Z31" s="512"/>
      <c r="AA31" s="513"/>
      <c r="AB31" s="513"/>
      <c r="AC31" s="513"/>
      <c r="AD31" s="513"/>
      <c r="AE31" s="513"/>
      <c r="AF31" s="513"/>
      <c r="AG31" s="513"/>
      <c r="AH31" s="513"/>
      <c r="AI31" s="513"/>
      <c r="AJ31" s="513"/>
      <c r="AK31" s="513"/>
      <c r="AL31" s="513"/>
      <c r="AM31" s="513"/>
      <c r="AN31" s="513"/>
      <c r="AO31" s="513"/>
      <c r="AP31" s="513"/>
      <c r="AQ31" s="513"/>
      <c r="AR31" s="513"/>
      <c r="AS31" s="513"/>
      <c r="AT31" s="513"/>
      <c r="AU31" s="513"/>
      <c r="AV31" s="513"/>
      <c r="AW31" s="513"/>
      <c r="AX31" s="513"/>
      <c r="AY31" s="513"/>
      <c r="AZ31" s="513"/>
      <c r="BA31" s="513"/>
      <c r="BB31" s="513"/>
      <c r="BC31" s="513"/>
      <c r="BD31" s="513"/>
      <c r="BE31" s="513"/>
      <c r="BF31" s="513"/>
      <c r="BG31" s="513"/>
      <c r="BH31" s="513"/>
      <c r="BI31" s="513"/>
      <c r="BJ31" s="513"/>
      <c r="BK31" s="513"/>
      <c r="BL31" s="513"/>
      <c r="BM31" s="513"/>
      <c r="BN31" s="513"/>
      <c r="BO31" s="513"/>
      <c r="BP31" s="513"/>
      <c r="BQ31" s="513"/>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K31" s="1617"/>
      <c r="GL31" s="1617"/>
      <c r="GM31" s="1617"/>
      <c r="GN31" s="1617"/>
      <c r="GO31" s="1617"/>
      <c r="GP31" s="1617"/>
      <c r="GQ31" s="1617"/>
      <c r="GR31" s="1617"/>
      <c r="GS31" s="1617"/>
    </row>
    <row r="32" spans="1:201" ht="12.45" customHeight="1">
      <c r="A32" s="218"/>
      <c r="B32" s="1633">
        <v>5</v>
      </c>
      <c r="C32" s="1634"/>
      <c r="D32" s="1635"/>
      <c r="E32" s="232"/>
      <c r="F32" s="1639" t="s">
        <v>554</v>
      </c>
      <c r="G32" s="1639"/>
      <c r="H32" s="1639"/>
      <c r="I32" s="1639"/>
      <c r="J32" s="1639"/>
      <c r="K32" s="1639"/>
      <c r="L32" s="1639"/>
      <c r="M32" s="1639"/>
      <c r="N32" s="1639"/>
      <c r="O32" s="1639"/>
      <c r="P32" s="1639"/>
      <c r="Q32" s="1639"/>
      <c r="R32" s="1639"/>
      <c r="S32" s="1639"/>
      <c r="T32" s="1639"/>
      <c r="U32" s="1639"/>
      <c r="V32" s="1639"/>
      <c r="W32" s="218"/>
      <c r="X32" s="218"/>
      <c r="Y32" s="218"/>
      <c r="Z32" s="1627" t="str">
        <f>IF('登録票３－１'!G14="","",'登録票３－１'!G14)</f>
        <v/>
      </c>
      <c r="AA32" s="1628"/>
      <c r="AB32" s="1628"/>
      <c r="AC32" s="1628"/>
      <c r="AD32" s="1628"/>
      <c r="AE32" s="1628"/>
      <c r="AF32" s="1628"/>
      <c r="AG32" s="1628"/>
      <c r="AH32" s="1628"/>
      <c r="AI32" s="1628"/>
      <c r="AJ32" s="1628"/>
      <c r="AK32" s="1628"/>
      <c r="AL32" s="1628"/>
      <c r="AM32" s="1628"/>
      <c r="AN32" s="1628"/>
      <c r="AO32" s="1628"/>
      <c r="AP32" s="1628"/>
      <c r="AQ32" s="1628"/>
      <c r="AR32" s="1628"/>
      <c r="AS32" s="1628"/>
      <c r="AT32" s="1628"/>
      <c r="AU32" s="1628"/>
      <c r="AV32" s="1628"/>
      <c r="AW32" s="1628"/>
      <c r="AX32" s="1628"/>
      <c r="AY32" s="1628"/>
      <c r="AZ32" s="1628"/>
      <c r="BA32" s="1628"/>
      <c r="BB32" s="1628"/>
      <c r="BC32" s="1628"/>
      <c r="BD32" s="1628"/>
      <c r="BE32" s="1628"/>
      <c r="BF32" s="1628"/>
      <c r="BG32" s="1628"/>
      <c r="BH32" s="1628"/>
      <c r="BI32" s="1628"/>
      <c r="BJ32" s="1628"/>
      <c r="BK32" s="1628"/>
      <c r="BL32" s="1628"/>
      <c r="BM32" s="1628"/>
      <c r="BN32" s="1628"/>
      <c r="BO32" s="1628"/>
      <c r="BP32" s="1628"/>
      <c r="BQ32" s="1629"/>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3"/>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K32" s="1617" t="s">
        <v>1365</v>
      </c>
      <c r="GL32" s="1617"/>
      <c r="GM32" s="1617"/>
      <c r="GN32" s="1617"/>
      <c r="GO32" s="1617"/>
      <c r="GP32" s="1617"/>
      <c r="GQ32" s="1617"/>
      <c r="GR32" s="1617"/>
      <c r="GS32" s="1617"/>
    </row>
    <row r="33" spans="1:201" ht="12.45" customHeight="1">
      <c r="A33" s="218"/>
      <c r="B33" s="1636"/>
      <c r="C33" s="1637"/>
      <c r="D33" s="1638"/>
      <c r="E33" s="239"/>
      <c r="F33" s="1639"/>
      <c r="G33" s="1639"/>
      <c r="H33" s="1639"/>
      <c r="I33" s="1639"/>
      <c r="J33" s="1639"/>
      <c r="K33" s="1639"/>
      <c r="L33" s="1639"/>
      <c r="M33" s="1639"/>
      <c r="N33" s="1639"/>
      <c r="O33" s="1639"/>
      <c r="P33" s="1639"/>
      <c r="Q33" s="1639"/>
      <c r="R33" s="1639"/>
      <c r="S33" s="1639"/>
      <c r="T33" s="1639"/>
      <c r="U33" s="1639"/>
      <c r="V33" s="1639"/>
      <c r="W33" s="218"/>
      <c r="X33" s="218"/>
      <c r="Y33" s="218"/>
      <c r="Z33" s="1630"/>
      <c r="AA33" s="1631"/>
      <c r="AB33" s="1631"/>
      <c r="AC33" s="1631"/>
      <c r="AD33" s="1631"/>
      <c r="AE33" s="1631"/>
      <c r="AF33" s="1631"/>
      <c r="AG33" s="1631"/>
      <c r="AH33" s="1631"/>
      <c r="AI33" s="1631"/>
      <c r="AJ33" s="1631"/>
      <c r="AK33" s="1631"/>
      <c r="AL33" s="1631"/>
      <c r="AM33" s="1631"/>
      <c r="AN33" s="1631"/>
      <c r="AO33" s="1631"/>
      <c r="AP33" s="1631"/>
      <c r="AQ33" s="1631"/>
      <c r="AR33" s="1631"/>
      <c r="AS33" s="1631"/>
      <c r="AT33" s="1631"/>
      <c r="AU33" s="1631"/>
      <c r="AV33" s="1631"/>
      <c r="AW33" s="1631"/>
      <c r="AX33" s="1631"/>
      <c r="AY33" s="1631"/>
      <c r="AZ33" s="1631"/>
      <c r="BA33" s="1631"/>
      <c r="BB33" s="1631"/>
      <c r="BC33" s="1631"/>
      <c r="BD33" s="1631"/>
      <c r="BE33" s="1631"/>
      <c r="BF33" s="1631"/>
      <c r="BG33" s="1631"/>
      <c r="BH33" s="1631"/>
      <c r="BI33" s="1631"/>
      <c r="BJ33" s="1631"/>
      <c r="BK33" s="1631"/>
      <c r="BL33" s="1631"/>
      <c r="BM33" s="1631"/>
      <c r="BN33" s="1631"/>
      <c r="BO33" s="1631"/>
      <c r="BP33" s="1631"/>
      <c r="BQ33" s="1632"/>
      <c r="BR33" s="223"/>
      <c r="BS33" s="223"/>
      <c r="BT33" s="223"/>
      <c r="BU33" s="223"/>
      <c r="BV33" s="223"/>
      <c r="BW33" s="223"/>
      <c r="BX33" s="223"/>
      <c r="BY33" s="223"/>
      <c r="BZ33" s="223"/>
      <c r="CA33" s="223"/>
      <c r="CB33" s="223"/>
      <c r="CC33" s="223"/>
      <c r="CD33" s="223"/>
      <c r="CE33" s="223"/>
      <c r="CF33" s="223"/>
      <c r="CG33" s="223"/>
      <c r="CH33" s="223"/>
      <c r="CI33" s="223"/>
      <c r="CJ33" s="223"/>
      <c r="CK33" s="223"/>
      <c r="CL33" s="223"/>
      <c r="CM33" s="223"/>
      <c r="CN33" s="223"/>
      <c r="CO33" s="223"/>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K33" s="1617"/>
      <c r="GL33" s="1617"/>
      <c r="GM33" s="1617"/>
      <c r="GN33" s="1617"/>
      <c r="GO33" s="1617"/>
      <c r="GP33" s="1617"/>
      <c r="GQ33" s="1617"/>
      <c r="GR33" s="1617"/>
      <c r="GS33" s="1617"/>
    </row>
    <row r="34" spans="1:201" ht="12.45" customHeight="1">
      <c r="A34" s="218"/>
      <c r="B34" s="238"/>
      <c r="C34" s="238"/>
      <c r="D34" s="238"/>
      <c r="E34" s="239"/>
      <c r="F34" s="239"/>
      <c r="G34" s="239"/>
      <c r="H34" s="239"/>
      <c r="I34" s="239"/>
      <c r="J34" s="239"/>
      <c r="K34" s="239"/>
      <c r="L34" s="239"/>
      <c r="M34" s="239"/>
      <c r="N34" s="239"/>
      <c r="O34" s="239"/>
      <c r="P34" s="239"/>
      <c r="Q34" s="239"/>
      <c r="R34" s="239"/>
      <c r="S34" s="239"/>
      <c r="T34" s="239"/>
      <c r="U34" s="239"/>
      <c r="V34" s="239"/>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c r="EY34" s="218"/>
      <c r="EZ34" s="218"/>
      <c r="FA34" s="218"/>
      <c r="FB34" s="218"/>
      <c r="FC34" s="218"/>
      <c r="FD34" s="218"/>
      <c r="FE34" s="218"/>
      <c r="FF34" s="218"/>
      <c r="FG34" s="218"/>
      <c r="FH34" s="218"/>
      <c r="FI34" s="218"/>
      <c r="FJ34" s="218"/>
      <c r="FK34" s="218"/>
      <c r="FL34" s="218"/>
      <c r="FM34" s="218"/>
      <c r="FN34" s="218"/>
      <c r="FO34" s="218"/>
      <c r="FP34" s="218"/>
      <c r="FQ34" s="218"/>
      <c r="FR34" s="218"/>
      <c r="FS34" s="218"/>
      <c r="FT34" s="218"/>
      <c r="FU34" s="218"/>
      <c r="FV34" s="218"/>
      <c r="FW34" s="218"/>
      <c r="FX34" s="218"/>
      <c r="FY34" s="218"/>
      <c r="FZ34" s="218"/>
      <c r="GA34" s="218"/>
      <c r="GB34" s="218"/>
      <c r="GC34" s="218"/>
      <c r="GD34" s="218"/>
      <c r="GE34" s="218"/>
      <c r="GF34" s="218"/>
      <c r="GG34" s="218"/>
    </row>
    <row r="35" spans="1:201">
      <c r="A35" s="218"/>
      <c r="B35" s="239"/>
      <c r="C35" s="239"/>
      <c r="D35" s="239"/>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row>
    <row r="36" spans="1:201" ht="12.45" customHeight="1">
      <c r="A36" s="218"/>
      <c r="B36" s="1633">
        <v>6</v>
      </c>
      <c r="C36" s="1634"/>
      <c r="D36" s="1635"/>
      <c r="E36" s="232"/>
      <c r="F36" s="1640" t="s">
        <v>555</v>
      </c>
      <c r="G36" s="1640"/>
      <c r="H36" s="1640"/>
      <c r="I36" s="1640"/>
      <c r="J36" s="1640"/>
      <c r="K36" s="1640"/>
      <c r="L36" s="1640"/>
      <c r="M36" s="1640"/>
      <c r="N36" s="1640"/>
      <c r="O36" s="1640"/>
      <c r="P36" s="1640"/>
      <c r="Q36" s="1640"/>
      <c r="R36" s="1640"/>
      <c r="S36" s="1640"/>
      <c r="T36" s="1640"/>
      <c r="U36" s="1640"/>
      <c r="V36" s="1640"/>
      <c r="W36" s="218"/>
      <c r="X36" s="218"/>
      <c r="Y36" s="218"/>
      <c r="Z36" s="1621"/>
      <c r="AA36" s="1622"/>
      <c r="AB36" s="1622"/>
      <c r="AC36" s="1622"/>
      <c r="AD36" s="1622"/>
      <c r="AE36" s="1622"/>
      <c r="AF36" s="1622"/>
      <c r="AG36" s="1622"/>
      <c r="AH36" s="1622"/>
      <c r="AI36" s="1622"/>
      <c r="AJ36" s="1622"/>
      <c r="AK36" s="1623"/>
      <c r="AL36" s="1619" t="s">
        <v>556</v>
      </c>
      <c r="AM36" s="1620"/>
      <c r="AN36" s="1620"/>
      <c r="AO36" s="1620"/>
      <c r="AP36" s="1621"/>
      <c r="AQ36" s="1622"/>
      <c r="AR36" s="1622"/>
      <c r="AS36" s="1622"/>
      <c r="AT36" s="1622"/>
      <c r="AU36" s="1622"/>
      <c r="AV36" s="1622"/>
      <c r="AW36" s="1622"/>
      <c r="AX36" s="1622"/>
      <c r="AY36" s="1622"/>
      <c r="AZ36" s="1622"/>
      <c r="BA36" s="1622"/>
      <c r="BB36" s="1622"/>
      <c r="BC36" s="1622"/>
      <c r="BD36" s="1622"/>
      <c r="BE36" s="1623"/>
      <c r="BF36" s="1619" t="s">
        <v>556</v>
      </c>
      <c r="BG36" s="1620"/>
      <c r="BH36" s="1620"/>
      <c r="BI36" s="1620"/>
      <c r="BJ36" s="1621"/>
      <c r="BK36" s="1622"/>
      <c r="BL36" s="1622"/>
      <c r="BM36" s="1622"/>
      <c r="BN36" s="1622"/>
      <c r="BO36" s="1622"/>
      <c r="BP36" s="1622"/>
      <c r="BQ36" s="1622"/>
      <c r="BR36" s="1622"/>
      <c r="BS36" s="1622"/>
      <c r="BT36" s="1622"/>
      <c r="BU36" s="1622"/>
      <c r="BV36" s="1622"/>
      <c r="BW36" s="1622"/>
      <c r="BX36" s="1622"/>
      <c r="BY36" s="1623"/>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row>
    <row r="37" spans="1:201" ht="12.45" customHeight="1">
      <c r="A37" s="218"/>
      <c r="B37" s="1636"/>
      <c r="C37" s="1637"/>
      <c r="D37" s="1638"/>
      <c r="E37" s="239"/>
      <c r="F37" s="1640"/>
      <c r="G37" s="1640"/>
      <c r="H37" s="1640"/>
      <c r="I37" s="1640"/>
      <c r="J37" s="1640"/>
      <c r="K37" s="1640"/>
      <c r="L37" s="1640"/>
      <c r="M37" s="1640"/>
      <c r="N37" s="1640"/>
      <c r="O37" s="1640"/>
      <c r="P37" s="1640"/>
      <c r="Q37" s="1640"/>
      <c r="R37" s="1640"/>
      <c r="S37" s="1640"/>
      <c r="T37" s="1640"/>
      <c r="U37" s="1640"/>
      <c r="V37" s="1640"/>
      <c r="W37" s="218"/>
      <c r="X37" s="218"/>
      <c r="Y37" s="218"/>
      <c r="Z37" s="1624"/>
      <c r="AA37" s="1625"/>
      <c r="AB37" s="1625"/>
      <c r="AC37" s="1625"/>
      <c r="AD37" s="1625"/>
      <c r="AE37" s="1625"/>
      <c r="AF37" s="1625"/>
      <c r="AG37" s="1625"/>
      <c r="AH37" s="1625"/>
      <c r="AI37" s="1625"/>
      <c r="AJ37" s="1625"/>
      <c r="AK37" s="1626"/>
      <c r="AL37" s="1620"/>
      <c r="AM37" s="1620"/>
      <c r="AN37" s="1620"/>
      <c r="AO37" s="1620"/>
      <c r="AP37" s="1624"/>
      <c r="AQ37" s="1625"/>
      <c r="AR37" s="1625"/>
      <c r="AS37" s="1625"/>
      <c r="AT37" s="1625"/>
      <c r="AU37" s="1625"/>
      <c r="AV37" s="1625"/>
      <c r="AW37" s="1625"/>
      <c r="AX37" s="1625"/>
      <c r="AY37" s="1625"/>
      <c r="AZ37" s="1625"/>
      <c r="BA37" s="1625"/>
      <c r="BB37" s="1625"/>
      <c r="BC37" s="1625"/>
      <c r="BD37" s="1625"/>
      <c r="BE37" s="1626"/>
      <c r="BF37" s="1620"/>
      <c r="BG37" s="1620"/>
      <c r="BH37" s="1620"/>
      <c r="BI37" s="1620"/>
      <c r="BJ37" s="1624"/>
      <c r="BK37" s="1625"/>
      <c r="BL37" s="1625"/>
      <c r="BM37" s="1625"/>
      <c r="BN37" s="1625"/>
      <c r="BO37" s="1625"/>
      <c r="BP37" s="1625"/>
      <c r="BQ37" s="1625"/>
      <c r="BR37" s="1625"/>
      <c r="BS37" s="1625"/>
      <c r="BT37" s="1625"/>
      <c r="BU37" s="1625"/>
      <c r="BV37" s="1625"/>
      <c r="BW37" s="1625"/>
      <c r="BX37" s="1625"/>
      <c r="BY37" s="1626"/>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J37" s="1618" t="s">
        <v>1366</v>
      </c>
      <c r="GK37" s="1618"/>
      <c r="GL37" s="1618"/>
      <c r="GM37" s="1618"/>
      <c r="GN37" s="1618"/>
      <c r="GO37" s="1618"/>
      <c r="GP37" s="1618"/>
      <c r="GQ37" s="1618"/>
      <c r="GR37" s="1618"/>
    </row>
    <row r="38" spans="1:201" ht="13.4" customHeight="1">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30"/>
      <c r="AH38" s="218"/>
      <c r="AI38" s="231"/>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J38" s="1618"/>
      <c r="GK38" s="1618"/>
      <c r="GL38" s="1618"/>
      <c r="GM38" s="1618"/>
      <c r="GN38" s="1618"/>
      <c r="GO38" s="1618"/>
      <c r="GP38" s="1618"/>
      <c r="GQ38" s="1618"/>
      <c r="GR38" s="1618"/>
    </row>
    <row r="39" spans="1:201" ht="12" customHeight="1">
      <c r="A39" s="218"/>
      <c r="B39" s="238"/>
      <c r="C39" s="238"/>
      <c r="D39" s="238"/>
      <c r="E39" s="243"/>
      <c r="F39" s="222"/>
      <c r="G39" s="222"/>
      <c r="H39" s="222"/>
      <c r="I39" s="222"/>
      <c r="J39" s="222"/>
      <c r="K39" s="222"/>
      <c r="L39" s="222"/>
      <c r="M39" s="222"/>
      <c r="N39" s="222"/>
      <c r="O39" s="222"/>
      <c r="P39" s="222"/>
      <c r="Q39" s="222"/>
      <c r="R39" s="222"/>
      <c r="S39" s="222"/>
      <c r="T39" s="222"/>
      <c r="U39" s="222"/>
      <c r="V39" s="222"/>
      <c r="W39" s="218"/>
      <c r="X39" s="218"/>
      <c r="Y39" s="218"/>
      <c r="Z39" s="223"/>
      <c r="AA39" s="223"/>
      <c r="AB39" s="223"/>
      <c r="AC39" s="223"/>
      <c r="AD39" s="223"/>
      <c r="AE39" s="223"/>
      <c r="AF39" s="223"/>
      <c r="AG39" s="223"/>
      <c r="AH39" s="223"/>
      <c r="AI39" s="223"/>
      <c r="AJ39" s="223"/>
      <c r="AK39" s="223"/>
      <c r="AL39" s="218"/>
      <c r="AM39" s="222"/>
      <c r="AN39" s="222"/>
      <c r="AO39" s="222"/>
      <c r="AP39" s="222"/>
      <c r="AQ39" s="218"/>
      <c r="AR39" s="218"/>
      <c r="AS39" s="238"/>
      <c r="AT39" s="238"/>
      <c r="AU39" s="238"/>
      <c r="AV39" s="238"/>
      <c r="AW39" s="238"/>
      <c r="AX39" s="238"/>
      <c r="AY39" s="238"/>
      <c r="AZ39" s="238"/>
      <c r="BA39" s="238"/>
      <c r="BB39" s="238"/>
      <c r="BC39" s="238"/>
      <c r="BD39" s="238"/>
      <c r="BE39" s="248"/>
      <c r="BF39" s="248"/>
      <c r="BG39" s="248"/>
      <c r="BH39" s="248"/>
      <c r="BI39" s="222"/>
      <c r="BJ39" s="222"/>
      <c r="BK39" s="222"/>
      <c r="BL39" s="222"/>
      <c r="BM39" s="248"/>
      <c r="BN39" s="248"/>
      <c r="BO39" s="248"/>
      <c r="BP39" s="248"/>
      <c r="BQ39" s="222"/>
      <c r="BR39" s="222"/>
      <c r="BS39" s="222"/>
      <c r="BT39" s="222"/>
      <c r="BU39" s="222"/>
      <c r="BV39" s="222"/>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row>
    <row r="40" spans="1:201" ht="12" customHeight="1">
      <c r="A40" s="218"/>
      <c r="B40" s="238"/>
      <c r="C40" s="238"/>
      <c r="D40" s="238"/>
      <c r="E40" s="218"/>
      <c r="F40" s="218"/>
      <c r="G40" s="218"/>
      <c r="H40" s="218"/>
      <c r="I40" s="218"/>
      <c r="J40" s="218"/>
      <c r="K40" s="218"/>
      <c r="L40" s="218"/>
      <c r="M40" s="218"/>
      <c r="N40" s="218"/>
      <c r="O40" s="218"/>
      <c r="P40" s="218"/>
      <c r="Q40" s="218"/>
      <c r="R40" s="218"/>
      <c r="S40" s="218"/>
      <c r="T40" s="218"/>
      <c r="U40" s="218"/>
      <c r="V40" s="218"/>
      <c r="W40" s="218"/>
      <c r="X40" s="218"/>
      <c r="Y40" s="218"/>
      <c r="Z40" s="248"/>
      <c r="AA40" s="248"/>
      <c r="AB40" s="248"/>
      <c r="AC40" s="248"/>
      <c r="AD40" s="248"/>
      <c r="AE40" s="248"/>
      <c r="AF40" s="248"/>
      <c r="AG40" s="248"/>
      <c r="AH40" s="248"/>
      <c r="AI40" s="248"/>
      <c r="AJ40" s="248"/>
      <c r="AK40" s="248"/>
      <c r="AL40" s="218"/>
      <c r="AM40" s="218"/>
      <c r="AN40" s="218"/>
      <c r="AO40" s="218"/>
      <c r="AP40" s="218"/>
      <c r="AQ40" s="218"/>
      <c r="AR40" s="218"/>
      <c r="AS40" s="218"/>
      <c r="AT40" s="218"/>
      <c r="AU40" s="218"/>
      <c r="AV40" s="218"/>
      <c r="AW40" s="218"/>
      <c r="AX40" s="218"/>
      <c r="AY40" s="218"/>
      <c r="AZ40" s="218"/>
      <c r="BA40" s="218"/>
      <c r="BB40" s="218"/>
      <c r="BC40" s="218"/>
      <c r="BD40" s="218"/>
      <c r="BE40" s="248"/>
      <c r="BF40" s="248"/>
      <c r="BG40" s="248"/>
      <c r="BH40" s="248"/>
      <c r="BI40" s="218"/>
      <c r="BJ40" s="218"/>
      <c r="BK40" s="218"/>
      <c r="BL40" s="218"/>
      <c r="BM40" s="248"/>
      <c r="BN40" s="248"/>
      <c r="BO40" s="248"/>
      <c r="BP40" s="24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row>
    <row r="41" spans="1:201" ht="13" customHeight="1">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row>
    <row r="42" spans="1:201" ht="13" customHeight="1">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row>
    <row r="43" spans="1:201" ht="3" customHeight="1">
      <c r="A43" s="218"/>
      <c r="B43" s="244"/>
      <c r="C43" s="244"/>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row>
    <row r="44" spans="1:201" ht="12" customHeight="1">
      <c r="A44" s="218"/>
      <c r="B44" s="238"/>
      <c r="C44" s="238"/>
      <c r="D44" s="238"/>
      <c r="E44" s="243"/>
      <c r="F44" s="238"/>
      <c r="G44" s="238"/>
      <c r="H44" s="238"/>
      <c r="I44" s="238"/>
      <c r="J44" s="238"/>
      <c r="K44" s="238"/>
      <c r="L44" s="238"/>
      <c r="M44" s="238"/>
      <c r="N44" s="238"/>
      <c r="O44" s="238"/>
      <c r="P44" s="238"/>
      <c r="Q44" s="238"/>
      <c r="R44" s="238"/>
      <c r="S44" s="238"/>
      <c r="T44" s="238"/>
      <c r="U44" s="238"/>
      <c r="V44" s="23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row>
    <row r="45" spans="1:201" ht="12" customHeight="1">
      <c r="A45" s="218"/>
      <c r="B45" s="238"/>
      <c r="C45" s="238"/>
      <c r="D45" s="238"/>
      <c r="E45" s="218"/>
      <c r="F45" s="238"/>
      <c r="G45" s="238"/>
      <c r="H45" s="238"/>
      <c r="I45" s="238"/>
      <c r="J45" s="238"/>
      <c r="K45" s="238"/>
      <c r="L45" s="238"/>
      <c r="M45" s="238"/>
      <c r="N45" s="238"/>
      <c r="O45" s="238"/>
      <c r="P45" s="238"/>
      <c r="Q45" s="238"/>
      <c r="R45" s="238"/>
      <c r="S45" s="238"/>
      <c r="T45" s="238"/>
      <c r="U45" s="238"/>
      <c r="V45" s="238"/>
      <c r="W45" s="218"/>
      <c r="X45" s="218"/>
      <c r="Y45" s="218"/>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0"/>
      <c r="AY45" s="250"/>
      <c r="AZ45" s="250"/>
      <c r="BA45" s="250"/>
      <c r="BB45" s="250"/>
      <c r="BC45" s="250"/>
      <c r="BD45" s="250"/>
      <c r="BE45" s="250"/>
      <c r="BF45" s="250"/>
      <c r="BG45" s="250"/>
      <c r="BH45" s="250"/>
      <c r="BI45" s="250"/>
      <c r="BJ45" s="250"/>
      <c r="BK45" s="250"/>
      <c r="BL45" s="250"/>
      <c r="BM45" s="250"/>
      <c r="BN45" s="250"/>
      <c r="BO45" s="250"/>
      <c r="BP45" s="250"/>
      <c r="BQ45" s="250"/>
      <c r="BR45" s="250"/>
      <c r="BS45" s="250"/>
      <c r="BT45" s="250"/>
      <c r="BU45" s="250"/>
      <c r="BV45" s="250"/>
      <c r="BW45" s="250"/>
      <c r="BX45" s="250"/>
      <c r="BY45" s="250"/>
      <c r="BZ45" s="250"/>
      <c r="CA45" s="250"/>
      <c r="CB45" s="250"/>
      <c r="CC45" s="250"/>
      <c r="CD45" s="250"/>
      <c r="CE45" s="250"/>
      <c r="CF45" s="250"/>
      <c r="CG45" s="250"/>
      <c r="CH45" s="250"/>
      <c r="CI45" s="250"/>
      <c r="CJ45" s="250"/>
      <c r="CK45" s="250"/>
      <c r="CL45" s="250"/>
      <c r="CM45" s="250"/>
      <c r="CN45" s="250"/>
      <c r="CO45" s="250"/>
      <c r="CP45" s="250"/>
      <c r="CQ45" s="250"/>
      <c r="CR45" s="250"/>
      <c r="CS45" s="250"/>
      <c r="CT45" s="250"/>
      <c r="CU45" s="250"/>
      <c r="CV45" s="250"/>
      <c r="CW45" s="250"/>
      <c r="CX45" s="250"/>
      <c r="CY45" s="250"/>
      <c r="CZ45" s="250"/>
      <c r="DA45" s="250"/>
      <c r="DB45" s="250"/>
      <c r="DC45" s="251"/>
      <c r="DD45" s="251"/>
      <c r="DE45" s="251"/>
      <c r="DF45" s="251"/>
      <c r="DG45" s="251"/>
      <c r="DH45" s="251"/>
      <c r="DI45" s="251"/>
      <c r="DJ45" s="251"/>
      <c r="DK45" s="251"/>
      <c r="DL45" s="251"/>
      <c r="DM45" s="251"/>
      <c r="DN45" s="251"/>
      <c r="DO45" s="251"/>
      <c r="DP45" s="251"/>
      <c r="DQ45" s="251"/>
      <c r="DR45" s="251"/>
      <c r="DS45" s="251"/>
      <c r="DT45" s="251"/>
      <c r="DU45" s="251"/>
      <c r="DV45" s="251"/>
      <c r="DW45" s="251"/>
      <c r="DX45" s="251"/>
      <c r="DY45" s="251"/>
      <c r="DZ45" s="251"/>
      <c r="EA45" s="251"/>
      <c r="EB45" s="251"/>
      <c r="EC45" s="251"/>
      <c r="ED45" s="250"/>
      <c r="EE45" s="250"/>
      <c r="EF45" s="250"/>
      <c r="EG45" s="250"/>
      <c r="EH45" s="250"/>
      <c r="EI45" s="250"/>
      <c r="EJ45" s="250"/>
      <c r="EK45" s="250"/>
      <c r="EL45" s="250"/>
      <c r="EM45" s="250"/>
      <c r="EN45" s="250"/>
      <c r="EO45" s="250"/>
      <c r="EP45" s="250"/>
      <c r="EQ45" s="250"/>
      <c r="ER45" s="250"/>
      <c r="ES45" s="250"/>
      <c r="ET45" s="250"/>
      <c r="EU45" s="250"/>
      <c r="EV45" s="250"/>
      <c r="EW45" s="250"/>
      <c r="EX45" s="250"/>
      <c r="EY45" s="250"/>
      <c r="EZ45" s="250"/>
      <c r="FA45" s="250"/>
      <c r="FB45" s="250"/>
      <c r="FC45" s="250"/>
      <c r="FD45" s="250"/>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row>
    <row r="46" spans="1:201" ht="14.15">
      <c r="A46" s="218"/>
      <c r="B46" s="244"/>
      <c r="C46" s="244"/>
      <c r="D46" s="218"/>
      <c r="E46" s="218"/>
      <c r="F46" s="218"/>
      <c r="G46" s="218"/>
      <c r="H46" s="218"/>
      <c r="I46" s="218"/>
      <c r="J46" s="218"/>
      <c r="K46" s="218"/>
      <c r="L46" s="218"/>
      <c r="M46" s="218"/>
      <c r="N46" s="218"/>
      <c r="O46" s="218"/>
      <c r="P46" s="218"/>
      <c r="Q46" s="218"/>
      <c r="R46" s="218"/>
      <c r="S46" s="218"/>
      <c r="T46" s="218"/>
      <c r="U46" s="218"/>
      <c r="V46" s="218"/>
      <c r="W46" s="218"/>
      <c r="X46" s="225"/>
      <c r="Y46" s="225"/>
      <c r="Z46" s="250"/>
      <c r="AA46" s="250"/>
      <c r="AB46" s="250"/>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50"/>
      <c r="BU46" s="250"/>
      <c r="BV46" s="250"/>
      <c r="BW46" s="250"/>
      <c r="BX46" s="250"/>
      <c r="BY46" s="250"/>
      <c r="BZ46" s="250"/>
      <c r="CA46" s="250"/>
      <c r="CB46" s="250"/>
      <c r="CC46" s="250"/>
      <c r="CD46" s="250"/>
      <c r="CE46" s="250"/>
      <c r="CF46" s="250"/>
      <c r="CG46" s="250"/>
      <c r="CH46" s="250"/>
      <c r="CI46" s="250"/>
      <c r="CJ46" s="250"/>
      <c r="CK46" s="250"/>
      <c r="CL46" s="250"/>
      <c r="CM46" s="250"/>
      <c r="CN46" s="250"/>
      <c r="CO46" s="250"/>
      <c r="CP46" s="250"/>
      <c r="CQ46" s="250"/>
      <c r="CR46" s="250"/>
      <c r="CS46" s="250"/>
      <c r="CT46" s="250"/>
      <c r="CU46" s="250"/>
      <c r="CV46" s="250"/>
      <c r="CW46" s="250"/>
      <c r="CX46" s="250"/>
      <c r="CY46" s="250"/>
      <c r="CZ46" s="250"/>
      <c r="DA46" s="250"/>
      <c r="DB46" s="250"/>
      <c r="DC46" s="251"/>
      <c r="DD46" s="251"/>
      <c r="DE46" s="251"/>
      <c r="DF46" s="251"/>
      <c r="DG46" s="251"/>
      <c r="DH46" s="251"/>
      <c r="DI46" s="251"/>
      <c r="DJ46" s="251"/>
      <c r="DK46" s="251"/>
      <c r="DL46" s="251"/>
      <c r="DM46" s="251"/>
      <c r="DN46" s="251"/>
      <c r="DO46" s="251"/>
      <c r="DP46" s="251"/>
      <c r="DQ46" s="251"/>
      <c r="DR46" s="251"/>
      <c r="DS46" s="251"/>
      <c r="DT46" s="251"/>
      <c r="DU46" s="251"/>
      <c r="DV46" s="251"/>
      <c r="DW46" s="251"/>
      <c r="DX46" s="251"/>
      <c r="DY46" s="251"/>
      <c r="DZ46" s="251"/>
      <c r="EA46" s="251"/>
      <c r="EB46" s="251"/>
      <c r="EC46" s="251"/>
      <c r="ED46" s="250"/>
      <c r="EE46" s="250"/>
      <c r="EF46" s="250"/>
      <c r="EG46" s="250"/>
      <c r="EH46" s="250"/>
      <c r="EI46" s="250"/>
      <c r="EJ46" s="250"/>
      <c r="EK46" s="250"/>
      <c r="EL46" s="250"/>
      <c r="EM46" s="250"/>
      <c r="EN46" s="250"/>
      <c r="EO46" s="250"/>
      <c r="EP46" s="250"/>
      <c r="EQ46" s="250"/>
      <c r="ER46" s="250"/>
      <c r="ES46" s="250"/>
      <c r="ET46" s="250"/>
      <c r="EU46" s="250"/>
      <c r="EV46" s="250"/>
      <c r="EW46" s="250"/>
      <c r="EX46" s="250"/>
      <c r="EY46" s="250"/>
      <c r="EZ46" s="250"/>
      <c r="FA46" s="250"/>
      <c r="FB46" s="250"/>
      <c r="FC46" s="250"/>
      <c r="FD46" s="250"/>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row>
    <row r="47" spans="1:201" ht="14.15" customHeight="1">
      <c r="A47" s="218"/>
      <c r="B47" s="244"/>
      <c r="C47" s="244"/>
      <c r="D47" s="218"/>
      <c r="E47" s="218"/>
      <c r="F47" s="218"/>
      <c r="G47" s="218"/>
      <c r="H47" s="218"/>
      <c r="I47" s="218"/>
      <c r="J47" s="218"/>
      <c r="K47" s="218"/>
      <c r="L47" s="218"/>
      <c r="M47" s="218"/>
      <c r="N47" s="218"/>
      <c r="O47" s="218"/>
      <c r="P47" s="218"/>
      <c r="Q47" s="218"/>
      <c r="R47" s="218"/>
      <c r="S47" s="218"/>
      <c r="T47" s="218"/>
      <c r="U47" s="218"/>
      <c r="V47" s="218"/>
      <c r="W47" s="218"/>
      <c r="X47" s="225"/>
      <c r="Y47" s="225"/>
      <c r="Z47" s="225"/>
      <c r="AA47" s="225"/>
      <c r="AB47" s="225"/>
      <c r="AC47" s="225"/>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8"/>
      <c r="CG47" s="218"/>
      <c r="CH47" s="218"/>
      <c r="CI47" s="218"/>
      <c r="CJ47" s="218"/>
      <c r="CK47" s="218"/>
      <c r="CL47" s="218"/>
      <c r="CM47" s="218"/>
      <c r="CN47" s="218"/>
      <c r="CO47" s="218"/>
      <c r="CP47" s="218"/>
      <c r="CQ47" s="218"/>
      <c r="CR47" s="218"/>
      <c r="CS47" s="218"/>
      <c r="CT47" s="218"/>
      <c r="CU47" s="218"/>
      <c r="CV47" s="218"/>
      <c r="CW47" s="218"/>
      <c r="CX47" s="218"/>
      <c r="CY47" s="218"/>
      <c r="CZ47" s="218"/>
      <c r="DA47" s="218"/>
      <c r="DB47" s="218"/>
      <c r="DC47" s="218"/>
      <c r="DD47" s="218"/>
      <c r="DE47" s="218"/>
      <c r="DF47" s="218"/>
      <c r="DG47" s="218"/>
      <c r="DH47" s="218"/>
      <c r="DI47" s="218"/>
      <c r="DJ47" s="218"/>
      <c r="DK47" s="218"/>
      <c r="DL47" s="218"/>
      <c r="DM47" s="218"/>
      <c r="DN47" s="218"/>
      <c r="DO47" s="218"/>
      <c r="DP47" s="218"/>
      <c r="DQ47" s="218"/>
      <c r="DR47" s="218"/>
      <c r="DS47" s="218"/>
      <c r="DT47" s="218"/>
      <c r="DU47" s="218"/>
      <c r="DV47" s="218"/>
      <c r="DW47" s="218"/>
      <c r="DX47" s="218"/>
      <c r="DY47" s="218"/>
      <c r="DZ47" s="218"/>
      <c r="EA47" s="218"/>
      <c r="EB47" s="218"/>
      <c r="EC47" s="218"/>
      <c r="ED47" s="218"/>
      <c r="EE47" s="218"/>
      <c r="EF47" s="218"/>
      <c r="EG47" s="218"/>
      <c r="EH47" s="218"/>
      <c r="EI47" s="218"/>
      <c r="EJ47" s="218"/>
      <c r="EK47" s="218"/>
      <c r="EL47" s="218"/>
      <c r="EM47" s="218"/>
      <c r="EN47" s="218"/>
      <c r="EO47" s="218"/>
      <c r="EP47" s="218"/>
      <c r="EQ47" s="218"/>
      <c r="ER47" s="218"/>
      <c r="ES47" s="218"/>
      <c r="ET47" s="218"/>
      <c r="EU47" s="218"/>
      <c r="EV47" s="218"/>
      <c r="EW47" s="218"/>
      <c r="EX47" s="218"/>
      <c r="EY47" s="218"/>
      <c r="EZ47" s="218"/>
      <c r="FA47" s="218"/>
      <c r="FB47" s="218"/>
      <c r="FC47" s="218"/>
      <c r="FD47" s="218"/>
      <c r="FE47" s="218"/>
      <c r="FF47" s="218"/>
      <c r="FG47" s="218"/>
      <c r="FH47" s="218"/>
      <c r="FI47" s="218"/>
      <c r="FJ47" s="218"/>
      <c r="FK47" s="218"/>
      <c r="FL47" s="218"/>
      <c r="FM47" s="218"/>
      <c r="FN47" s="218"/>
      <c r="FO47" s="218"/>
      <c r="FP47" s="218"/>
      <c r="FQ47" s="218"/>
      <c r="FR47" s="218"/>
      <c r="FS47" s="218"/>
      <c r="FT47" s="218"/>
      <c r="FU47" s="218"/>
      <c r="FV47" s="218"/>
      <c r="FW47" s="218"/>
      <c r="FX47" s="218"/>
      <c r="FY47" s="218"/>
      <c r="FZ47" s="218"/>
      <c r="GA47" s="218"/>
      <c r="GB47" s="218"/>
      <c r="GC47" s="218"/>
      <c r="GD47" s="218"/>
      <c r="GE47" s="218"/>
      <c r="GF47" s="218"/>
      <c r="GG47" s="218"/>
    </row>
    <row r="48" spans="1:201" ht="12" customHeight="1">
      <c r="A48" s="218"/>
      <c r="B48" s="238"/>
      <c r="C48" s="238"/>
      <c r="D48" s="238"/>
      <c r="E48" s="243"/>
      <c r="F48" s="238"/>
      <c r="G48" s="238"/>
      <c r="H48" s="238"/>
      <c r="I48" s="238"/>
      <c r="J48" s="238"/>
      <c r="K48" s="238"/>
      <c r="L48" s="238"/>
      <c r="M48" s="238"/>
      <c r="N48" s="238"/>
      <c r="O48" s="238"/>
      <c r="P48" s="238"/>
      <c r="Q48" s="238"/>
      <c r="R48" s="238"/>
      <c r="S48" s="238"/>
      <c r="T48" s="238"/>
      <c r="U48" s="238"/>
      <c r="V48" s="238"/>
      <c r="W48" s="218"/>
      <c r="X48" s="218"/>
      <c r="Y48" s="218"/>
      <c r="Z48" s="223"/>
      <c r="AA48" s="223"/>
      <c r="AB48" s="223"/>
      <c r="AC48" s="223"/>
      <c r="AD48" s="223"/>
      <c r="AE48" s="223"/>
      <c r="AF48" s="223"/>
      <c r="AG48" s="223"/>
      <c r="AH48" s="223"/>
      <c r="AI48" s="223"/>
      <c r="AJ48" s="223"/>
      <c r="AK48" s="218"/>
      <c r="AL48" s="218"/>
      <c r="AM48" s="223"/>
      <c r="AN48" s="223"/>
      <c r="AO48" s="223"/>
      <c r="AP48" s="223"/>
      <c r="AQ48" s="223"/>
      <c r="AR48" s="223"/>
      <c r="AS48" s="223"/>
      <c r="AT48" s="223"/>
      <c r="AU48" s="218"/>
      <c r="AV48" s="218"/>
      <c r="AW48" s="218"/>
      <c r="AX48" s="218"/>
      <c r="AY48" s="223"/>
      <c r="AZ48" s="223"/>
      <c r="BA48" s="223"/>
      <c r="BB48" s="223"/>
      <c r="BC48" s="223"/>
      <c r="BD48" s="223"/>
      <c r="BE48" s="223"/>
      <c r="BF48" s="223"/>
      <c r="BG48" s="218"/>
      <c r="BH48" s="218"/>
      <c r="BI48" s="218"/>
      <c r="BJ48" s="218"/>
      <c r="BK48" s="223"/>
      <c r="BL48" s="223"/>
      <c r="BM48" s="223"/>
      <c r="BN48" s="223"/>
      <c r="BO48" s="223"/>
      <c r="BP48" s="223"/>
      <c r="BQ48" s="223"/>
      <c r="BR48" s="223"/>
      <c r="BS48" s="218"/>
      <c r="BT48" s="218"/>
      <c r="BU48" s="218"/>
      <c r="BV48" s="218"/>
      <c r="BW48" s="218"/>
      <c r="BX48" s="218"/>
      <c r="BY48" s="218"/>
      <c r="BZ48" s="218"/>
      <c r="CA48" s="218"/>
      <c r="CB48" s="218"/>
      <c r="CC48" s="218"/>
      <c r="CD48" s="218"/>
      <c r="CE48" s="218"/>
      <c r="CF48" s="218"/>
      <c r="CG48" s="218"/>
      <c r="CH48" s="218"/>
      <c r="CI48" s="218"/>
      <c r="CJ48" s="218"/>
      <c r="CK48" s="218"/>
      <c r="CL48" s="218"/>
      <c r="CM48" s="218"/>
      <c r="CN48" s="218"/>
      <c r="CO48" s="218"/>
      <c r="CP48" s="218"/>
      <c r="CQ48" s="218"/>
      <c r="CR48" s="218"/>
      <c r="CS48" s="218"/>
      <c r="CT48" s="218"/>
      <c r="CU48" s="218"/>
      <c r="CV48" s="218"/>
      <c r="CW48" s="218"/>
      <c r="CX48" s="218"/>
      <c r="CY48" s="218"/>
      <c r="CZ48" s="218"/>
      <c r="DA48" s="218"/>
      <c r="DB48" s="218"/>
      <c r="DC48" s="218"/>
      <c r="DD48" s="218"/>
      <c r="DE48" s="218"/>
      <c r="DF48" s="218"/>
      <c r="DG48" s="218"/>
      <c r="DH48" s="218"/>
      <c r="DI48" s="218"/>
      <c r="DJ48" s="218"/>
      <c r="DK48" s="218"/>
      <c r="DL48" s="218"/>
      <c r="DM48" s="218"/>
      <c r="DN48" s="218"/>
      <c r="DO48" s="218"/>
      <c r="DP48" s="218"/>
      <c r="DQ48" s="218"/>
      <c r="DR48" s="218"/>
      <c r="DS48" s="218"/>
      <c r="DT48" s="218"/>
      <c r="DU48" s="218"/>
      <c r="DV48" s="218"/>
      <c r="DW48" s="218"/>
      <c r="DX48" s="218"/>
      <c r="DY48" s="218"/>
      <c r="DZ48" s="218"/>
      <c r="EA48" s="218"/>
      <c r="EB48" s="218"/>
      <c r="EC48" s="218"/>
      <c r="ED48" s="218"/>
      <c r="EE48" s="218"/>
      <c r="EF48" s="218"/>
      <c r="EG48" s="218"/>
      <c r="EH48" s="218"/>
      <c r="EI48" s="218"/>
      <c r="EJ48" s="218"/>
      <c r="EK48" s="218"/>
      <c r="EL48" s="218"/>
      <c r="EM48" s="218"/>
      <c r="EN48" s="218"/>
      <c r="EO48" s="218"/>
      <c r="EP48" s="218"/>
      <c r="EQ48" s="218"/>
      <c r="ER48" s="218"/>
      <c r="ES48" s="218"/>
      <c r="ET48" s="218"/>
      <c r="EU48" s="218"/>
      <c r="EV48" s="218"/>
      <c r="EW48" s="218"/>
      <c r="EX48" s="218"/>
      <c r="EY48" s="218"/>
      <c r="EZ48" s="218"/>
      <c r="FA48" s="218"/>
      <c r="FB48" s="218"/>
      <c r="FC48" s="218"/>
      <c r="FD48" s="218"/>
      <c r="FE48" s="218"/>
      <c r="FF48" s="218"/>
      <c r="FG48" s="218"/>
      <c r="FH48" s="218"/>
      <c r="FI48" s="218"/>
      <c r="FJ48" s="218"/>
      <c r="FK48" s="218"/>
      <c r="FL48" s="218"/>
      <c r="FM48" s="218"/>
      <c r="FN48" s="218"/>
      <c r="FO48" s="218"/>
      <c r="FP48" s="218"/>
      <c r="FQ48" s="218"/>
      <c r="FR48" s="218"/>
      <c r="FS48" s="218"/>
      <c r="FT48" s="218"/>
      <c r="FU48" s="218"/>
      <c r="FV48" s="218"/>
      <c r="FW48" s="218"/>
      <c r="FX48" s="218"/>
      <c r="FY48" s="218"/>
      <c r="FZ48" s="218"/>
      <c r="GA48" s="218"/>
      <c r="GB48" s="218"/>
      <c r="GC48" s="218"/>
      <c r="GD48" s="218"/>
      <c r="GE48" s="218"/>
      <c r="GF48" s="218"/>
      <c r="GG48" s="218"/>
    </row>
    <row r="49" spans="1:189" ht="12" customHeight="1">
      <c r="A49" s="218"/>
      <c r="B49" s="238"/>
      <c r="C49" s="238"/>
      <c r="D49" s="238"/>
      <c r="E49" s="218"/>
      <c r="F49" s="238"/>
      <c r="G49" s="238"/>
      <c r="H49" s="238"/>
      <c r="I49" s="238"/>
      <c r="J49" s="238"/>
      <c r="K49" s="238"/>
      <c r="L49" s="238"/>
      <c r="M49" s="238"/>
      <c r="N49" s="238"/>
      <c r="O49" s="238"/>
      <c r="P49" s="238"/>
      <c r="Q49" s="238"/>
      <c r="R49" s="238"/>
      <c r="S49" s="238"/>
      <c r="T49" s="238"/>
      <c r="U49" s="238"/>
      <c r="V49" s="238"/>
      <c r="W49" s="218"/>
      <c r="X49" s="218"/>
      <c r="Y49" s="218"/>
      <c r="Z49" s="223"/>
      <c r="AA49" s="223"/>
      <c r="AB49" s="223"/>
      <c r="AC49" s="223"/>
      <c r="AD49" s="223"/>
      <c r="AE49" s="223"/>
      <c r="AF49" s="223"/>
      <c r="AG49" s="223"/>
      <c r="AH49" s="223"/>
      <c r="AI49" s="223"/>
      <c r="AJ49" s="223"/>
      <c r="AK49" s="218"/>
      <c r="AL49" s="218"/>
      <c r="AM49" s="223"/>
      <c r="AN49" s="223"/>
      <c r="AO49" s="223"/>
      <c r="AP49" s="223"/>
      <c r="AQ49" s="223"/>
      <c r="AR49" s="223"/>
      <c r="AS49" s="223"/>
      <c r="AT49" s="223"/>
      <c r="AU49" s="218"/>
      <c r="AV49" s="218"/>
      <c r="AW49" s="218"/>
      <c r="AX49" s="218"/>
      <c r="AY49" s="223"/>
      <c r="AZ49" s="223"/>
      <c r="BA49" s="223"/>
      <c r="BB49" s="223"/>
      <c r="BC49" s="223"/>
      <c r="BD49" s="223"/>
      <c r="BE49" s="223"/>
      <c r="BF49" s="223"/>
      <c r="BG49" s="218"/>
      <c r="BH49" s="218"/>
      <c r="BI49" s="218"/>
      <c r="BJ49" s="218"/>
      <c r="BK49" s="223"/>
      <c r="BL49" s="223"/>
      <c r="BM49" s="223"/>
      <c r="BN49" s="223"/>
      <c r="BO49" s="223"/>
      <c r="BP49" s="223"/>
      <c r="BQ49" s="223"/>
      <c r="BR49" s="223"/>
      <c r="BS49" s="218"/>
      <c r="BT49" s="218"/>
      <c r="BU49" s="218"/>
      <c r="BV49" s="218"/>
      <c r="BW49" s="218"/>
      <c r="BX49" s="218"/>
      <c r="BY49" s="218"/>
      <c r="BZ49" s="218"/>
      <c r="CA49" s="218"/>
      <c r="CB49" s="218"/>
      <c r="CC49" s="218"/>
      <c r="CD49" s="218"/>
      <c r="CE49" s="218"/>
      <c r="CF49" s="218"/>
      <c r="CG49" s="218"/>
      <c r="CH49" s="218"/>
      <c r="CI49" s="218"/>
      <c r="CJ49" s="218"/>
      <c r="CK49" s="218"/>
      <c r="CL49" s="218"/>
      <c r="CM49" s="218"/>
      <c r="CN49" s="218"/>
      <c r="CO49" s="218"/>
      <c r="CP49" s="218"/>
      <c r="CQ49" s="218"/>
      <c r="CR49" s="218"/>
      <c r="CS49" s="218"/>
      <c r="CT49" s="218"/>
      <c r="CU49" s="218"/>
      <c r="CV49" s="218"/>
      <c r="CW49" s="218"/>
      <c r="CX49" s="218"/>
      <c r="CY49" s="218"/>
      <c r="CZ49" s="218"/>
      <c r="DA49" s="218"/>
      <c r="DB49" s="218"/>
      <c r="DC49" s="218"/>
      <c r="DD49" s="218"/>
      <c r="DE49" s="218"/>
      <c r="DF49" s="218"/>
      <c r="DG49" s="218"/>
      <c r="DH49" s="218"/>
      <c r="DI49" s="218"/>
      <c r="DJ49" s="218"/>
      <c r="DK49" s="218"/>
      <c r="DL49" s="218"/>
      <c r="DM49" s="218"/>
      <c r="DN49" s="218"/>
      <c r="DO49" s="218"/>
      <c r="DP49" s="218"/>
      <c r="DQ49" s="218"/>
      <c r="DR49" s="218"/>
      <c r="DS49" s="218"/>
      <c r="DT49" s="218"/>
      <c r="DU49" s="218"/>
      <c r="DV49" s="218"/>
      <c r="DW49" s="218"/>
      <c r="DX49" s="218"/>
      <c r="DY49" s="218"/>
      <c r="DZ49" s="218"/>
      <c r="EA49" s="218"/>
      <c r="EB49" s="218"/>
      <c r="EC49" s="218"/>
      <c r="ED49" s="218"/>
      <c r="EE49" s="218"/>
      <c r="EF49" s="218"/>
      <c r="EG49" s="218"/>
      <c r="EH49" s="218"/>
      <c r="EI49" s="218"/>
      <c r="EJ49" s="218"/>
      <c r="EK49" s="218"/>
      <c r="EL49" s="218"/>
      <c r="EM49" s="218"/>
      <c r="EN49" s="218"/>
      <c r="EO49" s="218"/>
      <c r="EP49" s="218"/>
      <c r="EQ49" s="218"/>
      <c r="ER49" s="218"/>
      <c r="ES49" s="218"/>
      <c r="ET49" s="218"/>
      <c r="EU49" s="218"/>
      <c r="EV49" s="218"/>
      <c r="EW49" s="218"/>
      <c r="EX49" s="218"/>
      <c r="EY49" s="218"/>
      <c r="EZ49" s="218"/>
      <c r="FA49" s="218"/>
      <c r="FB49" s="218"/>
      <c r="FC49" s="218"/>
      <c r="FD49" s="218"/>
      <c r="FE49" s="218"/>
      <c r="FF49" s="218"/>
      <c r="FG49" s="218"/>
      <c r="FH49" s="218"/>
      <c r="FI49" s="218"/>
      <c r="FJ49" s="218"/>
      <c r="FK49" s="218"/>
      <c r="FL49" s="218"/>
      <c r="FM49" s="218"/>
      <c r="FN49" s="218"/>
      <c r="FO49" s="218"/>
      <c r="FP49" s="218"/>
      <c r="FQ49" s="218"/>
      <c r="FR49" s="218"/>
      <c r="FS49" s="218"/>
      <c r="FT49" s="218"/>
      <c r="FU49" s="218"/>
      <c r="FV49" s="218"/>
      <c r="FW49" s="218"/>
      <c r="FX49" s="218"/>
      <c r="FY49" s="218"/>
      <c r="FZ49" s="218"/>
      <c r="GA49" s="218"/>
      <c r="GB49" s="218"/>
      <c r="GC49" s="218"/>
      <c r="GD49" s="218"/>
      <c r="GE49" s="218"/>
      <c r="GF49" s="218"/>
      <c r="GG49" s="218"/>
    </row>
    <row r="50" spans="1:189" ht="14.15">
      <c r="A50" s="218"/>
      <c r="B50" s="242"/>
      <c r="C50" s="242"/>
      <c r="D50" s="218"/>
      <c r="E50" s="218"/>
      <c r="F50" s="218"/>
      <c r="G50" s="218"/>
      <c r="H50" s="218"/>
      <c r="I50" s="218"/>
      <c r="J50" s="218"/>
      <c r="K50" s="218"/>
      <c r="L50" s="218"/>
      <c r="M50" s="218"/>
      <c r="N50" s="218"/>
      <c r="O50" s="218"/>
      <c r="P50" s="218"/>
      <c r="Q50" s="218"/>
      <c r="R50" s="218"/>
      <c r="S50" s="218"/>
      <c r="T50" s="218"/>
      <c r="U50" s="218"/>
      <c r="V50" s="218"/>
      <c r="W50" s="218"/>
      <c r="X50" s="225"/>
      <c r="Y50" s="225"/>
      <c r="Z50" s="225"/>
      <c r="AA50" s="225"/>
      <c r="AB50" s="225"/>
      <c r="AC50" s="225"/>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218"/>
      <c r="BY50" s="218"/>
      <c r="BZ50" s="218"/>
      <c r="CA50" s="218"/>
      <c r="CB50" s="218"/>
      <c r="CC50" s="218"/>
      <c r="CD50" s="218"/>
      <c r="CE50" s="218"/>
      <c r="CF50" s="218"/>
      <c r="CG50" s="218"/>
      <c r="CH50" s="218"/>
      <c r="CI50" s="218"/>
      <c r="CJ50" s="218"/>
      <c r="CK50" s="218"/>
      <c r="CL50" s="218"/>
      <c r="CM50" s="218"/>
      <c r="CN50" s="218"/>
      <c r="CO50" s="218"/>
      <c r="CP50" s="218"/>
      <c r="CQ50" s="218"/>
      <c r="CR50" s="218"/>
      <c r="CS50" s="218"/>
      <c r="CT50" s="218"/>
      <c r="CU50" s="218"/>
      <c r="CV50" s="218"/>
      <c r="CW50" s="218"/>
      <c r="CX50" s="218"/>
      <c r="CY50" s="218"/>
      <c r="CZ50" s="218"/>
      <c r="DA50" s="218"/>
      <c r="DB50" s="218"/>
      <c r="DC50" s="218"/>
      <c r="DD50" s="218"/>
      <c r="DE50" s="218"/>
      <c r="DF50" s="218"/>
      <c r="DG50" s="218"/>
      <c r="DH50" s="218"/>
      <c r="DI50" s="218"/>
      <c r="DJ50" s="218"/>
      <c r="DK50" s="218"/>
      <c r="DL50" s="218"/>
      <c r="DM50" s="218"/>
      <c r="DN50" s="218"/>
      <c r="DO50" s="218"/>
      <c r="DP50" s="218"/>
      <c r="DQ50" s="218"/>
      <c r="DR50" s="218"/>
      <c r="DS50" s="218"/>
      <c r="DT50" s="218"/>
      <c r="DU50" s="218"/>
      <c r="DV50" s="218"/>
      <c r="DW50" s="218"/>
      <c r="DX50" s="218"/>
      <c r="DY50" s="218"/>
      <c r="DZ50" s="218"/>
      <c r="EA50" s="218"/>
      <c r="EB50" s="218"/>
      <c r="EC50" s="218"/>
      <c r="ED50" s="218"/>
      <c r="EE50" s="218"/>
      <c r="EF50" s="218"/>
      <c r="EG50" s="218"/>
      <c r="EH50" s="218"/>
      <c r="EI50" s="218"/>
      <c r="EJ50" s="218"/>
      <c r="EK50" s="218"/>
      <c r="EL50" s="218"/>
      <c r="EM50" s="218"/>
      <c r="EN50" s="218"/>
      <c r="EO50" s="218"/>
      <c r="EP50" s="218"/>
      <c r="EQ50" s="218"/>
      <c r="ER50" s="218"/>
      <c r="ES50" s="218"/>
      <c r="ET50" s="218"/>
      <c r="EU50" s="218"/>
      <c r="EV50" s="218"/>
      <c r="EW50" s="218"/>
      <c r="EX50" s="218"/>
      <c r="EY50" s="218"/>
      <c r="EZ50" s="218"/>
      <c r="FA50" s="218"/>
      <c r="FB50" s="218"/>
      <c r="FC50" s="218"/>
      <c r="FD50" s="218"/>
      <c r="FE50" s="218"/>
      <c r="FF50" s="218"/>
      <c r="FG50" s="218"/>
      <c r="FH50" s="218"/>
      <c r="FI50" s="218"/>
      <c r="FJ50" s="218"/>
      <c r="FK50" s="218"/>
      <c r="FL50" s="218"/>
      <c r="FM50" s="218"/>
      <c r="FN50" s="218"/>
      <c r="FO50" s="218"/>
      <c r="FP50" s="218"/>
      <c r="FQ50" s="218"/>
      <c r="FR50" s="218"/>
      <c r="FS50" s="218"/>
      <c r="FT50" s="218"/>
      <c r="FU50" s="218"/>
      <c r="FV50" s="218"/>
      <c r="FW50" s="218"/>
      <c r="FX50" s="218"/>
      <c r="FY50" s="218"/>
      <c r="FZ50" s="218"/>
      <c r="GA50" s="218"/>
      <c r="GB50" s="218"/>
      <c r="GC50" s="218"/>
      <c r="GD50" s="218"/>
      <c r="GE50" s="218"/>
      <c r="GF50" s="218"/>
      <c r="GG50" s="218"/>
    </row>
    <row r="51" spans="1:189">
      <c r="A51" s="218"/>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8"/>
      <c r="CG51" s="218"/>
      <c r="CH51" s="218"/>
      <c r="CI51" s="218"/>
      <c r="CJ51" s="218"/>
      <c r="CK51" s="218"/>
      <c r="CL51" s="218"/>
      <c r="CM51" s="218"/>
      <c r="CN51" s="218"/>
      <c r="CO51" s="218"/>
      <c r="CP51" s="218"/>
      <c r="CQ51" s="218"/>
      <c r="CR51" s="218"/>
      <c r="CS51" s="218"/>
      <c r="CT51" s="218"/>
      <c r="CU51" s="218"/>
      <c r="CV51" s="218"/>
      <c r="CW51" s="218"/>
      <c r="CX51" s="218"/>
      <c r="CY51" s="218"/>
      <c r="CZ51" s="218"/>
      <c r="DA51" s="218"/>
      <c r="DB51" s="218"/>
      <c r="DC51" s="218"/>
      <c r="DD51" s="218"/>
      <c r="DE51" s="218"/>
      <c r="DF51" s="218"/>
      <c r="DG51" s="218"/>
      <c r="DH51" s="218"/>
      <c r="DI51" s="218"/>
      <c r="DJ51" s="218"/>
      <c r="DK51" s="218"/>
      <c r="DL51" s="218"/>
      <c r="DM51" s="218"/>
      <c r="DN51" s="218"/>
      <c r="DO51" s="218"/>
      <c r="DP51" s="218"/>
      <c r="DQ51" s="218"/>
      <c r="DR51" s="218"/>
      <c r="DS51" s="218"/>
      <c r="DT51" s="218"/>
      <c r="DU51" s="218"/>
      <c r="DV51" s="218"/>
      <c r="DW51" s="218"/>
      <c r="DX51" s="218"/>
      <c r="DY51" s="218"/>
      <c r="DZ51" s="218"/>
      <c r="EA51" s="218"/>
      <c r="EB51" s="218"/>
      <c r="EC51" s="218"/>
      <c r="ED51" s="218"/>
      <c r="EE51" s="218"/>
      <c r="EF51" s="218"/>
      <c r="EG51" s="218"/>
      <c r="EH51" s="218"/>
      <c r="EI51" s="218"/>
      <c r="EJ51" s="218"/>
      <c r="EK51" s="218"/>
      <c r="EL51" s="218"/>
      <c r="EM51" s="218"/>
      <c r="EN51" s="218"/>
      <c r="EO51" s="218"/>
      <c r="EP51" s="218"/>
      <c r="EQ51" s="218"/>
      <c r="ER51" s="218"/>
      <c r="ES51" s="218"/>
      <c r="ET51" s="218"/>
      <c r="EU51" s="218"/>
      <c r="EV51" s="218"/>
      <c r="EW51" s="218"/>
      <c r="EX51" s="218"/>
      <c r="EY51" s="218"/>
      <c r="EZ51" s="218"/>
      <c r="FA51" s="218"/>
      <c r="FB51" s="218"/>
      <c r="FC51" s="218"/>
      <c r="FD51" s="218"/>
      <c r="FE51" s="218"/>
      <c r="FF51" s="218"/>
      <c r="FG51" s="218"/>
      <c r="FH51" s="218"/>
      <c r="FI51" s="218"/>
      <c r="FJ51" s="218"/>
      <c r="FK51" s="218"/>
      <c r="FL51" s="218"/>
      <c r="FM51" s="218"/>
      <c r="FN51" s="218"/>
      <c r="FO51" s="218"/>
      <c r="FP51" s="218"/>
      <c r="FQ51" s="218"/>
      <c r="FR51" s="218"/>
      <c r="FS51" s="218"/>
      <c r="FT51" s="218"/>
      <c r="FU51" s="218"/>
      <c r="FV51" s="218"/>
      <c r="FW51" s="218"/>
      <c r="FX51" s="218"/>
      <c r="FY51" s="218"/>
      <c r="FZ51" s="218"/>
      <c r="GA51" s="218"/>
      <c r="GB51" s="218"/>
      <c r="GC51" s="218"/>
      <c r="GD51" s="218"/>
      <c r="GE51" s="218"/>
      <c r="GF51" s="218"/>
      <c r="GG51" s="218"/>
    </row>
    <row r="52" spans="1:189" ht="5.15" customHeight="1">
      <c r="A52" s="218"/>
      <c r="B52" s="218"/>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218"/>
      <c r="BX52" s="218"/>
      <c r="BY52" s="218"/>
      <c r="BZ52" s="218"/>
      <c r="CA52" s="218"/>
      <c r="CB52" s="218"/>
      <c r="CC52" s="218"/>
      <c r="CD52" s="218"/>
      <c r="CE52" s="218"/>
      <c r="CF52" s="218"/>
      <c r="CG52" s="218"/>
      <c r="CH52" s="218"/>
      <c r="CI52" s="218"/>
      <c r="CJ52" s="218"/>
      <c r="CK52" s="218"/>
      <c r="CL52" s="218"/>
      <c r="CM52" s="218"/>
      <c r="CN52" s="218"/>
      <c r="CO52" s="218"/>
      <c r="CP52" s="218"/>
      <c r="CQ52" s="218"/>
      <c r="CR52" s="218"/>
      <c r="CS52" s="218"/>
      <c r="CT52" s="218"/>
      <c r="CU52" s="218"/>
      <c r="CV52" s="218"/>
      <c r="CW52" s="218"/>
      <c r="CX52" s="218"/>
      <c r="CY52" s="218"/>
      <c r="CZ52" s="218"/>
      <c r="DA52" s="218"/>
      <c r="DB52" s="218"/>
      <c r="DC52" s="218"/>
      <c r="DD52" s="218"/>
      <c r="DE52" s="218"/>
      <c r="DF52" s="218"/>
      <c r="DG52" s="218"/>
      <c r="DH52" s="218"/>
      <c r="DI52" s="218"/>
      <c r="DJ52" s="218"/>
      <c r="DK52" s="218"/>
      <c r="DL52" s="218"/>
      <c r="DM52" s="218"/>
      <c r="DN52" s="218"/>
      <c r="DO52" s="218"/>
      <c r="DP52" s="218"/>
      <c r="DQ52" s="218"/>
      <c r="DR52" s="218"/>
      <c r="DS52" s="218"/>
      <c r="DT52" s="218"/>
      <c r="DU52" s="218"/>
      <c r="DV52" s="218"/>
      <c r="DW52" s="218"/>
      <c r="DX52" s="218"/>
      <c r="DY52" s="218"/>
      <c r="DZ52" s="218"/>
      <c r="EA52" s="218"/>
      <c r="EB52" s="218"/>
      <c r="EC52" s="218"/>
      <c r="ED52" s="218"/>
      <c r="EE52" s="218"/>
      <c r="EF52" s="218"/>
      <c r="EG52" s="218"/>
      <c r="EH52" s="218"/>
      <c r="EI52" s="218"/>
      <c r="EJ52" s="218"/>
      <c r="EK52" s="218"/>
      <c r="EL52" s="218"/>
      <c r="EM52" s="218"/>
      <c r="EN52" s="218"/>
      <c r="EO52" s="218"/>
      <c r="EP52" s="218"/>
      <c r="EQ52" s="218"/>
      <c r="ER52" s="218"/>
      <c r="ES52" s="218"/>
      <c r="ET52" s="218"/>
      <c r="EU52" s="218"/>
      <c r="EV52" s="218"/>
      <c r="EW52" s="218"/>
      <c r="EX52" s="218"/>
      <c r="EY52" s="218"/>
      <c r="EZ52" s="218"/>
      <c r="FA52" s="218"/>
      <c r="FB52" s="218"/>
      <c r="FC52" s="218"/>
      <c r="FD52" s="218"/>
      <c r="FE52" s="218"/>
      <c r="FF52" s="218"/>
      <c r="FG52" s="218"/>
      <c r="FH52" s="218"/>
      <c r="FI52" s="218"/>
      <c r="FJ52" s="218"/>
      <c r="FK52" s="218"/>
      <c r="FL52" s="218"/>
      <c r="FM52" s="218"/>
      <c r="FN52" s="218"/>
      <c r="FO52" s="218"/>
      <c r="FP52" s="218"/>
      <c r="FQ52" s="218"/>
      <c r="FR52" s="218"/>
      <c r="FS52" s="218"/>
      <c r="FT52" s="218"/>
      <c r="FU52" s="218"/>
      <c r="FV52" s="218"/>
      <c r="FW52" s="218"/>
      <c r="FX52" s="218"/>
      <c r="FY52" s="218"/>
      <c r="FZ52" s="218"/>
      <c r="GA52" s="218"/>
      <c r="GB52" s="218"/>
      <c r="GC52" s="218"/>
      <c r="GD52" s="218"/>
      <c r="GE52" s="218"/>
      <c r="GF52" s="218"/>
      <c r="GG52" s="218"/>
    </row>
    <row r="54" spans="1:189" ht="12.65" customHeight="1"/>
    <row r="55" spans="1:189" ht="12.65" customHeight="1"/>
    <row r="56" spans="1:189" ht="12.65" customHeight="1"/>
    <row r="57" spans="1:189" ht="12.65" customHeight="1"/>
    <row r="58" spans="1:189" ht="12.65" customHeight="1"/>
    <row r="59" spans="1:189" ht="12.65" customHeight="1"/>
    <row r="60" spans="1:189" ht="12.65" customHeight="1"/>
  </sheetData>
  <mergeCells count="53">
    <mergeCell ref="A1:O1"/>
    <mergeCell ref="GJ37:GR38"/>
    <mergeCell ref="GK6:GS7"/>
    <mergeCell ref="B2:GG2"/>
    <mergeCell ref="AA4:AU4"/>
    <mergeCell ref="E7:L7"/>
    <mergeCell ref="M7:Q7"/>
    <mergeCell ref="R7:U7"/>
    <mergeCell ref="V7:Z7"/>
    <mergeCell ref="AA7:AE7"/>
    <mergeCell ref="AF7:AJ7"/>
    <mergeCell ref="AK7:AO7"/>
    <mergeCell ref="Q9:AR9"/>
    <mergeCell ref="B11:D12"/>
    <mergeCell ref="F11:V12"/>
    <mergeCell ref="Z11:AH12"/>
    <mergeCell ref="AM11:AX12"/>
    <mergeCell ref="BZ15:GD15"/>
    <mergeCell ref="B16:D17"/>
    <mergeCell ref="F16:V17"/>
    <mergeCell ref="Z16:AW17"/>
    <mergeCell ref="AX16:BY17"/>
    <mergeCell ref="BZ16:GD17"/>
    <mergeCell ref="Z15:AW15"/>
    <mergeCell ref="AX15:BY15"/>
    <mergeCell ref="B26:D27"/>
    <mergeCell ref="F26:V27"/>
    <mergeCell ref="Z26:BQ27"/>
    <mergeCell ref="F30:V30"/>
    <mergeCell ref="F20:V20"/>
    <mergeCell ref="Z20:DU20"/>
    <mergeCell ref="B22:D23"/>
    <mergeCell ref="F22:V23"/>
    <mergeCell ref="X22:Y23"/>
    <mergeCell ref="Z22:DU23"/>
    <mergeCell ref="Z30:BQ30"/>
    <mergeCell ref="BF36:BI37"/>
    <mergeCell ref="BJ36:BY37"/>
    <mergeCell ref="Z32:BQ33"/>
    <mergeCell ref="B32:D33"/>
    <mergeCell ref="F32:V33"/>
    <mergeCell ref="B36:D37"/>
    <mergeCell ref="F36:V37"/>
    <mergeCell ref="Z36:AK37"/>
    <mergeCell ref="AL36:AO37"/>
    <mergeCell ref="AP36:BE37"/>
    <mergeCell ref="GK32:GS33"/>
    <mergeCell ref="GK11:GS12"/>
    <mergeCell ref="GK20:GS21"/>
    <mergeCell ref="GK22:GS23"/>
    <mergeCell ref="GK26:GS27"/>
    <mergeCell ref="GK30:GS31"/>
    <mergeCell ref="GJ16:GR17"/>
  </mergeCells>
  <phoneticPr fontId="2"/>
  <pageMargins left="0.70866141732283472" right="0.19685039370078741" top="0.59055118110236227" bottom="0.19685039370078741" header="0.19685039370078741" footer="7.874015748031496E-2"/>
  <pageSetup paperSize="9" scale="85" orientation="landscape" r:id="rId1"/>
  <headerFooter alignWithMargins="0"/>
  <ignoredErrors>
    <ignoredError sqref="Z26 Z11:AX12" unlocked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A60A0-AFE0-490F-B6D4-7678B702F564}">
  <sheetPr>
    <tabColor rgb="FFFFFF00"/>
    <pageSetUpPr fitToPage="1"/>
  </sheetPr>
  <dimension ref="A1:GN59"/>
  <sheetViews>
    <sheetView view="pageBreakPreview" zoomScaleNormal="100" zoomScaleSheetLayoutView="100" workbookViewId="0">
      <selection activeCell="AR7" sqref="AR7:DU8"/>
    </sheetView>
  </sheetViews>
  <sheetFormatPr defaultColWidth="5.15234375" defaultRowHeight="11.6"/>
  <cols>
    <col min="1" max="1" width="2.4609375" style="221" customWidth="1"/>
    <col min="2" max="194" width="0.84375" style="221" customWidth="1"/>
    <col min="195" max="197" width="2.4609375" style="221" customWidth="1"/>
    <col min="198" max="252" width="1.84375" style="221" customWidth="1"/>
    <col min="253" max="16384" width="5.15234375" style="221"/>
  </cols>
  <sheetData>
    <row r="1" spans="1:196" s="252" customFormat="1" ht="15" customHeight="1">
      <c r="A1" s="1663" t="s">
        <v>1555</v>
      </c>
      <c r="B1" s="1663"/>
      <c r="C1" s="1663"/>
      <c r="D1" s="1663"/>
      <c r="E1" s="1663"/>
      <c r="F1" s="1663"/>
      <c r="G1" s="1663"/>
      <c r="H1" s="1663"/>
      <c r="I1" s="1663"/>
      <c r="J1" s="1663"/>
      <c r="K1" s="1663"/>
      <c r="L1" s="1663"/>
      <c r="M1" s="1663"/>
      <c r="N1" s="1663"/>
      <c r="O1" s="1663"/>
      <c r="Q1" s="253"/>
      <c r="R1" s="253"/>
      <c r="S1" s="253"/>
      <c r="T1" s="253"/>
      <c r="U1" s="253"/>
      <c r="V1" s="253"/>
      <c r="W1" s="253"/>
      <c r="X1" s="253"/>
      <c r="Y1" s="253"/>
      <c r="Z1" s="253"/>
      <c r="AA1" s="253"/>
      <c r="AB1" s="253"/>
      <c r="AC1" s="253"/>
      <c r="AD1" s="253"/>
      <c r="AE1" s="253"/>
      <c r="AF1" s="253"/>
      <c r="AG1" s="253"/>
      <c r="AH1" s="253"/>
      <c r="AI1" s="253"/>
      <c r="AJ1" s="253"/>
      <c r="AZ1" s="221"/>
      <c r="FQ1" s="1748">
        <v>1</v>
      </c>
      <c r="FR1" s="1749"/>
      <c r="FS1" s="1749"/>
      <c r="FT1" s="1750"/>
      <c r="FU1" s="1751" t="s">
        <v>557</v>
      </c>
      <c r="FV1" s="1751"/>
      <c r="FW1" s="1751"/>
      <c r="FX1" s="1751"/>
      <c r="FY1" s="1748">
        <v>1</v>
      </c>
      <c r="FZ1" s="1749"/>
      <c r="GA1" s="1749"/>
      <c r="GB1" s="1750"/>
      <c r="GC1" s="1751" t="s">
        <v>558</v>
      </c>
      <c r="GD1" s="1751"/>
      <c r="GE1" s="1751"/>
      <c r="GF1" s="1751"/>
    </row>
    <row r="2" spans="1:196" ht="6" customHeight="1">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c r="CA2" s="252"/>
      <c r="CB2" s="252"/>
      <c r="CC2" s="252"/>
      <c r="CD2" s="252"/>
      <c r="CE2" s="252"/>
      <c r="CF2" s="252"/>
      <c r="CG2" s="252"/>
      <c r="CH2" s="252"/>
      <c r="CI2" s="252"/>
      <c r="CJ2" s="252"/>
      <c r="CK2" s="252"/>
      <c r="CL2" s="252"/>
      <c r="CM2" s="252"/>
      <c r="CN2" s="252"/>
      <c r="CO2" s="252"/>
      <c r="CP2" s="252"/>
      <c r="CQ2" s="252"/>
      <c r="CR2" s="252"/>
      <c r="CS2" s="252"/>
      <c r="CT2" s="252"/>
      <c r="CU2" s="252"/>
      <c r="CV2" s="252"/>
      <c r="CW2" s="252"/>
      <c r="CX2" s="252"/>
      <c r="CY2" s="252"/>
      <c r="CZ2" s="252"/>
      <c r="DA2" s="252"/>
      <c r="DB2" s="252"/>
      <c r="DC2" s="252"/>
      <c r="DD2" s="252"/>
      <c r="DE2" s="252"/>
      <c r="DF2" s="252"/>
      <c r="DG2" s="252"/>
      <c r="DH2" s="252"/>
      <c r="DI2" s="252"/>
      <c r="DJ2" s="252"/>
      <c r="DK2" s="252"/>
      <c r="DL2" s="252"/>
      <c r="DM2" s="252"/>
      <c r="DN2" s="252"/>
      <c r="DO2" s="252"/>
      <c r="DP2" s="252"/>
      <c r="DQ2" s="252"/>
      <c r="DR2" s="252"/>
      <c r="DS2" s="252"/>
      <c r="DT2" s="252"/>
      <c r="DU2" s="252"/>
      <c r="DV2" s="252"/>
      <c r="DW2" s="252"/>
      <c r="DX2" s="252"/>
      <c r="DY2" s="252"/>
      <c r="DZ2" s="252"/>
      <c r="EA2" s="252"/>
      <c r="EB2" s="252"/>
      <c r="EC2" s="252"/>
      <c r="ED2" s="252"/>
      <c r="EE2" s="252"/>
      <c r="EF2" s="252"/>
      <c r="EG2" s="252"/>
      <c r="EH2" s="252"/>
      <c r="EI2" s="252"/>
      <c r="EJ2" s="252"/>
      <c r="EK2" s="252"/>
      <c r="EL2" s="252"/>
      <c r="EM2" s="252"/>
      <c r="EN2" s="252"/>
      <c r="EO2" s="252"/>
      <c r="EP2" s="252"/>
      <c r="EQ2" s="252"/>
      <c r="ER2" s="252"/>
      <c r="ES2" s="252"/>
      <c r="ET2" s="252"/>
      <c r="EU2" s="252"/>
      <c r="EV2" s="252"/>
      <c r="EW2" s="252"/>
      <c r="EX2" s="252"/>
      <c r="EY2" s="252"/>
      <c r="EZ2" s="252"/>
      <c r="FA2" s="252"/>
      <c r="FB2" s="252"/>
      <c r="FC2" s="252"/>
      <c r="FD2" s="252"/>
      <c r="FE2" s="252"/>
      <c r="FF2" s="252"/>
      <c r="FG2" s="252"/>
      <c r="FH2" s="252"/>
      <c r="FI2" s="252"/>
      <c r="FJ2" s="252"/>
      <c r="FK2" s="252"/>
      <c r="FL2" s="252"/>
      <c r="FM2" s="252"/>
      <c r="FN2" s="252"/>
      <c r="FO2" s="252"/>
      <c r="FP2" s="252"/>
      <c r="FQ2" s="252"/>
      <c r="FR2" s="252"/>
      <c r="FS2" s="252"/>
      <c r="FT2" s="252"/>
      <c r="FU2" s="252"/>
      <c r="FV2" s="252"/>
      <c r="FW2" s="252"/>
      <c r="FX2" s="252"/>
      <c r="FY2" s="252"/>
      <c r="FZ2" s="252"/>
      <c r="GA2" s="252"/>
      <c r="GB2" s="252"/>
      <c r="GC2" s="252"/>
      <c r="GD2" s="252"/>
      <c r="GE2" s="252"/>
      <c r="GF2" s="252"/>
      <c r="GN2" s="218"/>
    </row>
    <row r="3" spans="1:196" ht="18" customHeight="1">
      <c r="A3" s="252"/>
      <c r="B3" s="254"/>
      <c r="C3" s="254"/>
      <c r="D3" s="254"/>
      <c r="E3" s="254"/>
      <c r="F3" s="1752" t="s">
        <v>559</v>
      </c>
      <c r="G3" s="1752"/>
      <c r="H3" s="1752"/>
      <c r="I3" s="1752"/>
      <c r="J3" s="1752"/>
      <c r="K3" s="1752"/>
      <c r="L3" s="1752"/>
      <c r="M3" s="1752"/>
      <c r="N3" s="1752"/>
      <c r="O3" s="1752"/>
      <c r="P3" s="1752"/>
      <c r="Q3" s="1752"/>
      <c r="R3" s="1752"/>
      <c r="S3" s="1752"/>
      <c r="T3" s="1752"/>
      <c r="U3" s="1752"/>
      <c r="V3" s="1752"/>
      <c r="W3" s="1752"/>
      <c r="X3" s="1752"/>
      <c r="Y3" s="1752"/>
      <c r="Z3" s="1752"/>
      <c r="AA3" s="1752"/>
      <c r="AB3" s="1752"/>
      <c r="AC3" s="1752"/>
      <c r="AD3" s="1752"/>
      <c r="AE3" s="1752"/>
      <c r="AF3" s="1752"/>
      <c r="AG3" s="1752"/>
      <c r="AH3" s="1752"/>
      <c r="AI3" s="1752"/>
      <c r="AJ3" s="1752"/>
      <c r="AK3" s="1752"/>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52"/>
      <c r="BN3" s="1752"/>
      <c r="BO3" s="1752"/>
      <c r="BP3" s="1752"/>
      <c r="BQ3" s="1752"/>
      <c r="BR3" s="1752"/>
      <c r="BS3" s="1752"/>
      <c r="BT3" s="1752"/>
      <c r="BU3" s="1752"/>
      <c r="BV3" s="1752"/>
      <c r="BW3" s="1752"/>
      <c r="BX3" s="1752"/>
      <c r="BY3" s="1752"/>
      <c r="BZ3" s="1752"/>
      <c r="CA3" s="1752"/>
      <c r="CB3" s="1752"/>
      <c r="CC3" s="1752"/>
      <c r="CD3" s="1752"/>
      <c r="CE3" s="1752"/>
      <c r="CF3" s="1752"/>
      <c r="CG3" s="1752"/>
      <c r="CH3" s="1752"/>
      <c r="CI3" s="1752"/>
      <c r="CJ3" s="1752"/>
      <c r="CK3" s="1752"/>
      <c r="CL3" s="1752"/>
      <c r="CM3" s="1752"/>
      <c r="CN3" s="1752"/>
      <c r="CO3" s="1752"/>
      <c r="CP3" s="1752"/>
      <c r="CQ3" s="1752"/>
      <c r="CR3" s="1752"/>
      <c r="CS3" s="1752"/>
      <c r="CT3" s="1752"/>
      <c r="CU3" s="1752"/>
      <c r="CV3" s="1752"/>
      <c r="CW3" s="1752"/>
      <c r="CX3" s="1752"/>
      <c r="CY3" s="1752"/>
      <c r="CZ3" s="1752"/>
      <c r="DA3" s="1752"/>
      <c r="DB3" s="1752"/>
      <c r="DC3" s="1752"/>
      <c r="DD3" s="1752"/>
      <c r="DE3" s="1752"/>
      <c r="DF3" s="1752"/>
      <c r="DG3" s="1752"/>
      <c r="DH3" s="1752"/>
      <c r="DI3" s="1752"/>
      <c r="DJ3" s="1752"/>
      <c r="DK3" s="1752"/>
      <c r="DL3" s="1752"/>
      <c r="DM3" s="1752"/>
      <c r="DN3" s="1752"/>
      <c r="DO3" s="1752"/>
      <c r="DP3" s="1752"/>
      <c r="DQ3" s="1752"/>
      <c r="DR3" s="1752"/>
      <c r="DS3" s="1752"/>
      <c r="DT3" s="1752"/>
      <c r="DU3" s="1752"/>
      <c r="DV3" s="1752"/>
      <c r="DW3" s="1752"/>
      <c r="DX3" s="1752"/>
      <c r="DY3" s="1752"/>
      <c r="DZ3" s="1752"/>
      <c r="EA3" s="1752"/>
      <c r="EB3" s="1752"/>
      <c r="EC3" s="1752"/>
      <c r="ED3" s="1752"/>
      <c r="EE3" s="1752"/>
      <c r="EF3" s="1752"/>
      <c r="EG3" s="1752"/>
      <c r="EH3" s="1752"/>
      <c r="EI3" s="1752"/>
      <c r="EJ3" s="1752"/>
      <c r="EK3" s="1752"/>
      <c r="EL3" s="1752"/>
      <c r="EM3" s="1752"/>
      <c r="EN3" s="1752"/>
      <c r="EO3" s="1752"/>
      <c r="EP3" s="1752"/>
      <c r="EQ3" s="1752"/>
      <c r="ER3" s="1752"/>
      <c r="ES3" s="1752"/>
      <c r="ET3" s="1752"/>
      <c r="EU3" s="1752"/>
      <c r="EV3" s="1752"/>
      <c r="EW3" s="1752"/>
      <c r="EX3" s="1752"/>
      <c r="EY3" s="1752"/>
      <c r="EZ3" s="1752"/>
      <c r="FA3" s="1752"/>
      <c r="FB3" s="1752"/>
      <c r="FC3" s="1752"/>
      <c r="FD3" s="1752"/>
      <c r="FE3" s="1752"/>
      <c r="FF3" s="1752"/>
      <c r="FG3" s="1752"/>
      <c r="FH3" s="1752"/>
      <c r="FI3" s="1752"/>
      <c r="FJ3" s="1752"/>
      <c r="FK3" s="1752"/>
      <c r="FL3" s="1752"/>
      <c r="FM3" s="1752"/>
      <c r="FN3" s="1752"/>
      <c r="FO3" s="1752"/>
      <c r="FP3" s="1752"/>
      <c r="FQ3" s="1752"/>
      <c r="FR3" s="1752"/>
      <c r="FS3" s="1752"/>
      <c r="FT3" s="1752"/>
      <c r="FU3" s="254"/>
      <c r="FV3" s="254"/>
      <c r="FW3" s="254"/>
      <c r="FX3" s="254"/>
      <c r="FY3" s="254"/>
      <c r="FZ3" s="254"/>
      <c r="GA3" s="254"/>
      <c r="GB3" s="254"/>
      <c r="GC3" s="254"/>
      <c r="GD3" s="254"/>
      <c r="GE3" s="254"/>
      <c r="GF3" s="254"/>
      <c r="GG3" s="255"/>
    </row>
    <row r="4" spans="1:196" ht="13" customHeight="1" thickBot="1">
      <c r="A4" s="252"/>
      <c r="B4" s="252"/>
      <c r="C4" s="252"/>
      <c r="D4" s="252"/>
      <c r="E4" s="252"/>
      <c r="F4" s="1753"/>
      <c r="G4" s="1753"/>
      <c r="H4" s="1753"/>
      <c r="I4" s="1753"/>
      <c r="J4" s="1753"/>
      <c r="K4" s="1753"/>
      <c r="L4" s="1753"/>
      <c r="M4" s="1753"/>
      <c r="N4" s="1753"/>
      <c r="O4" s="1753"/>
      <c r="P4" s="1753"/>
      <c r="Q4" s="1753"/>
      <c r="R4" s="1753"/>
      <c r="S4" s="1753"/>
      <c r="T4" s="1753"/>
      <c r="U4" s="1753"/>
      <c r="V4" s="1753"/>
      <c r="W4" s="1753"/>
      <c r="X4" s="1753"/>
      <c r="Y4" s="1753"/>
      <c r="Z4" s="1753"/>
      <c r="AA4" s="1753"/>
      <c r="AB4" s="1753"/>
      <c r="AC4" s="1753"/>
      <c r="AD4" s="1753"/>
      <c r="AE4" s="1753"/>
      <c r="AF4" s="1753"/>
      <c r="AG4" s="1753"/>
      <c r="AH4" s="1753"/>
      <c r="AI4" s="1753"/>
      <c r="AJ4" s="1753"/>
      <c r="AK4" s="1753"/>
      <c r="AL4" s="1753"/>
      <c r="AM4" s="1753"/>
      <c r="AN4" s="1753"/>
      <c r="AO4" s="1753"/>
      <c r="AP4" s="1753"/>
      <c r="AQ4" s="1753"/>
      <c r="AR4" s="1753"/>
      <c r="AS4" s="1753"/>
      <c r="AT4" s="1753"/>
      <c r="AU4" s="1753"/>
      <c r="AV4" s="1753"/>
      <c r="AW4" s="1753"/>
      <c r="AX4" s="1753"/>
      <c r="AY4" s="1753"/>
      <c r="AZ4" s="1753"/>
      <c r="BA4" s="1753"/>
      <c r="BB4" s="1753"/>
      <c r="BC4" s="1753"/>
      <c r="BD4" s="1753"/>
      <c r="BE4" s="1753"/>
      <c r="BF4" s="1753"/>
      <c r="BG4" s="1753"/>
      <c r="BH4" s="1753"/>
      <c r="BI4" s="1753"/>
      <c r="BJ4" s="1753"/>
      <c r="BK4" s="1753"/>
      <c r="BL4" s="1753"/>
      <c r="BM4" s="1753"/>
      <c r="BN4" s="1753"/>
      <c r="BO4" s="1753"/>
      <c r="BP4" s="1753"/>
      <c r="BQ4" s="1753"/>
      <c r="BR4" s="1753"/>
      <c r="BS4" s="1753"/>
      <c r="BT4" s="1753"/>
      <c r="BU4" s="1753"/>
      <c r="BV4" s="1753"/>
      <c r="BW4" s="1753"/>
      <c r="BX4" s="1753"/>
      <c r="BY4" s="1753"/>
      <c r="BZ4" s="1753"/>
      <c r="CA4" s="1753"/>
      <c r="CB4" s="1753"/>
      <c r="CC4" s="1753"/>
      <c r="CD4" s="1753"/>
      <c r="CE4" s="1753"/>
      <c r="CF4" s="1753"/>
      <c r="CG4" s="1753"/>
      <c r="CH4" s="1753"/>
      <c r="CI4" s="1753"/>
      <c r="CJ4" s="1753"/>
      <c r="CK4" s="1753"/>
      <c r="CL4" s="1753"/>
      <c r="CM4" s="1753"/>
      <c r="CN4" s="1753"/>
      <c r="CO4" s="1753"/>
      <c r="CP4" s="1753"/>
      <c r="CQ4" s="1753"/>
      <c r="CR4" s="1753"/>
      <c r="CS4" s="1753"/>
      <c r="CT4" s="1753"/>
      <c r="CU4" s="1753"/>
      <c r="CV4" s="1753"/>
      <c r="CW4" s="1753"/>
      <c r="CX4" s="1753"/>
      <c r="CY4" s="1753"/>
      <c r="CZ4" s="1753"/>
      <c r="DA4" s="1753"/>
      <c r="DB4" s="1753"/>
      <c r="DC4" s="1753"/>
      <c r="DD4" s="1753"/>
      <c r="DE4" s="1753"/>
      <c r="DF4" s="1753"/>
      <c r="DG4" s="1753"/>
      <c r="DH4" s="1753"/>
      <c r="DI4" s="1753"/>
      <c r="DJ4" s="1753"/>
      <c r="DK4" s="1753"/>
      <c r="DL4" s="1753"/>
      <c r="DM4" s="1753"/>
      <c r="DN4" s="1753"/>
      <c r="DO4" s="1753"/>
      <c r="DP4" s="1753"/>
      <c r="DQ4" s="1753"/>
      <c r="DR4" s="1753"/>
      <c r="DS4" s="1753"/>
      <c r="DT4" s="1753"/>
      <c r="DU4" s="1753"/>
      <c r="DV4" s="1753"/>
      <c r="DW4" s="1753"/>
      <c r="DX4" s="1753"/>
      <c r="DY4" s="1753"/>
      <c r="DZ4" s="1753"/>
      <c r="EA4" s="1753"/>
      <c r="EB4" s="1753"/>
      <c r="EC4" s="1753"/>
      <c r="ED4" s="1753"/>
      <c r="EE4" s="1753"/>
      <c r="EF4" s="1753"/>
      <c r="EG4" s="1753"/>
      <c r="EH4" s="1753"/>
      <c r="EI4" s="1753"/>
      <c r="EJ4" s="1753"/>
      <c r="EK4" s="1753"/>
      <c r="EL4" s="1753"/>
      <c r="EM4" s="1753"/>
      <c r="EN4" s="1753"/>
      <c r="EO4" s="1753"/>
      <c r="EP4" s="1753"/>
      <c r="EQ4" s="1753"/>
      <c r="ER4" s="1753"/>
      <c r="ES4" s="1753"/>
      <c r="ET4" s="1753"/>
      <c r="EU4" s="1753"/>
      <c r="EV4" s="1753"/>
      <c r="EW4" s="1753"/>
      <c r="EX4" s="1753"/>
      <c r="EY4" s="1753"/>
      <c r="EZ4" s="1753"/>
      <c r="FA4" s="1753"/>
      <c r="FB4" s="1753"/>
      <c r="FC4" s="1753"/>
      <c r="FD4" s="1753"/>
      <c r="FE4" s="1753"/>
      <c r="FF4" s="1753"/>
      <c r="FG4" s="1753"/>
      <c r="FH4" s="1753"/>
      <c r="FI4" s="1753"/>
      <c r="FJ4" s="1753"/>
      <c r="FK4" s="1753"/>
      <c r="FL4" s="1753"/>
      <c r="FM4" s="1753"/>
      <c r="FN4" s="1753"/>
      <c r="FO4" s="1753"/>
      <c r="FP4" s="1753"/>
      <c r="FQ4" s="1753"/>
      <c r="FR4" s="1753"/>
      <c r="FS4" s="1753"/>
      <c r="FT4" s="1753"/>
      <c r="FU4" s="252"/>
      <c r="FV4" s="252"/>
      <c r="FW4" s="252"/>
      <c r="FX4" s="252"/>
      <c r="FY4" s="252"/>
      <c r="FZ4" s="252"/>
      <c r="GA4" s="252"/>
      <c r="GB4" s="252"/>
      <c r="GC4" s="252"/>
      <c r="GD4" s="252"/>
      <c r="GE4" s="252"/>
      <c r="GF4" s="252"/>
    </row>
    <row r="5" spans="1:196" ht="11.15" customHeight="1">
      <c r="A5" s="252"/>
      <c r="B5" s="1728" t="s">
        <v>560</v>
      </c>
      <c r="C5" s="1729"/>
      <c r="D5" s="1729"/>
      <c r="E5" s="1729"/>
      <c r="F5" s="1729"/>
      <c r="G5" s="1729"/>
      <c r="H5" s="1729"/>
      <c r="I5" s="1729"/>
      <c r="J5" s="1729"/>
      <c r="K5" s="1729"/>
      <c r="L5" s="1729"/>
      <c r="M5" s="1729"/>
      <c r="N5" s="1729"/>
      <c r="O5" s="1729"/>
      <c r="P5" s="1729"/>
      <c r="Q5" s="1729"/>
      <c r="R5" s="1729"/>
      <c r="S5" s="1729"/>
      <c r="T5" s="1729"/>
      <c r="U5" s="1729"/>
      <c r="V5" s="1729"/>
      <c r="W5" s="1729"/>
      <c r="X5" s="1729"/>
      <c r="Y5" s="1729"/>
      <c r="Z5" s="1729"/>
      <c r="AA5" s="1729"/>
      <c r="AB5" s="1729"/>
      <c r="AC5" s="1729"/>
      <c r="AD5" s="1729"/>
      <c r="AE5" s="1729"/>
      <c r="AF5" s="1729"/>
      <c r="AG5" s="1729"/>
      <c r="AH5" s="1729"/>
      <c r="AI5" s="1729"/>
      <c r="AJ5" s="1729"/>
      <c r="AK5" s="1729"/>
      <c r="AL5" s="1729"/>
      <c r="AM5" s="1729"/>
      <c r="AN5" s="1729"/>
      <c r="AO5" s="1729"/>
      <c r="AP5" s="1729"/>
      <c r="AQ5" s="1729"/>
      <c r="AR5" s="1730" t="s">
        <v>561</v>
      </c>
      <c r="AS5" s="1730"/>
      <c r="AT5" s="1730"/>
      <c r="AU5" s="1730"/>
      <c r="AV5" s="1730"/>
      <c r="AW5" s="1730"/>
      <c r="AX5" s="1730"/>
      <c r="AY5" s="1730"/>
      <c r="AZ5" s="1730"/>
      <c r="BA5" s="1730"/>
      <c r="BB5" s="1730"/>
      <c r="BC5" s="1730"/>
      <c r="BD5" s="1730"/>
      <c r="BE5" s="1730"/>
      <c r="BF5" s="1730"/>
      <c r="BG5" s="1730"/>
      <c r="BH5" s="1730"/>
      <c r="BI5" s="1730"/>
      <c r="BJ5" s="1730"/>
      <c r="BK5" s="1730"/>
      <c r="BL5" s="1730"/>
      <c r="BM5" s="1730"/>
      <c r="BN5" s="1730"/>
      <c r="BO5" s="1730"/>
      <c r="BP5" s="1730"/>
      <c r="BQ5" s="1730"/>
      <c r="BR5" s="1730"/>
      <c r="BS5" s="1730"/>
      <c r="BT5" s="1730"/>
      <c r="BU5" s="1730"/>
      <c r="BV5" s="1730"/>
      <c r="BW5" s="1730"/>
      <c r="BX5" s="1730"/>
      <c r="BY5" s="1730"/>
      <c r="BZ5" s="1730"/>
      <c r="CA5" s="1730"/>
      <c r="CB5" s="1730"/>
      <c r="CC5" s="1730"/>
      <c r="CD5" s="1730"/>
      <c r="CE5" s="1730"/>
      <c r="CF5" s="1730"/>
      <c r="CG5" s="1730"/>
      <c r="CH5" s="1730"/>
      <c r="CI5" s="1730"/>
      <c r="CJ5" s="1730"/>
      <c r="CK5" s="1730"/>
      <c r="CL5" s="1730"/>
      <c r="CM5" s="1730"/>
      <c r="CN5" s="1730"/>
      <c r="CO5" s="1730"/>
      <c r="CP5" s="1730"/>
      <c r="CQ5" s="1730"/>
      <c r="CR5" s="1730"/>
      <c r="CS5" s="1730"/>
      <c r="CT5" s="1730"/>
      <c r="CU5" s="1730"/>
      <c r="CV5" s="1730"/>
      <c r="CW5" s="1730"/>
      <c r="CX5" s="1730"/>
      <c r="CY5" s="1730"/>
      <c r="CZ5" s="1730"/>
      <c r="DA5" s="1730"/>
      <c r="DB5" s="1730"/>
      <c r="DC5" s="1730"/>
      <c r="DD5" s="1730"/>
      <c r="DE5" s="1730"/>
      <c r="DF5" s="1730"/>
      <c r="DG5" s="1730"/>
      <c r="DH5" s="1730"/>
      <c r="DI5" s="1730"/>
      <c r="DJ5" s="1730"/>
      <c r="DK5" s="1730"/>
      <c r="DL5" s="1730"/>
      <c r="DM5" s="1730"/>
      <c r="DN5" s="1730"/>
      <c r="DO5" s="1730"/>
      <c r="DP5" s="1730"/>
      <c r="DQ5" s="1730"/>
      <c r="DR5" s="1730"/>
      <c r="DS5" s="1730"/>
      <c r="DT5" s="1730"/>
      <c r="DU5" s="1731"/>
      <c r="DV5" s="1734" t="s">
        <v>562</v>
      </c>
      <c r="DW5" s="1735"/>
      <c r="DX5" s="1735"/>
      <c r="DY5" s="1735"/>
      <c r="DZ5" s="1735"/>
      <c r="EA5" s="1735"/>
      <c r="EB5" s="1735"/>
      <c r="EC5" s="1735"/>
      <c r="ED5" s="1735"/>
      <c r="EE5" s="1735"/>
      <c r="EF5" s="1735"/>
      <c r="EG5" s="1735"/>
      <c r="EH5" s="1735"/>
      <c r="EI5" s="1735"/>
      <c r="EJ5" s="1735"/>
      <c r="EK5" s="1735"/>
      <c r="EL5" s="1735"/>
      <c r="EM5" s="1735"/>
      <c r="EN5" s="1735"/>
      <c r="EO5" s="1735"/>
      <c r="EP5" s="1735"/>
      <c r="EQ5" s="1735"/>
      <c r="ER5" s="1735"/>
      <c r="ES5" s="1735"/>
      <c r="ET5" s="1735"/>
      <c r="EU5" s="1735"/>
      <c r="EV5" s="1735"/>
      <c r="EW5" s="1735"/>
      <c r="EX5" s="1735"/>
      <c r="EY5" s="1735"/>
      <c r="EZ5" s="1735"/>
      <c r="FA5" s="1735"/>
      <c r="FB5" s="1735"/>
      <c r="FC5" s="1735"/>
      <c r="FD5" s="1735"/>
      <c r="FE5" s="1735"/>
      <c r="FF5" s="1735"/>
      <c r="FG5" s="1735"/>
      <c r="FH5" s="1735"/>
      <c r="FI5" s="1735"/>
      <c r="FJ5" s="1735"/>
      <c r="FK5" s="1735"/>
      <c r="FL5" s="1735"/>
      <c r="FM5" s="1735"/>
      <c r="FN5" s="1735"/>
      <c r="FO5" s="1735"/>
      <c r="FP5" s="1735"/>
      <c r="FQ5" s="1735"/>
      <c r="FR5" s="1735"/>
      <c r="FS5" s="1735"/>
      <c r="FT5" s="1735"/>
      <c r="FU5" s="1735"/>
      <c r="FV5" s="1735"/>
      <c r="FW5" s="1735"/>
      <c r="FX5" s="1735"/>
      <c r="FY5" s="1735"/>
      <c r="FZ5" s="1735"/>
      <c r="GA5" s="1735"/>
      <c r="GB5" s="1735"/>
      <c r="GC5" s="1736"/>
      <c r="GD5" s="252"/>
      <c r="GE5" s="252"/>
      <c r="GF5" s="252"/>
    </row>
    <row r="6" spans="1:196" ht="11.15" customHeight="1">
      <c r="A6" s="252"/>
      <c r="B6" s="1672"/>
      <c r="C6" s="1673"/>
      <c r="D6" s="1673"/>
      <c r="E6" s="1673"/>
      <c r="F6" s="1673"/>
      <c r="G6" s="1673"/>
      <c r="H6" s="1673"/>
      <c r="I6" s="1673"/>
      <c r="J6" s="1673"/>
      <c r="K6" s="1673"/>
      <c r="L6" s="1673"/>
      <c r="M6" s="1673"/>
      <c r="N6" s="1673"/>
      <c r="O6" s="1673"/>
      <c r="P6" s="1673"/>
      <c r="Q6" s="1673"/>
      <c r="R6" s="1673"/>
      <c r="S6" s="1673"/>
      <c r="T6" s="1673"/>
      <c r="U6" s="1673"/>
      <c r="V6" s="1673"/>
      <c r="W6" s="1673"/>
      <c r="X6" s="1673"/>
      <c r="Y6" s="1673"/>
      <c r="Z6" s="1673"/>
      <c r="AA6" s="1673"/>
      <c r="AB6" s="1673"/>
      <c r="AC6" s="1673"/>
      <c r="AD6" s="1673"/>
      <c r="AE6" s="1673"/>
      <c r="AF6" s="1673"/>
      <c r="AG6" s="1673"/>
      <c r="AH6" s="1673"/>
      <c r="AI6" s="1673"/>
      <c r="AJ6" s="1673"/>
      <c r="AK6" s="1673"/>
      <c r="AL6" s="1673"/>
      <c r="AM6" s="1673"/>
      <c r="AN6" s="1673"/>
      <c r="AO6" s="1673"/>
      <c r="AP6" s="1673"/>
      <c r="AQ6" s="1673"/>
      <c r="AR6" s="1732"/>
      <c r="AS6" s="1732"/>
      <c r="AT6" s="1732"/>
      <c r="AU6" s="1732"/>
      <c r="AV6" s="1732"/>
      <c r="AW6" s="1732"/>
      <c r="AX6" s="1732"/>
      <c r="AY6" s="1732"/>
      <c r="AZ6" s="1732"/>
      <c r="BA6" s="1732"/>
      <c r="BB6" s="1732"/>
      <c r="BC6" s="1732"/>
      <c r="BD6" s="1732"/>
      <c r="BE6" s="1732"/>
      <c r="BF6" s="1732"/>
      <c r="BG6" s="1732"/>
      <c r="BH6" s="1732"/>
      <c r="BI6" s="1732"/>
      <c r="BJ6" s="1732"/>
      <c r="BK6" s="1732"/>
      <c r="BL6" s="1732"/>
      <c r="BM6" s="1732"/>
      <c r="BN6" s="1732"/>
      <c r="BO6" s="1732"/>
      <c r="BP6" s="1732"/>
      <c r="BQ6" s="1732"/>
      <c r="BR6" s="1732"/>
      <c r="BS6" s="1732"/>
      <c r="BT6" s="1732"/>
      <c r="BU6" s="1732"/>
      <c r="BV6" s="1732"/>
      <c r="BW6" s="1732"/>
      <c r="BX6" s="1732"/>
      <c r="BY6" s="1732"/>
      <c r="BZ6" s="1732"/>
      <c r="CA6" s="1732"/>
      <c r="CB6" s="1732"/>
      <c r="CC6" s="1732"/>
      <c r="CD6" s="1732"/>
      <c r="CE6" s="1732"/>
      <c r="CF6" s="1732"/>
      <c r="CG6" s="1732"/>
      <c r="CH6" s="1732"/>
      <c r="CI6" s="1732"/>
      <c r="CJ6" s="1732"/>
      <c r="CK6" s="1732"/>
      <c r="CL6" s="1732"/>
      <c r="CM6" s="1732"/>
      <c r="CN6" s="1732"/>
      <c r="CO6" s="1732"/>
      <c r="CP6" s="1732"/>
      <c r="CQ6" s="1732"/>
      <c r="CR6" s="1732"/>
      <c r="CS6" s="1732"/>
      <c r="CT6" s="1732"/>
      <c r="CU6" s="1732"/>
      <c r="CV6" s="1732"/>
      <c r="CW6" s="1732"/>
      <c r="CX6" s="1732"/>
      <c r="CY6" s="1732"/>
      <c r="CZ6" s="1732"/>
      <c r="DA6" s="1732"/>
      <c r="DB6" s="1732"/>
      <c r="DC6" s="1732"/>
      <c r="DD6" s="1732"/>
      <c r="DE6" s="1732"/>
      <c r="DF6" s="1732"/>
      <c r="DG6" s="1732"/>
      <c r="DH6" s="1732"/>
      <c r="DI6" s="1732"/>
      <c r="DJ6" s="1732"/>
      <c r="DK6" s="1732"/>
      <c r="DL6" s="1732"/>
      <c r="DM6" s="1732"/>
      <c r="DN6" s="1732"/>
      <c r="DO6" s="1732"/>
      <c r="DP6" s="1732"/>
      <c r="DQ6" s="1732"/>
      <c r="DR6" s="1732"/>
      <c r="DS6" s="1732"/>
      <c r="DT6" s="1732"/>
      <c r="DU6" s="1733"/>
      <c r="DV6" s="1737"/>
      <c r="DW6" s="1713"/>
      <c r="DX6" s="1713"/>
      <c r="DY6" s="1713"/>
      <c r="DZ6" s="1713"/>
      <c r="EA6" s="1713"/>
      <c r="EB6" s="1713"/>
      <c r="EC6" s="1713"/>
      <c r="ED6" s="1713"/>
      <c r="EE6" s="1713"/>
      <c r="EF6" s="1713"/>
      <c r="EG6" s="1713"/>
      <c r="EH6" s="1713"/>
      <c r="EI6" s="1713"/>
      <c r="EJ6" s="1713"/>
      <c r="EK6" s="1713"/>
      <c r="EL6" s="1713"/>
      <c r="EM6" s="1713"/>
      <c r="EN6" s="1713"/>
      <c r="EO6" s="1713"/>
      <c r="EP6" s="1713"/>
      <c r="EQ6" s="1713"/>
      <c r="ER6" s="1713"/>
      <c r="ES6" s="1713"/>
      <c r="ET6" s="1713"/>
      <c r="EU6" s="1713"/>
      <c r="EV6" s="1713"/>
      <c r="EW6" s="1713"/>
      <c r="EX6" s="1713"/>
      <c r="EY6" s="1713"/>
      <c r="EZ6" s="1713"/>
      <c r="FA6" s="1713"/>
      <c r="FB6" s="1713"/>
      <c r="FC6" s="1713"/>
      <c r="FD6" s="1713"/>
      <c r="FE6" s="1713"/>
      <c r="FF6" s="1713"/>
      <c r="FG6" s="1713"/>
      <c r="FH6" s="1713"/>
      <c r="FI6" s="1713"/>
      <c r="FJ6" s="1713"/>
      <c r="FK6" s="1713"/>
      <c r="FL6" s="1713"/>
      <c r="FM6" s="1713"/>
      <c r="FN6" s="1713"/>
      <c r="FO6" s="1713"/>
      <c r="FP6" s="1713"/>
      <c r="FQ6" s="1713"/>
      <c r="FR6" s="1713"/>
      <c r="FS6" s="1713"/>
      <c r="FT6" s="1713"/>
      <c r="FU6" s="1713"/>
      <c r="FV6" s="1713"/>
      <c r="FW6" s="1713"/>
      <c r="FX6" s="1713"/>
      <c r="FY6" s="1713"/>
      <c r="FZ6" s="1713"/>
      <c r="GA6" s="1713"/>
      <c r="GB6" s="1713"/>
      <c r="GC6" s="1738"/>
      <c r="GD6" s="252"/>
      <c r="GE6" s="252"/>
      <c r="GF6" s="252"/>
    </row>
    <row r="7" spans="1:196" ht="11.15" customHeight="1">
      <c r="A7" s="252"/>
      <c r="B7" s="1672" t="s">
        <v>563</v>
      </c>
      <c r="C7" s="1673"/>
      <c r="D7" s="1673"/>
      <c r="E7" s="1673"/>
      <c r="F7" s="1673"/>
      <c r="G7" s="1673"/>
      <c r="H7" s="1673"/>
      <c r="I7" s="1673"/>
      <c r="J7" s="1673"/>
      <c r="K7" s="1673"/>
      <c r="L7" s="1673"/>
      <c r="M7" s="1673"/>
      <c r="N7" s="1673"/>
      <c r="O7" s="1673"/>
      <c r="P7" s="1673"/>
      <c r="Q7" s="1673"/>
      <c r="R7" s="1673"/>
      <c r="S7" s="1673"/>
      <c r="T7" s="1673"/>
      <c r="U7" s="1673"/>
      <c r="V7" s="1673"/>
      <c r="W7" s="1673"/>
      <c r="X7" s="1673"/>
      <c r="Y7" s="1673"/>
      <c r="Z7" s="1673"/>
      <c r="AA7" s="1673"/>
      <c r="AB7" s="1673"/>
      <c r="AC7" s="1673"/>
      <c r="AD7" s="1673"/>
      <c r="AE7" s="1673"/>
      <c r="AF7" s="1673"/>
      <c r="AG7" s="1673"/>
      <c r="AH7" s="1673"/>
      <c r="AI7" s="1673"/>
      <c r="AJ7" s="1673"/>
      <c r="AK7" s="1673"/>
      <c r="AL7" s="1673"/>
      <c r="AM7" s="1673"/>
      <c r="AN7" s="1673"/>
      <c r="AO7" s="1673"/>
      <c r="AP7" s="1673"/>
      <c r="AQ7" s="1673"/>
      <c r="AR7" s="1699"/>
      <c r="AS7" s="1699"/>
      <c r="AT7" s="1699"/>
      <c r="AU7" s="1699"/>
      <c r="AV7" s="1699"/>
      <c r="AW7" s="1699"/>
      <c r="AX7" s="1699"/>
      <c r="AY7" s="1699"/>
      <c r="AZ7" s="1699"/>
      <c r="BA7" s="1699"/>
      <c r="BB7" s="1699"/>
      <c r="BC7" s="1699"/>
      <c r="BD7" s="1699"/>
      <c r="BE7" s="1699"/>
      <c r="BF7" s="1699"/>
      <c r="BG7" s="1699"/>
      <c r="BH7" s="1699"/>
      <c r="BI7" s="1699"/>
      <c r="BJ7" s="1699"/>
      <c r="BK7" s="1699"/>
      <c r="BL7" s="1699"/>
      <c r="BM7" s="1699"/>
      <c r="BN7" s="1699"/>
      <c r="BO7" s="1699"/>
      <c r="BP7" s="1699"/>
      <c r="BQ7" s="1699"/>
      <c r="BR7" s="1699"/>
      <c r="BS7" s="1699"/>
      <c r="BT7" s="1699"/>
      <c r="BU7" s="1699"/>
      <c r="BV7" s="1699"/>
      <c r="BW7" s="1699"/>
      <c r="BX7" s="1699"/>
      <c r="BY7" s="1699"/>
      <c r="BZ7" s="1699"/>
      <c r="CA7" s="1699"/>
      <c r="CB7" s="1699"/>
      <c r="CC7" s="1699"/>
      <c r="CD7" s="1699"/>
      <c r="CE7" s="1699"/>
      <c r="CF7" s="1699"/>
      <c r="CG7" s="1699"/>
      <c r="CH7" s="1699"/>
      <c r="CI7" s="1699"/>
      <c r="CJ7" s="1699"/>
      <c r="CK7" s="1699"/>
      <c r="CL7" s="1699"/>
      <c r="CM7" s="1699"/>
      <c r="CN7" s="1699"/>
      <c r="CO7" s="1699"/>
      <c r="CP7" s="1699"/>
      <c r="CQ7" s="1699"/>
      <c r="CR7" s="1699"/>
      <c r="CS7" s="1699"/>
      <c r="CT7" s="1699"/>
      <c r="CU7" s="1699"/>
      <c r="CV7" s="1699"/>
      <c r="CW7" s="1699"/>
      <c r="CX7" s="1699"/>
      <c r="CY7" s="1699"/>
      <c r="CZ7" s="1699"/>
      <c r="DA7" s="1699"/>
      <c r="DB7" s="1699"/>
      <c r="DC7" s="1699"/>
      <c r="DD7" s="1699"/>
      <c r="DE7" s="1699"/>
      <c r="DF7" s="1699"/>
      <c r="DG7" s="1699"/>
      <c r="DH7" s="1699"/>
      <c r="DI7" s="1699"/>
      <c r="DJ7" s="1699"/>
      <c r="DK7" s="1699"/>
      <c r="DL7" s="1699"/>
      <c r="DM7" s="1699"/>
      <c r="DN7" s="1699"/>
      <c r="DO7" s="1699"/>
      <c r="DP7" s="1699"/>
      <c r="DQ7" s="1699"/>
      <c r="DR7" s="1699"/>
      <c r="DS7" s="1699"/>
      <c r="DT7" s="1699"/>
      <c r="DU7" s="1739"/>
      <c r="DV7" s="1683" t="s">
        <v>564</v>
      </c>
      <c r="DW7" s="1683"/>
      <c r="DX7" s="1683"/>
      <c r="DY7" s="1683"/>
      <c r="DZ7" s="1713" t="s">
        <v>565</v>
      </c>
      <c r="EA7" s="1713"/>
      <c r="EB7" s="1713"/>
      <c r="EC7" s="1713"/>
      <c r="ED7" s="1713" t="s">
        <v>566</v>
      </c>
      <c r="EE7" s="1713"/>
      <c r="EF7" s="1713"/>
      <c r="EG7" s="1713"/>
      <c r="EH7" s="1713" t="s">
        <v>567</v>
      </c>
      <c r="EI7" s="1713"/>
      <c r="EJ7" s="1713"/>
      <c r="EK7" s="1713"/>
      <c r="EL7" s="1713" t="s">
        <v>568</v>
      </c>
      <c r="EM7" s="1713"/>
      <c r="EN7" s="1713"/>
      <c r="EO7" s="1713"/>
      <c r="EP7" s="1713" t="s">
        <v>230</v>
      </c>
      <c r="EQ7" s="1713"/>
      <c r="ER7" s="1713"/>
      <c r="ES7" s="1713"/>
      <c r="ET7" s="1713" t="s">
        <v>569</v>
      </c>
      <c r="EU7" s="1713"/>
      <c r="EV7" s="1713"/>
      <c r="EW7" s="1713"/>
      <c r="EX7" s="1713" t="s">
        <v>570</v>
      </c>
      <c r="EY7" s="1713"/>
      <c r="EZ7" s="1713"/>
      <c r="FA7" s="1713"/>
      <c r="FB7" s="1713" t="s">
        <v>233</v>
      </c>
      <c r="FC7" s="1713"/>
      <c r="FD7" s="1713"/>
      <c r="FE7" s="1713"/>
      <c r="FF7" s="1713" t="s">
        <v>571</v>
      </c>
      <c r="FG7" s="1713"/>
      <c r="FH7" s="1713"/>
      <c r="FI7" s="1713"/>
      <c r="FJ7" s="1713" t="s">
        <v>572</v>
      </c>
      <c r="FK7" s="1713"/>
      <c r="FL7" s="1713"/>
      <c r="FM7" s="1713"/>
      <c r="FN7" s="1713" t="s">
        <v>573</v>
      </c>
      <c r="FO7" s="1713"/>
      <c r="FP7" s="1713"/>
      <c r="FQ7" s="1713"/>
      <c r="FR7" s="1713" t="s">
        <v>574</v>
      </c>
      <c r="FS7" s="1713"/>
      <c r="FT7" s="1713"/>
      <c r="FU7" s="1713"/>
      <c r="FV7" s="1713" t="s">
        <v>575</v>
      </c>
      <c r="FW7" s="1713"/>
      <c r="FX7" s="1713"/>
      <c r="FY7" s="1713"/>
      <c r="FZ7" s="1713" t="s">
        <v>576</v>
      </c>
      <c r="GA7" s="1713"/>
      <c r="GB7" s="1713"/>
      <c r="GC7" s="1738"/>
      <c r="GD7" s="252"/>
      <c r="GE7" s="252"/>
      <c r="GF7" s="252"/>
    </row>
    <row r="8" spans="1:196" ht="11.15" customHeight="1">
      <c r="A8" s="252"/>
      <c r="B8" s="1672"/>
      <c r="C8" s="1673"/>
      <c r="D8" s="1673"/>
      <c r="E8" s="1673"/>
      <c r="F8" s="1673"/>
      <c r="G8" s="1673"/>
      <c r="H8" s="1673"/>
      <c r="I8" s="1673"/>
      <c r="J8" s="1673"/>
      <c r="K8" s="1673"/>
      <c r="L8" s="1673"/>
      <c r="M8" s="1673"/>
      <c r="N8" s="1673"/>
      <c r="O8" s="1673"/>
      <c r="P8" s="1673"/>
      <c r="Q8" s="1673"/>
      <c r="R8" s="1673"/>
      <c r="S8" s="1673"/>
      <c r="T8" s="1673"/>
      <c r="U8" s="1673"/>
      <c r="V8" s="1673"/>
      <c r="W8" s="1673"/>
      <c r="X8" s="1673"/>
      <c r="Y8" s="1673"/>
      <c r="Z8" s="1673"/>
      <c r="AA8" s="1673"/>
      <c r="AB8" s="1673"/>
      <c r="AC8" s="1673"/>
      <c r="AD8" s="1673"/>
      <c r="AE8" s="1673"/>
      <c r="AF8" s="1673"/>
      <c r="AG8" s="1673"/>
      <c r="AH8" s="1673"/>
      <c r="AI8" s="1673"/>
      <c r="AJ8" s="1673"/>
      <c r="AK8" s="1673"/>
      <c r="AL8" s="1673"/>
      <c r="AM8" s="1673"/>
      <c r="AN8" s="1673"/>
      <c r="AO8" s="1673"/>
      <c r="AP8" s="1673"/>
      <c r="AQ8" s="1673"/>
      <c r="AR8" s="1732"/>
      <c r="AS8" s="1732"/>
      <c r="AT8" s="1732"/>
      <c r="AU8" s="1732"/>
      <c r="AV8" s="1732"/>
      <c r="AW8" s="1732"/>
      <c r="AX8" s="1732"/>
      <c r="AY8" s="1732"/>
      <c r="AZ8" s="1732"/>
      <c r="BA8" s="1732"/>
      <c r="BB8" s="1732"/>
      <c r="BC8" s="1732"/>
      <c r="BD8" s="1732"/>
      <c r="BE8" s="1732"/>
      <c r="BF8" s="1732"/>
      <c r="BG8" s="1732"/>
      <c r="BH8" s="1732"/>
      <c r="BI8" s="1732"/>
      <c r="BJ8" s="1732"/>
      <c r="BK8" s="1732"/>
      <c r="BL8" s="1732"/>
      <c r="BM8" s="1732"/>
      <c r="BN8" s="1732"/>
      <c r="BO8" s="1732"/>
      <c r="BP8" s="1732"/>
      <c r="BQ8" s="1732"/>
      <c r="BR8" s="1732"/>
      <c r="BS8" s="1732"/>
      <c r="BT8" s="1732"/>
      <c r="BU8" s="1732"/>
      <c r="BV8" s="1732"/>
      <c r="BW8" s="1732"/>
      <c r="BX8" s="1732"/>
      <c r="BY8" s="1732"/>
      <c r="BZ8" s="1732"/>
      <c r="CA8" s="1732"/>
      <c r="CB8" s="1732"/>
      <c r="CC8" s="1732"/>
      <c r="CD8" s="1732"/>
      <c r="CE8" s="1732"/>
      <c r="CF8" s="1732"/>
      <c r="CG8" s="1732"/>
      <c r="CH8" s="1732"/>
      <c r="CI8" s="1732"/>
      <c r="CJ8" s="1732"/>
      <c r="CK8" s="1732"/>
      <c r="CL8" s="1732"/>
      <c r="CM8" s="1732"/>
      <c r="CN8" s="1732"/>
      <c r="CO8" s="1732"/>
      <c r="CP8" s="1732"/>
      <c r="CQ8" s="1732"/>
      <c r="CR8" s="1732"/>
      <c r="CS8" s="1732"/>
      <c r="CT8" s="1732"/>
      <c r="CU8" s="1732"/>
      <c r="CV8" s="1732"/>
      <c r="CW8" s="1732"/>
      <c r="CX8" s="1732"/>
      <c r="CY8" s="1732"/>
      <c r="CZ8" s="1732"/>
      <c r="DA8" s="1732"/>
      <c r="DB8" s="1732"/>
      <c r="DC8" s="1732"/>
      <c r="DD8" s="1732"/>
      <c r="DE8" s="1732"/>
      <c r="DF8" s="1732"/>
      <c r="DG8" s="1732"/>
      <c r="DH8" s="1732"/>
      <c r="DI8" s="1732"/>
      <c r="DJ8" s="1732"/>
      <c r="DK8" s="1732"/>
      <c r="DL8" s="1732"/>
      <c r="DM8" s="1732"/>
      <c r="DN8" s="1732"/>
      <c r="DO8" s="1732"/>
      <c r="DP8" s="1732"/>
      <c r="DQ8" s="1732"/>
      <c r="DR8" s="1732"/>
      <c r="DS8" s="1732"/>
      <c r="DT8" s="1732"/>
      <c r="DU8" s="1733"/>
      <c r="DV8" s="1686"/>
      <c r="DW8" s="1686"/>
      <c r="DX8" s="1686"/>
      <c r="DY8" s="1686"/>
      <c r="DZ8" s="1713"/>
      <c r="EA8" s="1713"/>
      <c r="EB8" s="1713"/>
      <c r="EC8" s="1713"/>
      <c r="ED8" s="1713"/>
      <c r="EE8" s="1713"/>
      <c r="EF8" s="1713"/>
      <c r="EG8" s="1713"/>
      <c r="EH8" s="1713"/>
      <c r="EI8" s="1713"/>
      <c r="EJ8" s="1713"/>
      <c r="EK8" s="1713"/>
      <c r="EL8" s="1713"/>
      <c r="EM8" s="1713"/>
      <c r="EN8" s="1713"/>
      <c r="EO8" s="1713"/>
      <c r="EP8" s="1713"/>
      <c r="EQ8" s="1713"/>
      <c r="ER8" s="1713"/>
      <c r="ES8" s="1713"/>
      <c r="ET8" s="1713"/>
      <c r="EU8" s="1713"/>
      <c r="EV8" s="1713"/>
      <c r="EW8" s="1713"/>
      <c r="EX8" s="1713"/>
      <c r="EY8" s="1713"/>
      <c r="EZ8" s="1713"/>
      <c r="FA8" s="1713"/>
      <c r="FB8" s="1713"/>
      <c r="FC8" s="1713"/>
      <c r="FD8" s="1713"/>
      <c r="FE8" s="1713"/>
      <c r="FF8" s="1713"/>
      <c r="FG8" s="1713"/>
      <c r="FH8" s="1713"/>
      <c r="FI8" s="1713"/>
      <c r="FJ8" s="1713"/>
      <c r="FK8" s="1713"/>
      <c r="FL8" s="1713"/>
      <c r="FM8" s="1713"/>
      <c r="FN8" s="1713"/>
      <c r="FO8" s="1713"/>
      <c r="FP8" s="1713"/>
      <c r="FQ8" s="1713"/>
      <c r="FR8" s="1713"/>
      <c r="FS8" s="1713"/>
      <c r="FT8" s="1713"/>
      <c r="FU8" s="1713"/>
      <c r="FV8" s="1713"/>
      <c r="FW8" s="1713"/>
      <c r="FX8" s="1713"/>
      <c r="FY8" s="1713"/>
      <c r="FZ8" s="1713"/>
      <c r="GA8" s="1713"/>
      <c r="GB8" s="1713"/>
      <c r="GC8" s="1738"/>
      <c r="GD8" s="252"/>
      <c r="GE8" s="252"/>
      <c r="GF8" s="252"/>
    </row>
    <row r="9" spans="1:196" ht="11.15" customHeight="1">
      <c r="A9" s="252"/>
      <c r="B9" s="1672" t="s">
        <v>577</v>
      </c>
      <c r="C9" s="1673"/>
      <c r="D9" s="1673"/>
      <c r="E9" s="1673"/>
      <c r="F9" s="1673"/>
      <c r="G9" s="1673"/>
      <c r="H9" s="1673"/>
      <c r="I9" s="1673"/>
      <c r="J9" s="1673"/>
      <c r="K9" s="1673"/>
      <c r="L9" s="1673"/>
      <c r="M9" s="1673"/>
      <c r="N9" s="1673"/>
      <c r="O9" s="1673"/>
      <c r="P9" s="1673"/>
      <c r="Q9" s="1673"/>
      <c r="R9" s="1673"/>
      <c r="S9" s="1673"/>
      <c r="T9" s="1673"/>
      <c r="U9" s="1673"/>
      <c r="V9" s="1673"/>
      <c r="W9" s="1673" t="s">
        <v>578</v>
      </c>
      <c r="X9" s="1673"/>
      <c r="Y9" s="1673"/>
      <c r="Z9" s="1673"/>
      <c r="AA9" s="1673"/>
      <c r="AB9" s="1673"/>
      <c r="AC9" s="1673"/>
      <c r="AD9" s="1673"/>
      <c r="AE9" s="1673"/>
      <c r="AF9" s="1673"/>
      <c r="AG9" s="1673"/>
      <c r="AH9" s="1673"/>
      <c r="AI9" s="1673"/>
      <c r="AJ9" s="1673"/>
      <c r="AK9" s="1673"/>
      <c r="AL9" s="1673"/>
      <c r="AM9" s="1673"/>
      <c r="AN9" s="1673"/>
      <c r="AO9" s="1673"/>
      <c r="AP9" s="1673"/>
      <c r="AQ9" s="1673"/>
      <c r="AR9" s="1708"/>
      <c r="AS9" s="1704"/>
      <c r="AT9" s="1704"/>
      <c r="AU9" s="1704"/>
      <c r="AV9" s="1704"/>
      <c r="AW9" s="1704"/>
      <c r="AX9" s="1704"/>
      <c r="AY9" s="1704"/>
      <c r="AZ9" s="1704"/>
      <c r="BA9" s="1704"/>
      <c r="BB9" s="1704"/>
      <c r="BC9" s="1704"/>
      <c r="BD9" s="1704"/>
      <c r="BE9" s="1704"/>
      <c r="BF9" s="1704"/>
      <c r="BG9" s="1704"/>
      <c r="BH9" s="1704"/>
      <c r="BI9" s="1704"/>
      <c r="BJ9" s="1704"/>
      <c r="BK9" s="1704"/>
      <c r="BL9" s="1704"/>
      <c r="BM9" s="1704"/>
      <c r="BN9" s="1704"/>
      <c r="BO9" s="1704"/>
      <c r="BP9" s="1704"/>
      <c r="BQ9" s="1704"/>
      <c r="BR9" s="1704"/>
      <c r="BS9" s="1704"/>
      <c r="BT9" s="1704"/>
      <c r="BU9" s="1704"/>
      <c r="BV9" s="1704"/>
      <c r="BW9" s="1704"/>
      <c r="BX9" s="1704"/>
      <c r="BY9" s="1704"/>
      <c r="BZ9" s="1704"/>
      <c r="CA9" s="1704"/>
      <c r="CB9" s="1704"/>
      <c r="CC9" s="1704"/>
      <c r="CD9" s="1704"/>
      <c r="CE9" s="1704"/>
      <c r="CF9" s="1704"/>
      <c r="CG9" s="1704"/>
      <c r="CH9" s="1704"/>
      <c r="CI9" s="1704"/>
      <c r="CJ9" s="1704"/>
      <c r="CK9" s="1704"/>
      <c r="CL9" s="1704"/>
      <c r="CM9" s="1704"/>
      <c r="CN9" s="1704"/>
      <c r="CO9" s="1704"/>
      <c r="CP9" s="1704"/>
      <c r="CQ9" s="1704"/>
      <c r="CR9" s="1704"/>
      <c r="CS9" s="1704"/>
      <c r="CT9" s="1704"/>
      <c r="CU9" s="1704"/>
      <c r="CV9" s="1704"/>
      <c r="CW9" s="1704"/>
      <c r="CX9" s="1704"/>
      <c r="CY9" s="1704"/>
      <c r="CZ9" s="1704"/>
      <c r="DA9" s="1704"/>
      <c r="DB9" s="1704"/>
      <c r="DC9" s="1704"/>
      <c r="DD9" s="1704"/>
      <c r="DE9" s="1704"/>
      <c r="DF9" s="1704"/>
      <c r="DG9" s="1704"/>
      <c r="DH9" s="1704"/>
      <c r="DI9" s="1704"/>
      <c r="DJ9" s="1704"/>
      <c r="DK9" s="1704"/>
      <c r="DL9" s="1704"/>
      <c r="DM9" s="1704"/>
      <c r="DN9" s="1704"/>
      <c r="DO9" s="1704"/>
      <c r="DP9" s="1704"/>
      <c r="DQ9" s="1704"/>
      <c r="DR9" s="1704"/>
      <c r="DS9" s="1704"/>
      <c r="DT9" s="1704"/>
      <c r="DU9" s="1705"/>
      <c r="DV9" s="1716"/>
      <c r="DW9" s="1716"/>
      <c r="DX9" s="1716"/>
      <c r="DY9" s="1716"/>
      <c r="DZ9" s="1712"/>
      <c r="EA9" s="1712"/>
      <c r="EB9" s="1712"/>
      <c r="EC9" s="1712"/>
      <c r="ED9" s="1712"/>
      <c r="EE9" s="1712"/>
      <c r="EF9" s="1712"/>
      <c r="EG9" s="1712"/>
      <c r="EH9" s="1712"/>
      <c r="EI9" s="1712"/>
      <c r="EJ9" s="1712"/>
      <c r="EK9" s="1712"/>
      <c r="EL9" s="1712"/>
      <c r="EM9" s="1712"/>
      <c r="EN9" s="1712"/>
      <c r="EO9" s="1712"/>
      <c r="EP9" s="1712"/>
      <c r="EQ9" s="1712"/>
      <c r="ER9" s="1712"/>
      <c r="ES9" s="1712"/>
      <c r="ET9" s="1712"/>
      <c r="EU9" s="1712"/>
      <c r="EV9" s="1712"/>
      <c r="EW9" s="1712"/>
      <c r="EX9" s="1712"/>
      <c r="EY9" s="1712"/>
      <c r="EZ9" s="1712"/>
      <c r="FA9" s="1712"/>
      <c r="FB9" s="1712"/>
      <c r="FC9" s="1712"/>
      <c r="FD9" s="1712"/>
      <c r="FE9" s="1712"/>
      <c r="FF9" s="1712"/>
      <c r="FG9" s="1712"/>
      <c r="FH9" s="1712"/>
      <c r="FI9" s="1712"/>
      <c r="FJ9" s="1712"/>
      <c r="FK9" s="1712"/>
      <c r="FL9" s="1712"/>
      <c r="FM9" s="1712"/>
      <c r="FN9" s="1712"/>
      <c r="FO9" s="1712"/>
      <c r="FP9" s="1712"/>
      <c r="FQ9" s="1712"/>
      <c r="FR9" s="1712"/>
      <c r="FS9" s="1712"/>
      <c r="FT9" s="1712"/>
      <c r="FU9" s="1712"/>
      <c r="FV9" s="1712"/>
      <c r="FW9" s="1712"/>
      <c r="FX9" s="1712"/>
      <c r="FY9" s="1712"/>
      <c r="FZ9" s="1712"/>
      <c r="GA9" s="1712"/>
      <c r="GB9" s="1712"/>
      <c r="GC9" s="1721"/>
      <c r="GD9" s="252"/>
      <c r="GE9" s="252"/>
      <c r="GF9" s="252"/>
    </row>
    <row r="10" spans="1:196" ht="11.15" customHeight="1">
      <c r="A10" s="252"/>
      <c r="B10" s="1672"/>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c r="AK10" s="1673"/>
      <c r="AL10" s="1673"/>
      <c r="AM10" s="1673"/>
      <c r="AN10" s="1673"/>
      <c r="AO10" s="1673"/>
      <c r="AP10" s="1673"/>
      <c r="AQ10" s="1673"/>
      <c r="AR10" s="1708"/>
      <c r="AS10" s="1704"/>
      <c r="AT10" s="1704"/>
      <c r="AU10" s="1704"/>
      <c r="AV10" s="1704"/>
      <c r="AW10" s="1704"/>
      <c r="AX10" s="1704"/>
      <c r="AY10" s="1704"/>
      <c r="AZ10" s="1704"/>
      <c r="BA10" s="1704"/>
      <c r="BB10" s="1704"/>
      <c r="BC10" s="1704"/>
      <c r="BD10" s="1704"/>
      <c r="BE10" s="1704"/>
      <c r="BF10" s="1704"/>
      <c r="BG10" s="1704"/>
      <c r="BH10" s="1704"/>
      <c r="BI10" s="1704"/>
      <c r="BJ10" s="1704"/>
      <c r="BK10" s="1704"/>
      <c r="BL10" s="1704"/>
      <c r="BM10" s="1704"/>
      <c r="BN10" s="1704"/>
      <c r="BO10" s="1704"/>
      <c r="BP10" s="1704"/>
      <c r="BQ10" s="1704"/>
      <c r="BR10" s="1704"/>
      <c r="BS10" s="1704"/>
      <c r="BT10" s="1704"/>
      <c r="BU10" s="1704"/>
      <c r="BV10" s="1704"/>
      <c r="BW10" s="1704"/>
      <c r="BX10" s="1704"/>
      <c r="BY10" s="1704"/>
      <c r="BZ10" s="1704"/>
      <c r="CA10" s="1704"/>
      <c r="CB10" s="1704"/>
      <c r="CC10" s="1704"/>
      <c r="CD10" s="1704"/>
      <c r="CE10" s="1704"/>
      <c r="CF10" s="1704"/>
      <c r="CG10" s="1704"/>
      <c r="CH10" s="1704"/>
      <c r="CI10" s="1704"/>
      <c r="CJ10" s="1704"/>
      <c r="CK10" s="1704"/>
      <c r="CL10" s="1704"/>
      <c r="CM10" s="1704"/>
      <c r="CN10" s="1704"/>
      <c r="CO10" s="1704"/>
      <c r="CP10" s="1704"/>
      <c r="CQ10" s="1704"/>
      <c r="CR10" s="1704"/>
      <c r="CS10" s="1704"/>
      <c r="CT10" s="1704"/>
      <c r="CU10" s="1704"/>
      <c r="CV10" s="1704"/>
      <c r="CW10" s="1704"/>
      <c r="CX10" s="1704"/>
      <c r="CY10" s="1704"/>
      <c r="CZ10" s="1704"/>
      <c r="DA10" s="1704"/>
      <c r="DB10" s="1704"/>
      <c r="DC10" s="1704"/>
      <c r="DD10" s="1704"/>
      <c r="DE10" s="1704"/>
      <c r="DF10" s="1704"/>
      <c r="DG10" s="1704"/>
      <c r="DH10" s="1704"/>
      <c r="DI10" s="1704"/>
      <c r="DJ10" s="1704"/>
      <c r="DK10" s="1704"/>
      <c r="DL10" s="1704"/>
      <c r="DM10" s="1704"/>
      <c r="DN10" s="1704"/>
      <c r="DO10" s="1704"/>
      <c r="DP10" s="1704"/>
      <c r="DQ10" s="1704"/>
      <c r="DR10" s="1704"/>
      <c r="DS10" s="1704"/>
      <c r="DT10" s="1704"/>
      <c r="DU10" s="1705"/>
      <c r="DV10" s="1717"/>
      <c r="DW10" s="1717"/>
      <c r="DX10" s="1717"/>
      <c r="DY10" s="1717"/>
      <c r="DZ10" s="1712"/>
      <c r="EA10" s="1712"/>
      <c r="EB10" s="1712"/>
      <c r="EC10" s="1712"/>
      <c r="ED10" s="1712"/>
      <c r="EE10" s="1712"/>
      <c r="EF10" s="1712"/>
      <c r="EG10" s="1712"/>
      <c r="EH10" s="1712"/>
      <c r="EI10" s="1712"/>
      <c r="EJ10" s="1712"/>
      <c r="EK10" s="1712"/>
      <c r="EL10" s="1712"/>
      <c r="EM10" s="1712"/>
      <c r="EN10" s="1712"/>
      <c r="EO10" s="1712"/>
      <c r="EP10" s="1712"/>
      <c r="EQ10" s="1712"/>
      <c r="ER10" s="1712"/>
      <c r="ES10" s="1712"/>
      <c r="ET10" s="1712"/>
      <c r="EU10" s="1712"/>
      <c r="EV10" s="1712"/>
      <c r="EW10" s="1712"/>
      <c r="EX10" s="1712"/>
      <c r="EY10" s="1712"/>
      <c r="EZ10" s="1712"/>
      <c r="FA10" s="1712"/>
      <c r="FB10" s="1712"/>
      <c r="FC10" s="1712"/>
      <c r="FD10" s="1712"/>
      <c r="FE10" s="1712"/>
      <c r="FF10" s="1712"/>
      <c r="FG10" s="1712"/>
      <c r="FH10" s="1712"/>
      <c r="FI10" s="1712"/>
      <c r="FJ10" s="1712"/>
      <c r="FK10" s="1712"/>
      <c r="FL10" s="1712"/>
      <c r="FM10" s="1712"/>
      <c r="FN10" s="1712"/>
      <c r="FO10" s="1712"/>
      <c r="FP10" s="1712"/>
      <c r="FQ10" s="1712"/>
      <c r="FR10" s="1712"/>
      <c r="FS10" s="1712"/>
      <c r="FT10" s="1712"/>
      <c r="FU10" s="1712"/>
      <c r="FV10" s="1712"/>
      <c r="FW10" s="1712"/>
      <c r="FX10" s="1712"/>
      <c r="FY10" s="1712"/>
      <c r="FZ10" s="1712"/>
      <c r="GA10" s="1712"/>
      <c r="GB10" s="1712"/>
      <c r="GC10" s="1721"/>
      <c r="GD10" s="252"/>
      <c r="GE10" s="252"/>
      <c r="GF10" s="252"/>
    </row>
    <row r="11" spans="1:196" ht="11.15" customHeight="1">
      <c r="A11" s="252"/>
      <c r="B11" s="1672"/>
      <c r="C11" s="1673"/>
      <c r="D11" s="1673"/>
      <c r="E11" s="1673"/>
      <c r="F11" s="1673"/>
      <c r="G11" s="1673"/>
      <c r="H11" s="1673"/>
      <c r="I11" s="1673"/>
      <c r="J11" s="1673"/>
      <c r="K11" s="1673"/>
      <c r="L11" s="1673"/>
      <c r="M11" s="1673"/>
      <c r="N11" s="1673"/>
      <c r="O11" s="1673"/>
      <c r="P11" s="1673"/>
      <c r="Q11" s="1673"/>
      <c r="R11" s="1673"/>
      <c r="S11" s="1673"/>
      <c r="T11" s="1673"/>
      <c r="U11" s="1673"/>
      <c r="V11" s="1673"/>
      <c r="W11" s="1673" t="s">
        <v>21</v>
      </c>
      <c r="X11" s="1673"/>
      <c r="Y11" s="1673"/>
      <c r="Z11" s="1673"/>
      <c r="AA11" s="1673"/>
      <c r="AB11" s="1673"/>
      <c r="AC11" s="1673"/>
      <c r="AD11" s="1673"/>
      <c r="AE11" s="1673"/>
      <c r="AF11" s="1673"/>
      <c r="AG11" s="1673"/>
      <c r="AH11" s="1673"/>
      <c r="AI11" s="1673"/>
      <c r="AJ11" s="1673"/>
      <c r="AK11" s="1673"/>
      <c r="AL11" s="1673"/>
      <c r="AM11" s="1673"/>
      <c r="AN11" s="1673"/>
      <c r="AO11" s="1673"/>
      <c r="AP11" s="1673"/>
      <c r="AQ11" s="1673"/>
      <c r="AR11" s="1679"/>
      <c r="AS11" s="1722"/>
      <c r="AT11" s="1722"/>
      <c r="AU11" s="1722"/>
      <c r="AV11" s="1722"/>
      <c r="AW11" s="1722"/>
      <c r="AX11" s="1722"/>
      <c r="AY11" s="1722"/>
      <c r="AZ11" s="1722"/>
      <c r="BA11" s="1722"/>
      <c r="BB11" s="1722"/>
      <c r="BC11" s="1722"/>
      <c r="BD11" s="1722"/>
      <c r="BE11" s="1722"/>
      <c r="BF11" s="1722"/>
      <c r="BG11" s="1722"/>
      <c r="BH11" s="1722"/>
      <c r="BI11" s="1722"/>
      <c r="BJ11" s="1722"/>
      <c r="BK11" s="1722"/>
      <c r="BL11" s="1722"/>
      <c r="BM11" s="1722"/>
      <c r="BN11" s="1722"/>
      <c r="BO11" s="1722"/>
      <c r="BP11" s="1722"/>
      <c r="BQ11" s="1722"/>
      <c r="BR11" s="1722"/>
      <c r="BS11" s="1722"/>
      <c r="BT11" s="1722"/>
      <c r="BU11" s="1722"/>
      <c r="BV11" s="1722"/>
      <c r="BW11" s="1722"/>
      <c r="BX11" s="1722"/>
      <c r="BY11" s="1722"/>
      <c r="BZ11" s="1722"/>
      <c r="CA11" s="1722"/>
      <c r="CB11" s="1722"/>
      <c r="CC11" s="1722"/>
      <c r="CD11" s="1722"/>
      <c r="CE11" s="1722"/>
      <c r="CF11" s="1722"/>
      <c r="CG11" s="1722"/>
      <c r="CH11" s="1722"/>
      <c r="CI11" s="1722"/>
      <c r="CJ11" s="1722"/>
      <c r="CK11" s="1722"/>
      <c r="CL11" s="1722"/>
      <c r="CM11" s="1722"/>
      <c r="CN11" s="1722"/>
      <c r="CO11" s="1722"/>
      <c r="CP11" s="1722"/>
      <c r="CQ11" s="1722"/>
      <c r="CR11" s="1722"/>
      <c r="CS11" s="1722"/>
      <c r="CT11" s="1725" t="s">
        <v>579</v>
      </c>
      <c r="CU11" s="1726"/>
      <c r="CV11" s="1726"/>
      <c r="CW11" s="1726"/>
      <c r="CX11" s="1726"/>
      <c r="CY11" s="1726"/>
      <c r="CZ11" s="1726"/>
      <c r="DA11" s="1726"/>
      <c r="DB11" s="1726"/>
      <c r="DC11" s="1726"/>
      <c r="DD11" s="1726"/>
      <c r="DE11" s="1726"/>
      <c r="DF11" s="1726"/>
      <c r="DG11" s="1726"/>
      <c r="DH11" s="1726"/>
      <c r="DI11" s="1726"/>
      <c r="DJ11" s="1726"/>
      <c r="DK11" s="1726"/>
      <c r="DL11" s="1726"/>
      <c r="DM11" s="1726"/>
      <c r="DN11" s="1726"/>
      <c r="DO11" s="1726"/>
      <c r="DP11" s="1726"/>
      <c r="DQ11" s="1726"/>
      <c r="DR11" s="1726"/>
      <c r="DS11" s="1726"/>
      <c r="DT11" s="1726"/>
      <c r="DU11" s="1727"/>
      <c r="GC11" s="256"/>
      <c r="GD11" s="252"/>
      <c r="GE11" s="252"/>
      <c r="GF11" s="252"/>
    </row>
    <row r="12" spans="1:196" ht="11.15" customHeight="1">
      <c r="A12" s="252"/>
      <c r="B12" s="1672"/>
      <c r="C12" s="1673"/>
      <c r="D12" s="1673"/>
      <c r="E12" s="1673"/>
      <c r="F12" s="1673"/>
      <c r="G12" s="1673"/>
      <c r="H12" s="1673"/>
      <c r="I12" s="1673"/>
      <c r="J12" s="1673"/>
      <c r="K12" s="1673"/>
      <c r="L12" s="1673"/>
      <c r="M12" s="1673"/>
      <c r="N12" s="1673"/>
      <c r="O12" s="1673"/>
      <c r="P12" s="1673"/>
      <c r="Q12" s="1673"/>
      <c r="R12" s="1673"/>
      <c r="S12" s="1673"/>
      <c r="T12" s="1673"/>
      <c r="U12" s="1673"/>
      <c r="V12" s="1673"/>
      <c r="W12" s="1673"/>
      <c r="X12" s="1673"/>
      <c r="Y12" s="1673"/>
      <c r="Z12" s="1673"/>
      <c r="AA12" s="1673"/>
      <c r="AB12" s="1673"/>
      <c r="AC12" s="1673"/>
      <c r="AD12" s="1673"/>
      <c r="AE12" s="1673"/>
      <c r="AF12" s="1673"/>
      <c r="AG12" s="1673"/>
      <c r="AH12" s="1673"/>
      <c r="AI12" s="1673"/>
      <c r="AJ12" s="1673"/>
      <c r="AK12" s="1673"/>
      <c r="AL12" s="1673"/>
      <c r="AM12" s="1673"/>
      <c r="AN12" s="1673"/>
      <c r="AO12" s="1673"/>
      <c r="AP12" s="1673"/>
      <c r="AQ12" s="1673"/>
      <c r="AR12" s="1723"/>
      <c r="AS12" s="1724"/>
      <c r="AT12" s="1724"/>
      <c r="AU12" s="1724"/>
      <c r="AV12" s="1724"/>
      <c r="AW12" s="1724"/>
      <c r="AX12" s="1724"/>
      <c r="AY12" s="1724"/>
      <c r="AZ12" s="1724"/>
      <c r="BA12" s="1724"/>
      <c r="BB12" s="1724"/>
      <c r="BC12" s="1724"/>
      <c r="BD12" s="1724"/>
      <c r="BE12" s="1724"/>
      <c r="BF12" s="1724"/>
      <c r="BG12" s="1724"/>
      <c r="BH12" s="1724"/>
      <c r="BI12" s="1724"/>
      <c r="BJ12" s="1724"/>
      <c r="BK12" s="1724"/>
      <c r="BL12" s="1724"/>
      <c r="BM12" s="1724"/>
      <c r="BN12" s="1724"/>
      <c r="BO12" s="1724"/>
      <c r="BP12" s="1724"/>
      <c r="BQ12" s="1724"/>
      <c r="BR12" s="1724"/>
      <c r="BS12" s="1724"/>
      <c r="BT12" s="1724"/>
      <c r="BU12" s="1724"/>
      <c r="BV12" s="1724"/>
      <c r="BW12" s="1724"/>
      <c r="BX12" s="1724"/>
      <c r="BY12" s="1724"/>
      <c r="BZ12" s="1724"/>
      <c r="CA12" s="1724"/>
      <c r="CB12" s="1724"/>
      <c r="CC12" s="1724"/>
      <c r="CD12" s="1724"/>
      <c r="CE12" s="1724"/>
      <c r="CF12" s="1724"/>
      <c r="CG12" s="1724"/>
      <c r="CH12" s="1724"/>
      <c r="CI12" s="1724"/>
      <c r="CJ12" s="1724"/>
      <c r="CK12" s="1724"/>
      <c r="CL12" s="1724"/>
      <c r="CM12" s="1724"/>
      <c r="CN12" s="1724"/>
      <c r="CO12" s="1724"/>
      <c r="CP12" s="1724"/>
      <c r="CQ12" s="1724"/>
      <c r="CR12" s="1724"/>
      <c r="CS12" s="1724"/>
      <c r="CT12" s="1725"/>
      <c r="CU12" s="1726"/>
      <c r="CV12" s="1726"/>
      <c r="CW12" s="1726"/>
      <c r="CX12" s="1726"/>
      <c r="CY12" s="1726"/>
      <c r="CZ12" s="1726"/>
      <c r="DA12" s="1726"/>
      <c r="DB12" s="1726"/>
      <c r="DC12" s="1726"/>
      <c r="DD12" s="1726"/>
      <c r="DE12" s="1726"/>
      <c r="DF12" s="1726"/>
      <c r="DG12" s="1726"/>
      <c r="DH12" s="1726"/>
      <c r="DI12" s="1726"/>
      <c r="DJ12" s="1726"/>
      <c r="DK12" s="1726"/>
      <c r="DL12" s="1726"/>
      <c r="DM12" s="1726"/>
      <c r="DN12" s="1726"/>
      <c r="DO12" s="1726"/>
      <c r="DP12" s="1726"/>
      <c r="DQ12" s="1726"/>
      <c r="DR12" s="1726"/>
      <c r="DS12" s="1726"/>
      <c r="DT12" s="1726"/>
      <c r="DU12" s="1727"/>
      <c r="GC12" s="256"/>
      <c r="GD12" s="252"/>
      <c r="GE12" s="252"/>
      <c r="GF12" s="252"/>
    </row>
    <row r="13" spans="1:196" ht="11.15" customHeight="1">
      <c r="A13" s="252"/>
      <c r="B13" s="1672"/>
      <c r="C13" s="1673"/>
      <c r="D13" s="1673"/>
      <c r="E13" s="1673"/>
      <c r="F13" s="1673"/>
      <c r="G13" s="1673"/>
      <c r="H13" s="1673"/>
      <c r="I13" s="1673"/>
      <c r="J13" s="1673"/>
      <c r="K13" s="1673"/>
      <c r="L13" s="1673"/>
      <c r="M13" s="1673"/>
      <c r="N13" s="1673"/>
      <c r="O13" s="1673"/>
      <c r="P13" s="1673"/>
      <c r="Q13" s="1673"/>
      <c r="R13" s="1673"/>
      <c r="S13" s="1673"/>
      <c r="T13" s="1673"/>
      <c r="U13" s="1673"/>
      <c r="V13" s="1673"/>
      <c r="W13" s="1673" t="s">
        <v>580</v>
      </c>
      <c r="X13" s="1673"/>
      <c r="Y13" s="1673"/>
      <c r="Z13" s="1673"/>
      <c r="AA13" s="1673"/>
      <c r="AB13" s="1673"/>
      <c r="AC13" s="1673"/>
      <c r="AD13" s="1673"/>
      <c r="AE13" s="1673"/>
      <c r="AF13" s="1673"/>
      <c r="AG13" s="1673"/>
      <c r="AH13" s="1673"/>
      <c r="AI13" s="1673"/>
      <c r="AJ13" s="1673"/>
      <c r="AK13" s="1673"/>
      <c r="AL13" s="1673"/>
      <c r="AM13" s="1673"/>
      <c r="AN13" s="1673"/>
      <c r="AO13" s="1673"/>
      <c r="AP13" s="1673"/>
      <c r="AQ13" s="1673"/>
      <c r="AR13" s="1676"/>
      <c r="AS13" s="1676"/>
      <c r="AT13" s="1676"/>
      <c r="AU13" s="1676"/>
      <c r="AV13" s="1676"/>
      <c r="AW13" s="1676"/>
      <c r="AX13" s="1676"/>
      <c r="AY13" s="1676"/>
      <c r="AZ13" s="1676"/>
      <c r="BA13" s="1676"/>
      <c r="BB13" s="1676"/>
      <c r="BC13" s="1676"/>
      <c r="BD13" s="1676"/>
      <c r="BE13" s="1676"/>
      <c r="BF13" s="1676"/>
      <c r="BG13" s="1676"/>
      <c r="BH13" s="1676"/>
      <c r="BI13" s="1676"/>
      <c r="BJ13" s="1676"/>
      <c r="BK13" s="1676"/>
      <c r="BL13" s="1676"/>
      <c r="BM13" s="1676"/>
      <c r="BN13" s="1676"/>
      <c r="BO13" s="1676"/>
      <c r="BP13" s="1676"/>
      <c r="BQ13" s="1676"/>
      <c r="BR13" s="1677"/>
      <c r="BS13" s="1680"/>
      <c r="BT13" s="1676"/>
      <c r="BU13" s="1676"/>
      <c r="BV13" s="1676"/>
      <c r="BW13" s="1676"/>
      <c r="BX13" s="1676"/>
      <c r="BY13" s="1676"/>
      <c r="BZ13" s="1676"/>
      <c r="CA13" s="1676"/>
      <c r="CB13" s="1676"/>
      <c r="CC13" s="1676"/>
      <c r="CD13" s="1676"/>
      <c r="CE13" s="1676"/>
      <c r="CF13" s="1676"/>
      <c r="CG13" s="1676"/>
      <c r="CH13" s="1676"/>
      <c r="CI13" s="1676"/>
      <c r="CJ13" s="1676"/>
      <c r="CK13" s="1676"/>
      <c r="CL13" s="1676"/>
      <c r="CM13" s="1676"/>
      <c r="CN13" s="1676"/>
      <c r="CO13" s="1676"/>
      <c r="CP13" s="1676"/>
      <c r="CQ13" s="1676"/>
      <c r="CR13" s="1676"/>
      <c r="CS13" s="1677"/>
      <c r="CT13" s="1725" t="s">
        <v>581</v>
      </c>
      <c r="CU13" s="1726"/>
      <c r="CV13" s="1726"/>
      <c r="CW13" s="1726"/>
      <c r="CX13" s="1726"/>
      <c r="CY13" s="1726"/>
      <c r="CZ13" s="1726"/>
      <c r="DA13" s="1726"/>
      <c r="DB13" s="1726"/>
      <c r="DC13" s="1726"/>
      <c r="DD13" s="1726"/>
      <c r="DE13" s="1726"/>
      <c r="DF13" s="1726"/>
      <c r="DG13" s="1726"/>
      <c r="DH13" s="1726"/>
      <c r="DI13" s="1726"/>
      <c r="DJ13" s="1726"/>
      <c r="DK13" s="1726"/>
      <c r="DL13" s="1726"/>
      <c r="DM13" s="1726"/>
      <c r="DN13" s="1726"/>
      <c r="DO13" s="1726"/>
      <c r="DP13" s="1726"/>
      <c r="DQ13" s="1726"/>
      <c r="DR13" s="1726"/>
      <c r="DS13" s="1726"/>
      <c r="DT13" s="1726"/>
      <c r="DU13" s="1727"/>
      <c r="DV13" s="1683" t="s">
        <v>582</v>
      </c>
      <c r="DW13" s="1683"/>
      <c r="DX13" s="1683"/>
      <c r="DY13" s="1683"/>
      <c r="DZ13" s="1713" t="s">
        <v>583</v>
      </c>
      <c r="EA13" s="1713"/>
      <c r="EB13" s="1713"/>
      <c r="EC13" s="1713"/>
      <c r="ED13" s="1713" t="s">
        <v>584</v>
      </c>
      <c r="EE13" s="1713"/>
      <c r="EF13" s="1713"/>
      <c r="EG13" s="1713"/>
      <c r="EH13" s="1713" t="s">
        <v>585</v>
      </c>
      <c r="EI13" s="1713"/>
      <c r="EJ13" s="1713"/>
      <c r="EK13" s="1713"/>
      <c r="EL13" s="1713" t="s">
        <v>586</v>
      </c>
      <c r="EM13" s="1713"/>
      <c r="EN13" s="1713"/>
      <c r="EO13" s="1713"/>
      <c r="EP13" s="1713" t="s">
        <v>587</v>
      </c>
      <c r="EQ13" s="1713"/>
      <c r="ER13" s="1713"/>
      <c r="ES13" s="1713"/>
      <c r="ET13" s="1713" t="s">
        <v>588</v>
      </c>
      <c r="EU13" s="1713"/>
      <c r="EV13" s="1713"/>
      <c r="EW13" s="1713"/>
      <c r="EX13" s="1713" t="s">
        <v>589</v>
      </c>
      <c r="EY13" s="1713"/>
      <c r="EZ13" s="1713"/>
      <c r="FA13" s="1713"/>
      <c r="FB13" s="1713" t="s">
        <v>590</v>
      </c>
      <c r="FC13" s="1713"/>
      <c r="FD13" s="1713"/>
      <c r="FE13" s="1713"/>
      <c r="FF13" s="1713" t="s">
        <v>591</v>
      </c>
      <c r="FG13" s="1713"/>
      <c r="FH13" s="1713"/>
      <c r="FI13" s="1713"/>
      <c r="FJ13" s="1713" t="s">
        <v>592</v>
      </c>
      <c r="FK13" s="1713"/>
      <c r="FL13" s="1713"/>
      <c r="FM13" s="1713"/>
      <c r="FN13" s="1713" t="s">
        <v>593</v>
      </c>
      <c r="FO13" s="1713"/>
      <c r="FP13" s="1713"/>
      <c r="FQ13" s="1713"/>
      <c r="FR13" s="1713" t="s">
        <v>594</v>
      </c>
      <c r="FS13" s="1713"/>
      <c r="FT13" s="1713"/>
      <c r="FU13" s="1713"/>
      <c r="FV13" s="1713" t="s">
        <v>595</v>
      </c>
      <c r="FW13" s="1713"/>
      <c r="FX13" s="1713"/>
      <c r="FY13" s="1713"/>
      <c r="FZ13" s="1714"/>
      <c r="GA13" s="1692"/>
      <c r="GB13" s="1692"/>
      <c r="GC13" s="1715"/>
      <c r="GD13" s="252"/>
      <c r="GE13" s="252"/>
      <c r="GF13" s="252"/>
    </row>
    <row r="14" spans="1:196" ht="11.15" customHeight="1">
      <c r="A14" s="252"/>
      <c r="B14" s="1672"/>
      <c r="C14" s="1673"/>
      <c r="D14" s="1673"/>
      <c r="E14" s="1673"/>
      <c r="F14" s="1673"/>
      <c r="G14" s="1673"/>
      <c r="H14" s="1673"/>
      <c r="I14" s="1673"/>
      <c r="J14" s="1673"/>
      <c r="K14" s="1673"/>
      <c r="L14" s="1673"/>
      <c r="M14" s="1673"/>
      <c r="N14" s="1673"/>
      <c r="O14" s="1673"/>
      <c r="P14" s="1673"/>
      <c r="Q14" s="1673"/>
      <c r="R14" s="1673"/>
      <c r="S14" s="1673"/>
      <c r="T14" s="1673"/>
      <c r="U14" s="1673"/>
      <c r="V14" s="1673"/>
      <c r="W14" s="1673"/>
      <c r="X14" s="1673"/>
      <c r="Y14" s="1673"/>
      <c r="Z14" s="1673"/>
      <c r="AA14" s="1673"/>
      <c r="AB14" s="1673"/>
      <c r="AC14" s="1673"/>
      <c r="AD14" s="1673"/>
      <c r="AE14" s="1673"/>
      <c r="AF14" s="1673"/>
      <c r="AG14" s="1673"/>
      <c r="AH14" s="1673"/>
      <c r="AI14" s="1673"/>
      <c r="AJ14" s="1673"/>
      <c r="AK14" s="1673"/>
      <c r="AL14" s="1673"/>
      <c r="AM14" s="1673"/>
      <c r="AN14" s="1673"/>
      <c r="AO14" s="1673"/>
      <c r="AP14" s="1673"/>
      <c r="AQ14" s="1673"/>
      <c r="AR14" s="1678"/>
      <c r="AS14" s="1678"/>
      <c r="AT14" s="1678"/>
      <c r="AU14" s="1678"/>
      <c r="AV14" s="1678"/>
      <c r="AW14" s="1678"/>
      <c r="AX14" s="1678"/>
      <c r="AY14" s="1678"/>
      <c r="AZ14" s="1678"/>
      <c r="BA14" s="1678"/>
      <c r="BB14" s="1678"/>
      <c r="BC14" s="1678"/>
      <c r="BD14" s="1678"/>
      <c r="BE14" s="1678"/>
      <c r="BF14" s="1678"/>
      <c r="BG14" s="1678"/>
      <c r="BH14" s="1678"/>
      <c r="BI14" s="1678"/>
      <c r="BJ14" s="1678"/>
      <c r="BK14" s="1678"/>
      <c r="BL14" s="1678"/>
      <c r="BM14" s="1678"/>
      <c r="BN14" s="1678"/>
      <c r="BO14" s="1678"/>
      <c r="BP14" s="1678"/>
      <c r="BQ14" s="1678"/>
      <c r="BR14" s="1679"/>
      <c r="BS14" s="1681"/>
      <c r="BT14" s="1678"/>
      <c r="BU14" s="1678"/>
      <c r="BV14" s="1678"/>
      <c r="BW14" s="1678"/>
      <c r="BX14" s="1678"/>
      <c r="BY14" s="1678"/>
      <c r="BZ14" s="1678"/>
      <c r="CA14" s="1678"/>
      <c r="CB14" s="1678"/>
      <c r="CC14" s="1678"/>
      <c r="CD14" s="1678"/>
      <c r="CE14" s="1678"/>
      <c r="CF14" s="1678"/>
      <c r="CG14" s="1678"/>
      <c r="CH14" s="1678"/>
      <c r="CI14" s="1678"/>
      <c r="CJ14" s="1678"/>
      <c r="CK14" s="1678"/>
      <c r="CL14" s="1678"/>
      <c r="CM14" s="1678"/>
      <c r="CN14" s="1678"/>
      <c r="CO14" s="1678"/>
      <c r="CP14" s="1678"/>
      <c r="CQ14" s="1678"/>
      <c r="CR14" s="1678"/>
      <c r="CS14" s="1679"/>
      <c r="CT14" s="1725"/>
      <c r="CU14" s="1726"/>
      <c r="CV14" s="1726"/>
      <c r="CW14" s="1726"/>
      <c r="CX14" s="1726"/>
      <c r="CY14" s="1726"/>
      <c r="CZ14" s="1726"/>
      <c r="DA14" s="1726"/>
      <c r="DB14" s="1726"/>
      <c r="DC14" s="1726"/>
      <c r="DD14" s="1726"/>
      <c r="DE14" s="1726"/>
      <c r="DF14" s="1726"/>
      <c r="DG14" s="1726"/>
      <c r="DH14" s="1726"/>
      <c r="DI14" s="1726"/>
      <c r="DJ14" s="1726"/>
      <c r="DK14" s="1726"/>
      <c r="DL14" s="1726"/>
      <c r="DM14" s="1726"/>
      <c r="DN14" s="1726"/>
      <c r="DO14" s="1726"/>
      <c r="DP14" s="1726"/>
      <c r="DQ14" s="1726"/>
      <c r="DR14" s="1726"/>
      <c r="DS14" s="1726"/>
      <c r="DT14" s="1726"/>
      <c r="DU14" s="1727"/>
      <c r="DV14" s="1686"/>
      <c r="DW14" s="1686"/>
      <c r="DX14" s="1686"/>
      <c r="DY14" s="1686"/>
      <c r="DZ14" s="1713"/>
      <c r="EA14" s="1713"/>
      <c r="EB14" s="1713"/>
      <c r="EC14" s="1713"/>
      <c r="ED14" s="1713"/>
      <c r="EE14" s="1713"/>
      <c r="EF14" s="1713"/>
      <c r="EG14" s="1713"/>
      <c r="EH14" s="1713"/>
      <c r="EI14" s="1713"/>
      <c r="EJ14" s="1713"/>
      <c r="EK14" s="1713"/>
      <c r="EL14" s="1713"/>
      <c r="EM14" s="1713"/>
      <c r="EN14" s="1713"/>
      <c r="EO14" s="1713"/>
      <c r="EP14" s="1713"/>
      <c r="EQ14" s="1713"/>
      <c r="ER14" s="1713"/>
      <c r="ES14" s="1713"/>
      <c r="ET14" s="1713"/>
      <c r="EU14" s="1713"/>
      <c r="EV14" s="1713"/>
      <c r="EW14" s="1713"/>
      <c r="EX14" s="1713"/>
      <c r="EY14" s="1713"/>
      <c r="EZ14" s="1713"/>
      <c r="FA14" s="1713"/>
      <c r="FB14" s="1713"/>
      <c r="FC14" s="1713"/>
      <c r="FD14" s="1713"/>
      <c r="FE14" s="1713"/>
      <c r="FF14" s="1713"/>
      <c r="FG14" s="1713"/>
      <c r="FH14" s="1713"/>
      <c r="FI14" s="1713"/>
      <c r="FJ14" s="1713"/>
      <c r="FK14" s="1713"/>
      <c r="FL14" s="1713"/>
      <c r="FM14" s="1713"/>
      <c r="FN14" s="1713"/>
      <c r="FO14" s="1713"/>
      <c r="FP14" s="1713"/>
      <c r="FQ14" s="1713"/>
      <c r="FR14" s="1713"/>
      <c r="FS14" s="1713"/>
      <c r="FT14" s="1713"/>
      <c r="FU14" s="1713"/>
      <c r="FV14" s="1713"/>
      <c r="FW14" s="1713"/>
      <c r="FX14" s="1713"/>
      <c r="FY14" s="1713"/>
      <c r="FZ14" s="1714"/>
      <c r="GA14" s="1692"/>
      <c r="GB14" s="1692"/>
      <c r="GC14" s="1715"/>
      <c r="GD14" s="252"/>
      <c r="GE14" s="252"/>
      <c r="GF14" s="252"/>
    </row>
    <row r="15" spans="1:196" ht="11.15" customHeight="1">
      <c r="A15" s="252"/>
      <c r="B15" s="1672" t="s">
        <v>596</v>
      </c>
      <c r="C15" s="1673"/>
      <c r="D15" s="1673"/>
      <c r="E15" s="1673"/>
      <c r="F15" s="1673"/>
      <c r="G15" s="1673"/>
      <c r="H15" s="1673"/>
      <c r="I15" s="1673"/>
      <c r="J15" s="1673"/>
      <c r="K15" s="1673"/>
      <c r="L15" s="1673"/>
      <c r="M15" s="1673"/>
      <c r="N15" s="1673"/>
      <c r="O15" s="1673"/>
      <c r="P15" s="1673"/>
      <c r="Q15" s="1673"/>
      <c r="R15" s="1673"/>
      <c r="S15" s="1673"/>
      <c r="T15" s="1673"/>
      <c r="U15" s="1673"/>
      <c r="V15" s="1673"/>
      <c r="W15" s="1673" t="s">
        <v>597</v>
      </c>
      <c r="X15" s="1673"/>
      <c r="Y15" s="1673"/>
      <c r="Z15" s="1673"/>
      <c r="AA15" s="1673"/>
      <c r="AB15" s="1673"/>
      <c r="AC15" s="1673"/>
      <c r="AD15" s="1673"/>
      <c r="AE15" s="1673"/>
      <c r="AF15" s="1673"/>
      <c r="AG15" s="1673"/>
      <c r="AH15" s="1673"/>
      <c r="AI15" s="1673"/>
      <c r="AJ15" s="1673"/>
      <c r="AK15" s="1673"/>
      <c r="AL15" s="1673"/>
      <c r="AM15" s="1673"/>
      <c r="AN15" s="1673"/>
      <c r="AO15" s="1673"/>
      <c r="AP15" s="1673"/>
      <c r="AQ15" s="1673"/>
      <c r="AR15" s="1676"/>
      <c r="AS15" s="1676"/>
      <c r="AT15" s="1676"/>
      <c r="AU15" s="1676"/>
      <c r="AV15" s="1676"/>
      <c r="AW15" s="1676"/>
      <c r="AX15" s="1676"/>
      <c r="AY15" s="1676"/>
      <c r="AZ15" s="1676"/>
      <c r="BA15" s="1676"/>
      <c r="BB15" s="1676"/>
      <c r="BC15" s="1677"/>
      <c r="BD15" s="1692" t="s">
        <v>556</v>
      </c>
      <c r="BE15" s="1693"/>
      <c r="BF15" s="1693"/>
      <c r="BG15" s="1693"/>
      <c r="BH15" s="1680"/>
      <c r="BI15" s="1676"/>
      <c r="BJ15" s="1676"/>
      <c r="BK15" s="1676"/>
      <c r="BL15" s="1676"/>
      <c r="BM15" s="1676"/>
      <c r="BN15" s="1676"/>
      <c r="BO15" s="1676"/>
      <c r="BP15" s="1676"/>
      <c r="BQ15" s="1676"/>
      <c r="BR15" s="1676"/>
      <c r="BS15" s="1676"/>
      <c r="BT15" s="1676"/>
      <c r="BU15" s="1676"/>
      <c r="BV15" s="1676"/>
      <c r="BW15" s="1677"/>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8"/>
      <c r="DV15" s="1745"/>
      <c r="DW15" s="1716"/>
      <c r="DX15" s="1716"/>
      <c r="DY15" s="1742"/>
      <c r="DZ15" s="1741"/>
      <c r="EA15" s="1716"/>
      <c r="EB15" s="1716"/>
      <c r="EC15" s="1742"/>
      <c r="ED15" s="1741"/>
      <c r="EE15" s="1716"/>
      <c r="EF15" s="1716"/>
      <c r="EG15" s="1742"/>
      <c r="EH15" s="1741"/>
      <c r="EI15" s="1716"/>
      <c r="EJ15" s="1716"/>
      <c r="EK15" s="1742"/>
      <c r="EL15" s="1741"/>
      <c r="EM15" s="1716"/>
      <c r="EN15" s="1716"/>
      <c r="EO15" s="1742"/>
      <c r="EP15" s="1741"/>
      <c r="EQ15" s="1716"/>
      <c r="ER15" s="1716"/>
      <c r="ES15" s="1742"/>
      <c r="ET15" s="1741"/>
      <c r="EU15" s="1716"/>
      <c r="EV15" s="1716"/>
      <c r="EW15" s="1742"/>
      <c r="EX15" s="1741"/>
      <c r="EY15" s="1716"/>
      <c r="EZ15" s="1716"/>
      <c r="FA15" s="1742"/>
      <c r="FB15" s="1741"/>
      <c r="FC15" s="1716"/>
      <c r="FD15" s="1716"/>
      <c r="FE15" s="1742"/>
      <c r="FF15" s="1741"/>
      <c r="FG15" s="1716"/>
      <c r="FH15" s="1716"/>
      <c r="FI15" s="1742"/>
      <c r="FJ15" s="1741"/>
      <c r="FK15" s="1716"/>
      <c r="FL15" s="1716"/>
      <c r="FM15" s="1742"/>
      <c r="FN15" s="1741"/>
      <c r="FO15" s="1716"/>
      <c r="FP15" s="1716"/>
      <c r="FQ15" s="1742"/>
      <c r="FR15" s="1741"/>
      <c r="FS15" s="1716"/>
      <c r="FT15" s="1716"/>
      <c r="FU15" s="1742"/>
      <c r="FV15" s="1741"/>
      <c r="FW15" s="1716"/>
      <c r="FX15" s="1716"/>
      <c r="FY15" s="1742"/>
      <c r="FZ15" s="1718"/>
      <c r="GA15" s="1719"/>
      <c r="GB15" s="1719"/>
      <c r="GC15" s="1720"/>
      <c r="GD15" s="252"/>
      <c r="GE15" s="252"/>
      <c r="GF15" s="252"/>
    </row>
    <row r="16" spans="1:196" ht="11.15" customHeight="1">
      <c r="A16" s="252"/>
      <c r="B16" s="1672"/>
      <c r="C16" s="1673"/>
      <c r="D16" s="1673"/>
      <c r="E16" s="1673"/>
      <c r="F16" s="1673"/>
      <c r="G16" s="1673"/>
      <c r="H16" s="1673"/>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3"/>
      <c r="AL16" s="1673"/>
      <c r="AM16" s="1673"/>
      <c r="AN16" s="1673"/>
      <c r="AO16" s="1673"/>
      <c r="AP16" s="1673"/>
      <c r="AQ16" s="1673"/>
      <c r="AR16" s="1678"/>
      <c r="AS16" s="1678"/>
      <c r="AT16" s="1678"/>
      <c r="AU16" s="1678"/>
      <c r="AV16" s="1678"/>
      <c r="AW16" s="1678"/>
      <c r="AX16" s="1678"/>
      <c r="AY16" s="1678"/>
      <c r="AZ16" s="1678"/>
      <c r="BA16" s="1678"/>
      <c r="BB16" s="1678"/>
      <c r="BC16" s="1679"/>
      <c r="BD16" s="1693"/>
      <c r="BE16" s="1693"/>
      <c r="BF16" s="1693"/>
      <c r="BG16" s="1693"/>
      <c r="BH16" s="1681"/>
      <c r="BI16" s="1678"/>
      <c r="BJ16" s="1678"/>
      <c r="BK16" s="1678"/>
      <c r="BL16" s="1678"/>
      <c r="BM16" s="1678"/>
      <c r="BN16" s="1678"/>
      <c r="BO16" s="1678"/>
      <c r="BP16" s="1678"/>
      <c r="BQ16" s="1678"/>
      <c r="BR16" s="1678"/>
      <c r="BS16" s="1678"/>
      <c r="BT16" s="1678"/>
      <c r="BU16" s="1678"/>
      <c r="BV16" s="1678"/>
      <c r="BW16" s="1679"/>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8"/>
      <c r="DV16" s="1746"/>
      <c r="DW16" s="1717"/>
      <c r="DX16" s="1717"/>
      <c r="DY16" s="1744"/>
      <c r="DZ16" s="1743"/>
      <c r="EA16" s="1717"/>
      <c r="EB16" s="1717"/>
      <c r="EC16" s="1744"/>
      <c r="ED16" s="1743"/>
      <c r="EE16" s="1717"/>
      <c r="EF16" s="1717"/>
      <c r="EG16" s="1744"/>
      <c r="EH16" s="1743"/>
      <c r="EI16" s="1717"/>
      <c r="EJ16" s="1717"/>
      <c r="EK16" s="1744"/>
      <c r="EL16" s="1743"/>
      <c r="EM16" s="1717"/>
      <c r="EN16" s="1717"/>
      <c r="EO16" s="1744"/>
      <c r="EP16" s="1743"/>
      <c r="EQ16" s="1717"/>
      <c r="ER16" s="1717"/>
      <c r="ES16" s="1744"/>
      <c r="ET16" s="1743"/>
      <c r="EU16" s="1717"/>
      <c r="EV16" s="1717"/>
      <c r="EW16" s="1744"/>
      <c r="EX16" s="1743"/>
      <c r="EY16" s="1717"/>
      <c r="EZ16" s="1717"/>
      <c r="FA16" s="1744"/>
      <c r="FB16" s="1743"/>
      <c r="FC16" s="1717"/>
      <c r="FD16" s="1717"/>
      <c r="FE16" s="1744"/>
      <c r="FF16" s="1743"/>
      <c r="FG16" s="1717"/>
      <c r="FH16" s="1717"/>
      <c r="FI16" s="1744"/>
      <c r="FJ16" s="1743"/>
      <c r="FK16" s="1717"/>
      <c r="FL16" s="1717"/>
      <c r="FM16" s="1744"/>
      <c r="FN16" s="1743"/>
      <c r="FO16" s="1717"/>
      <c r="FP16" s="1717"/>
      <c r="FQ16" s="1744"/>
      <c r="FR16" s="1743"/>
      <c r="FS16" s="1717"/>
      <c r="FT16" s="1717"/>
      <c r="FU16" s="1744"/>
      <c r="FV16" s="1743"/>
      <c r="FW16" s="1717"/>
      <c r="FX16" s="1717"/>
      <c r="FY16" s="1744"/>
      <c r="FZ16" s="1718"/>
      <c r="GA16" s="1719"/>
      <c r="GB16" s="1719"/>
      <c r="GC16" s="1720"/>
      <c r="GD16" s="252"/>
      <c r="GE16" s="252"/>
      <c r="GF16" s="252"/>
    </row>
    <row r="17" spans="1:188" ht="11.15" customHeight="1">
      <c r="A17" s="252"/>
      <c r="B17" s="1672"/>
      <c r="C17" s="1673"/>
      <c r="D17" s="1673"/>
      <c r="E17" s="1673"/>
      <c r="F17" s="1673"/>
      <c r="G17" s="1673"/>
      <c r="H17" s="1673"/>
      <c r="I17" s="1673"/>
      <c r="J17" s="1673"/>
      <c r="K17" s="1673"/>
      <c r="L17" s="1673"/>
      <c r="M17" s="1673"/>
      <c r="N17" s="1673"/>
      <c r="O17" s="1673"/>
      <c r="P17" s="1673"/>
      <c r="Q17" s="1673"/>
      <c r="R17" s="1673"/>
      <c r="S17" s="1673"/>
      <c r="T17" s="1673"/>
      <c r="U17" s="1673"/>
      <c r="V17" s="1673"/>
      <c r="W17" s="1673" t="s">
        <v>548</v>
      </c>
      <c r="X17" s="1673"/>
      <c r="Y17" s="1673"/>
      <c r="Z17" s="1673"/>
      <c r="AA17" s="1673"/>
      <c r="AB17" s="1673"/>
      <c r="AC17" s="1673"/>
      <c r="AD17" s="1673"/>
      <c r="AE17" s="1673"/>
      <c r="AF17" s="1673"/>
      <c r="AG17" s="1673"/>
      <c r="AH17" s="1673"/>
      <c r="AI17" s="1673"/>
      <c r="AJ17" s="1673"/>
      <c r="AK17" s="1673"/>
      <c r="AL17" s="1673"/>
      <c r="AM17" s="1673"/>
      <c r="AN17" s="1673"/>
      <c r="AO17" s="1673"/>
      <c r="AP17" s="1673"/>
      <c r="AQ17" s="1673"/>
      <c r="AR17" s="1708"/>
      <c r="AS17" s="1704"/>
      <c r="AT17" s="1704"/>
      <c r="AU17" s="1704"/>
      <c r="AV17" s="1704"/>
      <c r="AW17" s="1704"/>
      <c r="AX17" s="1704"/>
      <c r="AY17" s="1704"/>
      <c r="AZ17" s="1704"/>
      <c r="BA17" s="1704"/>
      <c r="BB17" s="1704"/>
      <c r="BC17" s="1704"/>
      <c r="BD17" s="1704"/>
      <c r="BE17" s="1704"/>
      <c r="BF17" s="1704"/>
      <c r="BG17" s="1704"/>
      <c r="BH17" s="1704"/>
      <c r="BI17" s="1704"/>
      <c r="BJ17" s="1704"/>
      <c r="BK17" s="1704"/>
      <c r="BL17" s="1704"/>
      <c r="BM17" s="1704"/>
      <c r="BN17" s="1704"/>
      <c r="BO17" s="1704"/>
      <c r="BP17" s="1704"/>
      <c r="BQ17" s="1704"/>
      <c r="BR17" s="1704"/>
      <c r="BS17" s="1704"/>
      <c r="BT17" s="1704"/>
      <c r="BU17" s="1704"/>
      <c r="BV17" s="1704"/>
      <c r="BW17" s="1704"/>
      <c r="BX17" s="1704"/>
      <c r="BY17" s="1704"/>
      <c r="BZ17" s="1704"/>
      <c r="CA17" s="1704"/>
      <c r="CB17" s="1704"/>
      <c r="CC17" s="1704"/>
      <c r="CD17" s="1704"/>
      <c r="CE17" s="1704"/>
      <c r="CF17" s="1704"/>
      <c r="CG17" s="1704"/>
      <c r="CH17" s="1704"/>
      <c r="CI17" s="1704"/>
      <c r="CJ17" s="1704"/>
      <c r="CK17" s="1704"/>
      <c r="CL17" s="1704"/>
      <c r="CM17" s="1704"/>
      <c r="CN17" s="1704"/>
      <c r="CO17" s="1704"/>
      <c r="CP17" s="1704"/>
      <c r="CQ17" s="1704"/>
      <c r="CR17" s="1704"/>
      <c r="CS17" s="1704"/>
      <c r="CT17" s="1704"/>
      <c r="CU17" s="1704"/>
      <c r="CV17" s="1704"/>
      <c r="CW17" s="1704"/>
      <c r="CX17" s="1704"/>
      <c r="CY17" s="1704"/>
      <c r="CZ17" s="1704"/>
      <c r="DA17" s="1704"/>
      <c r="DB17" s="1704"/>
      <c r="DC17" s="1704"/>
      <c r="DD17" s="1704"/>
      <c r="DE17" s="1704"/>
      <c r="DF17" s="1704"/>
      <c r="DG17" s="1704"/>
      <c r="DH17" s="1704"/>
      <c r="DI17" s="1704"/>
      <c r="DJ17" s="1704"/>
      <c r="DK17" s="1704"/>
      <c r="DL17" s="1704"/>
      <c r="DM17" s="1704"/>
      <c r="DN17" s="1704"/>
      <c r="DO17" s="1704"/>
      <c r="DP17" s="1704"/>
      <c r="DQ17" s="1704"/>
      <c r="DR17" s="1704"/>
      <c r="DS17" s="1704"/>
      <c r="DT17" s="1704"/>
      <c r="DU17" s="1705"/>
      <c r="GC17" s="256"/>
      <c r="GD17" s="252"/>
      <c r="GE17" s="252"/>
      <c r="GF17" s="252"/>
    </row>
    <row r="18" spans="1:188" ht="11.15" customHeight="1">
      <c r="A18" s="252"/>
      <c r="B18" s="1672"/>
      <c r="C18" s="1673"/>
      <c r="D18" s="1673"/>
      <c r="E18" s="1673"/>
      <c r="F18" s="1673"/>
      <c r="G18" s="1673"/>
      <c r="H18" s="1673"/>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3"/>
      <c r="AL18" s="1673"/>
      <c r="AM18" s="1673"/>
      <c r="AN18" s="1673"/>
      <c r="AO18" s="1673"/>
      <c r="AP18" s="1673"/>
      <c r="AQ18" s="1673"/>
      <c r="AR18" s="1708"/>
      <c r="AS18" s="1704"/>
      <c r="AT18" s="1704"/>
      <c r="AU18" s="1704"/>
      <c r="AV18" s="1704"/>
      <c r="AW18" s="1704"/>
      <c r="AX18" s="1704"/>
      <c r="AY18" s="1704"/>
      <c r="AZ18" s="1704"/>
      <c r="BA18" s="1704"/>
      <c r="BB18" s="1704"/>
      <c r="BC18" s="1704"/>
      <c r="BD18" s="1704"/>
      <c r="BE18" s="1704"/>
      <c r="BF18" s="1704"/>
      <c r="BG18" s="1704"/>
      <c r="BH18" s="1704"/>
      <c r="BI18" s="1704"/>
      <c r="BJ18" s="1704"/>
      <c r="BK18" s="1704"/>
      <c r="BL18" s="1704"/>
      <c r="BM18" s="1704"/>
      <c r="BN18" s="1704"/>
      <c r="BO18" s="1704"/>
      <c r="BP18" s="1704"/>
      <c r="BQ18" s="1704"/>
      <c r="BR18" s="1704"/>
      <c r="BS18" s="1704"/>
      <c r="BT18" s="1704"/>
      <c r="BU18" s="1704"/>
      <c r="BV18" s="1704"/>
      <c r="BW18" s="1704"/>
      <c r="BX18" s="1704"/>
      <c r="BY18" s="1704"/>
      <c r="BZ18" s="1704"/>
      <c r="CA18" s="1704"/>
      <c r="CB18" s="1704"/>
      <c r="CC18" s="1704"/>
      <c r="CD18" s="1704"/>
      <c r="CE18" s="1704"/>
      <c r="CF18" s="1704"/>
      <c r="CG18" s="1704"/>
      <c r="CH18" s="1704"/>
      <c r="CI18" s="1704"/>
      <c r="CJ18" s="1704"/>
      <c r="CK18" s="1704"/>
      <c r="CL18" s="1704"/>
      <c r="CM18" s="1704"/>
      <c r="CN18" s="1704"/>
      <c r="CO18" s="1704"/>
      <c r="CP18" s="1704"/>
      <c r="CQ18" s="1704"/>
      <c r="CR18" s="1704"/>
      <c r="CS18" s="1704"/>
      <c r="CT18" s="1704"/>
      <c r="CU18" s="1704"/>
      <c r="CV18" s="1704"/>
      <c r="CW18" s="1704"/>
      <c r="CX18" s="1704"/>
      <c r="CY18" s="1704"/>
      <c r="CZ18" s="1704"/>
      <c r="DA18" s="1704"/>
      <c r="DB18" s="1704"/>
      <c r="DC18" s="1704"/>
      <c r="DD18" s="1704"/>
      <c r="DE18" s="1704"/>
      <c r="DF18" s="1704"/>
      <c r="DG18" s="1704"/>
      <c r="DH18" s="1704"/>
      <c r="DI18" s="1704"/>
      <c r="DJ18" s="1704"/>
      <c r="DK18" s="1704"/>
      <c r="DL18" s="1704"/>
      <c r="DM18" s="1704"/>
      <c r="DN18" s="1704"/>
      <c r="DO18" s="1704"/>
      <c r="DP18" s="1704"/>
      <c r="DQ18" s="1704"/>
      <c r="DR18" s="1704"/>
      <c r="DS18" s="1704"/>
      <c r="DT18" s="1704"/>
      <c r="DU18" s="1705"/>
      <c r="GC18" s="256"/>
      <c r="GD18" s="252"/>
      <c r="GE18" s="252"/>
      <c r="GF18" s="252"/>
    </row>
    <row r="19" spans="1:188" ht="11.15" customHeight="1">
      <c r="A19" s="252"/>
      <c r="B19" s="1672"/>
      <c r="C19" s="1673"/>
      <c r="D19" s="1673"/>
      <c r="E19" s="1673"/>
      <c r="F19" s="1673"/>
      <c r="G19" s="1673"/>
      <c r="H19" s="1673"/>
      <c r="I19" s="1673"/>
      <c r="J19" s="1673"/>
      <c r="K19" s="1673"/>
      <c r="L19" s="1673"/>
      <c r="M19" s="1673"/>
      <c r="N19" s="1673"/>
      <c r="O19" s="1673"/>
      <c r="P19" s="1673"/>
      <c r="Q19" s="1673"/>
      <c r="R19" s="1673"/>
      <c r="S19" s="1673"/>
      <c r="T19" s="1673"/>
      <c r="U19" s="1673"/>
      <c r="V19" s="1673"/>
      <c r="W19" s="1673" t="s">
        <v>598</v>
      </c>
      <c r="X19" s="1673"/>
      <c r="Y19" s="1673"/>
      <c r="Z19" s="1673"/>
      <c r="AA19" s="1673"/>
      <c r="AB19" s="1673"/>
      <c r="AC19" s="1673"/>
      <c r="AD19" s="1673"/>
      <c r="AE19" s="1673"/>
      <c r="AF19" s="1673"/>
      <c r="AG19" s="1673"/>
      <c r="AH19" s="1673"/>
      <c r="AI19" s="1673"/>
      <c r="AJ19" s="1673"/>
      <c r="AK19" s="1673"/>
      <c r="AL19" s="1673"/>
      <c r="AM19" s="1673"/>
      <c r="AN19" s="1673"/>
      <c r="AO19" s="1673"/>
      <c r="AP19" s="1673"/>
      <c r="AQ19" s="1673"/>
      <c r="AR19" s="1704"/>
      <c r="AS19" s="1704"/>
      <c r="AT19" s="1704"/>
      <c r="AU19" s="1704"/>
      <c r="AV19" s="1704"/>
      <c r="AW19" s="1704"/>
      <c r="AX19" s="1704"/>
      <c r="AY19" s="1704"/>
      <c r="AZ19" s="1704"/>
      <c r="BA19" s="1704"/>
      <c r="BB19" s="1704"/>
      <c r="BC19" s="1704"/>
      <c r="BD19" s="1704"/>
      <c r="BE19" s="1704"/>
      <c r="BF19" s="1704"/>
      <c r="BG19" s="1704"/>
      <c r="BH19" s="1704"/>
      <c r="BI19" s="1704"/>
      <c r="BJ19" s="1704"/>
      <c r="BK19" s="1704"/>
      <c r="BL19" s="1704"/>
      <c r="BM19" s="1704"/>
      <c r="BN19" s="1704"/>
      <c r="BO19" s="1704"/>
      <c r="BP19" s="1704"/>
      <c r="BQ19" s="1704"/>
      <c r="BR19" s="1704"/>
      <c r="BS19" s="1704"/>
      <c r="BT19" s="1704"/>
      <c r="BU19" s="1704"/>
      <c r="BV19" s="1704"/>
      <c r="BW19" s="1704"/>
      <c r="BX19" s="1704"/>
      <c r="BY19" s="1704"/>
      <c r="BZ19" s="1704"/>
      <c r="CA19" s="1704"/>
      <c r="CB19" s="1704"/>
      <c r="CC19" s="1704"/>
      <c r="CD19" s="1704"/>
      <c r="CE19" s="1704"/>
      <c r="CF19" s="1704"/>
      <c r="CG19" s="1704"/>
      <c r="CH19" s="1704"/>
      <c r="CI19" s="1704"/>
      <c r="CJ19" s="1704"/>
      <c r="CK19" s="1704"/>
      <c r="CL19" s="1704"/>
      <c r="CM19" s="1704"/>
      <c r="CN19" s="1704"/>
      <c r="CO19" s="1704"/>
      <c r="CP19" s="1704"/>
      <c r="CQ19" s="1704"/>
      <c r="CR19" s="1704"/>
      <c r="CS19" s="1704"/>
      <c r="CT19" s="1704"/>
      <c r="CU19" s="1704"/>
      <c r="CV19" s="1704"/>
      <c r="CW19" s="1704"/>
      <c r="CX19" s="1704"/>
      <c r="CY19" s="1704"/>
      <c r="CZ19" s="1704"/>
      <c r="DA19" s="1704"/>
      <c r="DB19" s="1704"/>
      <c r="DC19" s="1704"/>
      <c r="DD19" s="1704"/>
      <c r="DE19" s="1704"/>
      <c r="DF19" s="1704"/>
      <c r="DG19" s="1704"/>
      <c r="DH19" s="1704"/>
      <c r="DI19" s="1704"/>
      <c r="DJ19" s="1704"/>
      <c r="DK19" s="1704"/>
      <c r="DL19" s="1704"/>
      <c r="DM19" s="1704"/>
      <c r="DN19" s="1704"/>
      <c r="DO19" s="1704"/>
      <c r="DP19" s="1704"/>
      <c r="DQ19" s="1704"/>
      <c r="DR19" s="1704"/>
      <c r="DS19" s="1704"/>
      <c r="DT19" s="1704"/>
      <c r="DU19" s="1705"/>
      <c r="DV19" s="1683" t="s">
        <v>599</v>
      </c>
      <c r="DW19" s="1683"/>
      <c r="DX19" s="1683"/>
      <c r="DY19" s="1683"/>
      <c r="DZ19" s="1683"/>
      <c r="EA19" s="1683"/>
      <c r="EB19" s="1683"/>
      <c r="EC19" s="1683"/>
      <c r="ED19" s="1683"/>
      <c r="EE19" s="1683"/>
      <c r="EF19" s="1683"/>
      <c r="EG19" s="1683"/>
      <c r="EH19" s="1683"/>
      <c r="EI19" s="1683"/>
      <c r="EJ19" s="1683"/>
      <c r="EK19" s="1683"/>
      <c r="EL19" s="1683"/>
      <c r="EM19" s="1683"/>
      <c r="EN19" s="1683"/>
      <c r="EO19" s="1683"/>
      <c r="EP19" s="1683"/>
      <c r="EQ19" s="1683"/>
      <c r="ER19" s="1683"/>
      <c r="ES19" s="1683"/>
      <c r="ET19" s="1683"/>
      <c r="EU19" s="1683"/>
      <c r="EV19" s="1683"/>
      <c r="EW19" s="1683"/>
      <c r="EX19" s="1683"/>
      <c r="EY19" s="1683"/>
      <c r="EZ19" s="1683"/>
      <c r="FA19" s="1683"/>
      <c r="FB19" s="1683"/>
      <c r="FC19" s="1683"/>
      <c r="FD19" s="1683"/>
      <c r="FE19" s="1683"/>
      <c r="FF19" s="1683"/>
      <c r="FG19" s="1683"/>
      <c r="FH19" s="1683"/>
      <c r="FI19" s="1683"/>
      <c r="FJ19" s="1683"/>
      <c r="FK19" s="1683"/>
      <c r="FL19" s="1683"/>
      <c r="FM19" s="1683"/>
      <c r="FN19" s="1683"/>
      <c r="FO19" s="1683"/>
      <c r="FP19" s="1683"/>
      <c r="FQ19" s="1683"/>
      <c r="FR19" s="1683"/>
      <c r="FS19" s="1683"/>
      <c r="FT19" s="1683"/>
      <c r="FU19" s="1683"/>
      <c r="FV19" s="1683"/>
      <c r="FW19" s="1683"/>
      <c r="FX19" s="1683"/>
      <c r="FY19" s="1683"/>
      <c r="FZ19" s="1683"/>
      <c r="GA19" s="1683"/>
      <c r="GB19" s="1683"/>
      <c r="GC19" s="1710"/>
      <c r="GD19" s="252"/>
      <c r="GE19" s="252"/>
      <c r="GF19" s="252"/>
    </row>
    <row r="20" spans="1:188" ht="11.15" customHeight="1">
      <c r="A20" s="252"/>
      <c r="B20" s="1672"/>
      <c r="C20" s="1673"/>
      <c r="D20" s="1673"/>
      <c r="E20" s="1673"/>
      <c r="F20" s="1673"/>
      <c r="G20" s="1673"/>
      <c r="H20" s="1673"/>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3"/>
      <c r="AL20" s="1673"/>
      <c r="AM20" s="1673"/>
      <c r="AN20" s="1673"/>
      <c r="AO20" s="1673"/>
      <c r="AP20" s="1673"/>
      <c r="AQ20" s="1673"/>
      <c r="AR20" s="1704"/>
      <c r="AS20" s="1704"/>
      <c r="AT20" s="1704"/>
      <c r="AU20" s="1704"/>
      <c r="AV20" s="1704"/>
      <c r="AW20" s="1704"/>
      <c r="AX20" s="1704"/>
      <c r="AY20" s="1704"/>
      <c r="AZ20" s="1704"/>
      <c r="BA20" s="1704"/>
      <c r="BB20" s="1704"/>
      <c r="BC20" s="1704"/>
      <c r="BD20" s="1704"/>
      <c r="BE20" s="1704"/>
      <c r="BF20" s="1704"/>
      <c r="BG20" s="1704"/>
      <c r="BH20" s="1704"/>
      <c r="BI20" s="1704"/>
      <c r="BJ20" s="1704"/>
      <c r="BK20" s="1704"/>
      <c r="BL20" s="1704"/>
      <c r="BM20" s="1704"/>
      <c r="BN20" s="1704"/>
      <c r="BO20" s="1704"/>
      <c r="BP20" s="1704"/>
      <c r="BQ20" s="1704"/>
      <c r="BR20" s="1704"/>
      <c r="BS20" s="1704"/>
      <c r="BT20" s="1704"/>
      <c r="BU20" s="1704"/>
      <c r="BV20" s="1704"/>
      <c r="BW20" s="1704"/>
      <c r="BX20" s="1704"/>
      <c r="BY20" s="1704"/>
      <c r="BZ20" s="1704"/>
      <c r="CA20" s="1704"/>
      <c r="CB20" s="1704"/>
      <c r="CC20" s="1704"/>
      <c r="CD20" s="1704"/>
      <c r="CE20" s="1704"/>
      <c r="CF20" s="1704"/>
      <c r="CG20" s="1704"/>
      <c r="CH20" s="1704"/>
      <c r="CI20" s="1704"/>
      <c r="CJ20" s="1704"/>
      <c r="CK20" s="1704"/>
      <c r="CL20" s="1704"/>
      <c r="CM20" s="1704"/>
      <c r="CN20" s="1704"/>
      <c r="CO20" s="1704"/>
      <c r="CP20" s="1704"/>
      <c r="CQ20" s="1704"/>
      <c r="CR20" s="1704"/>
      <c r="CS20" s="1704"/>
      <c r="CT20" s="1704"/>
      <c r="CU20" s="1704"/>
      <c r="CV20" s="1704"/>
      <c r="CW20" s="1704"/>
      <c r="CX20" s="1704"/>
      <c r="CY20" s="1704"/>
      <c r="CZ20" s="1704"/>
      <c r="DA20" s="1704"/>
      <c r="DB20" s="1704"/>
      <c r="DC20" s="1704"/>
      <c r="DD20" s="1704"/>
      <c r="DE20" s="1704"/>
      <c r="DF20" s="1704"/>
      <c r="DG20" s="1704"/>
      <c r="DH20" s="1704"/>
      <c r="DI20" s="1704"/>
      <c r="DJ20" s="1704"/>
      <c r="DK20" s="1704"/>
      <c r="DL20" s="1704"/>
      <c r="DM20" s="1704"/>
      <c r="DN20" s="1704"/>
      <c r="DO20" s="1704"/>
      <c r="DP20" s="1704"/>
      <c r="DQ20" s="1704"/>
      <c r="DR20" s="1704"/>
      <c r="DS20" s="1704"/>
      <c r="DT20" s="1704"/>
      <c r="DU20" s="1705"/>
      <c r="DV20" s="1692"/>
      <c r="DW20" s="1692"/>
      <c r="DX20" s="1692"/>
      <c r="DY20" s="1692"/>
      <c r="DZ20" s="1692"/>
      <c r="EA20" s="1692"/>
      <c r="EB20" s="1692"/>
      <c r="EC20" s="1692"/>
      <c r="ED20" s="1692"/>
      <c r="EE20" s="1692"/>
      <c r="EF20" s="1692"/>
      <c r="EG20" s="1692"/>
      <c r="EH20" s="1686"/>
      <c r="EI20" s="1686"/>
      <c r="EJ20" s="1686"/>
      <c r="EK20" s="1686"/>
      <c r="EL20" s="1686"/>
      <c r="EM20" s="1686"/>
      <c r="EN20" s="1686"/>
      <c r="EO20" s="1686"/>
      <c r="EP20" s="1686"/>
      <c r="EQ20" s="1686"/>
      <c r="ER20" s="1686"/>
      <c r="ES20" s="1686"/>
      <c r="ET20" s="1686"/>
      <c r="EU20" s="1686"/>
      <c r="EV20" s="1686"/>
      <c r="EW20" s="1686"/>
      <c r="EX20" s="1686"/>
      <c r="EY20" s="1686"/>
      <c r="EZ20" s="1686"/>
      <c r="FA20" s="1686"/>
      <c r="FB20" s="1686"/>
      <c r="FC20" s="1686"/>
      <c r="FD20" s="1686"/>
      <c r="FE20" s="1686"/>
      <c r="FF20" s="1686"/>
      <c r="FG20" s="1686"/>
      <c r="FH20" s="1686"/>
      <c r="FI20" s="1686"/>
      <c r="FJ20" s="1686"/>
      <c r="FK20" s="1686"/>
      <c r="FL20" s="1686"/>
      <c r="FM20" s="1686"/>
      <c r="FN20" s="1686"/>
      <c r="FO20" s="1686"/>
      <c r="FP20" s="1686"/>
      <c r="FQ20" s="1686"/>
      <c r="FR20" s="1686"/>
      <c r="FS20" s="1686"/>
      <c r="FT20" s="1686"/>
      <c r="FU20" s="1686"/>
      <c r="FV20" s="1686"/>
      <c r="FW20" s="1686"/>
      <c r="FX20" s="1686"/>
      <c r="FY20" s="1686"/>
      <c r="FZ20" s="1686"/>
      <c r="GA20" s="1686"/>
      <c r="GB20" s="1686"/>
      <c r="GC20" s="1711"/>
      <c r="GD20" s="252"/>
      <c r="GE20" s="252"/>
      <c r="GF20" s="252"/>
    </row>
    <row r="21" spans="1:188" ht="11.15" customHeight="1">
      <c r="A21" s="252"/>
      <c r="B21" s="1672"/>
      <c r="C21" s="1673"/>
      <c r="D21" s="1673"/>
      <c r="E21" s="1673"/>
      <c r="F21" s="1673"/>
      <c r="G21" s="1673"/>
      <c r="H21" s="1673"/>
      <c r="I21" s="1673"/>
      <c r="J21" s="1673"/>
      <c r="K21" s="1673"/>
      <c r="L21" s="1673"/>
      <c r="M21" s="1673"/>
      <c r="N21" s="1673"/>
      <c r="O21" s="1673"/>
      <c r="P21" s="1673"/>
      <c r="Q21" s="1673"/>
      <c r="R21" s="1673"/>
      <c r="S21" s="1673"/>
      <c r="T21" s="1673"/>
      <c r="U21" s="1673"/>
      <c r="V21" s="1673"/>
      <c r="W21" s="1673" t="s">
        <v>550</v>
      </c>
      <c r="X21" s="1673"/>
      <c r="Y21" s="1673"/>
      <c r="Z21" s="1673"/>
      <c r="AA21" s="1673"/>
      <c r="AB21" s="1673"/>
      <c r="AC21" s="1673"/>
      <c r="AD21" s="1673"/>
      <c r="AE21" s="1673"/>
      <c r="AF21" s="1673"/>
      <c r="AG21" s="1673"/>
      <c r="AH21" s="1673"/>
      <c r="AI21" s="1673"/>
      <c r="AJ21" s="1673"/>
      <c r="AK21" s="1673"/>
      <c r="AL21" s="1673"/>
      <c r="AM21" s="1673"/>
      <c r="AN21" s="1673"/>
      <c r="AO21" s="1673"/>
      <c r="AP21" s="1673"/>
      <c r="AQ21" s="1673"/>
      <c r="AR21" s="1708"/>
      <c r="AS21" s="1704"/>
      <c r="AT21" s="1704"/>
      <c r="AU21" s="1704"/>
      <c r="AV21" s="1704"/>
      <c r="AW21" s="1704"/>
      <c r="AX21" s="1704"/>
      <c r="AY21" s="1704"/>
      <c r="AZ21" s="1704"/>
      <c r="BA21" s="1704"/>
      <c r="BB21" s="1704"/>
      <c r="BC21" s="1704"/>
      <c r="BD21" s="1704"/>
      <c r="BE21" s="1704"/>
      <c r="BF21" s="1704"/>
      <c r="BG21" s="1704"/>
      <c r="BH21" s="1704"/>
      <c r="BI21" s="1704"/>
      <c r="BJ21" s="1704"/>
      <c r="BK21" s="1704"/>
      <c r="BL21" s="1704"/>
      <c r="BM21" s="1704"/>
      <c r="BN21" s="1704"/>
      <c r="BO21" s="1704"/>
      <c r="BP21" s="1704"/>
      <c r="BQ21" s="1704"/>
      <c r="BR21" s="1704"/>
      <c r="BS21" s="1704"/>
      <c r="BT21" s="1704"/>
      <c r="BU21" s="1704"/>
      <c r="BV21" s="1704"/>
      <c r="BW21" s="1704"/>
      <c r="BX21" s="1704"/>
      <c r="BY21" s="1704"/>
      <c r="BZ21" s="1704"/>
      <c r="CA21" s="1704"/>
      <c r="CB21" s="1704"/>
      <c r="CC21" s="1704"/>
      <c r="CD21" s="1704"/>
      <c r="CE21" s="1704"/>
      <c r="CF21" s="1704"/>
      <c r="CG21" s="1704"/>
      <c r="CH21" s="1704"/>
      <c r="CI21" s="1704"/>
      <c r="CJ21" s="1704"/>
      <c r="CK21" s="1704"/>
      <c r="CL21" s="1704"/>
      <c r="CM21" s="1704"/>
      <c r="CN21" s="1704"/>
      <c r="CO21" s="1704"/>
      <c r="CP21" s="1704"/>
      <c r="CQ21" s="1704"/>
      <c r="CR21" s="1704"/>
      <c r="CS21" s="1704"/>
      <c r="CT21" s="1704"/>
      <c r="CU21" s="1704"/>
      <c r="CV21" s="1704"/>
      <c r="CW21" s="1704"/>
      <c r="CX21" s="1704"/>
      <c r="CY21" s="1704"/>
      <c r="CZ21" s="1704"/>
      <c r="DA21" s="1704"/>
      <c r="DB21" s="1704"/>
      <c r="DC21" s="1704"/>
      <c r="DD21" s="1704"/>
      <c r="DE21" s="1704"/>
      <c r="DF21" s="1704"/>
      <c r="DG21" s="1704"/>
      <c r="DH21" s="1704"/>
      <c r="DI21" s="1704"/>
      <c r="DJ21" s="1704"/>
      <c r="DK21" s="1704"/>
      <c r="DL21" s="1704"/>
      <c r="DM21" s="1704"/>
      <c r="DN21" s="1704"/>
      <c r="DO21" s="1704"/>
      <c r="DP21" s="1704"/>
      <c r="DQ21" s="1704"/>
      <c r="DR21" s="1704"/>
      <c r="DS21" s="1704"/>
      <c r="DT21" s="1704"/>
      <c r="DU21" s="1747"/>
      <c r="DV21" s="1709"/>
      <c r="DW21" s="1670"/>
      <c r="DX21" s="1670"/>
      <c r="DY21" s="1670"/>
      <c r="DZ21" s="1670"/>
      <c r="EA21" s="1670"/>
      <c r="EB21" s="1670"/>
      <c r="EC21" s="1670"/>
      <c r="ED21" s="1670"/>
      <c r="EE21" s="1670"/>
      <c r="EF21" s="1670"/>
      <c r="EG21" s="1670"/>
      <c r="EH21" s="1670"/>
      <c r="EI21" s="1670"/>
      <c r="EJ21" s="1670"/>
      <c r="EK21" s="1670"/>
      <c r="EL21" s="1670"/>
      <c r="EM21" s="1670"/>
      <c r="EN21" s="1670"/>
      <c r="EO21" s="1670"/>
      <c r="EP21" s="1670"/>
      <c r="EQ21" s="1670"/>
      <c r="ER21" s="1670"/>
      <c r="ES21" s="1670"/>
      <c r="ET21" s="1670"/>
      <c r="EU21" s="1670"/>
      <c r="EV21" s="1670"/>
      <c r="EW21" s="1670"/>
      <c r="EX21" s="1670"/>
      <c r="EY21" s="1670"/>
      <c r="EZ21" s="1670"/>
      <c r="FA21" s="1670"/>
      <c r="FB21" s="1670"/>
      <c r="FC21" s="1670"/>
      <c r="FD21" s="1670"/>
      <c r="FE21" s="1670"/>
      <c r="FF21" s="1670"/>
      <c r="FG21" s="1670"/>
      <c r="FH21" s="1670"/>
      <c r="FI21" s="1670"/>
      <c r="FJ21" s="1670"/>
      <c r="FK21" s="1670"/>
      <c r="FL21" s="1670"/>
      <c r="FM21" s="1670"/>
      <c r="FN21" s="1670"/>
      <c r="FO21" s="1670"/>
      <c r="FP21" s="1670"/>
      <c r="FQ21" s="1670"/>
      <c r="FR21" s="1670"/>
      <c r="FS21" s="1670"/>
      <c r="FT21" s="1670"/>
      <c r="FU21" s="1670"/>
      <c r="FV21" s="1670"/>
      <c r="FW21" s="1670"/>
      <c r="FX21" s="1670"/>
      <c r="FY21" s="1670"/>
      <c r="FZ21" s="1670"/>
      <c r="GA21" s="1670"/>
      <c r="GB21" s="1670"/>
      <c r="GC21" s="1694"/>
      <c r="GD21" s="252"/>
      <c r="GE21" s="252"/>
      <c r="GF21" s="252"/>
    </row>
    <row r="22" spans="1:188" ht="11.15" customHeight="1">
      <c r="A22" s="252"/>
      <c r="B22" s="1672"/>
      <c r="C22" s="1673"/>
      <c r="D22" s="1673"/>
      <c r="E22" s="1673"/>
      <c r="F22" s="1673"/>
      <c r="G22" s="1673"/>
      <c r="H22" s="1673"/>
      <c r="I22" s="1673"/>
      <c r="J22" s="1673"/>
      <c r="K22" s="1673"/>
      <c r="L22" s="1673"/>
      <c r="M22" s="1673"/>
      <c r="N22" s="1673"/>
      <c r="O22" s="1673"/>
      <c r="P22" s="1673"/>
      <c r="Q22" s="1673"/>
      <c r="R22" s="1673"/>
      <c r="S22" s="1673"/>
      <c r="T22" s="1673"/>
      <c r="U22" s="1673"/>
      <c r="V22" s="1673"/>
      <c r="W22" s="1673"/>
      <c r="X22" s="1673"/>
      <c r="Y22" s="1673"/>
      <c r="Z22" s="1673"/>
      <c r="AA22" s="1673"/>
      <c r="AB22" s="1673"/>
      <c r="AC22" s="1673"/>
      <c r="AD22" s="1673"/>
      <c r="AE22" s="1673"/>
      <c r="AF22" s="1673"/>
      <c r="AG22" s="1673"/>
      <c r="AH22" s="1673"/>
      <c r="AI22" s="1673"/>
      <c r="AJ22" s="1673"/>
      <c r="AK22" s="1673"/>
      <c r="AL22" s="1673"/>
      <c r="AM22" s="1673"/>
      <c r="AN22" s="1673"/>
      <c r="AO22" s="1673"/>
      <c r="AP22" s="1673"/>
      <c r="AQ22" s="1673"/>
      <c r="AR22" s="1708"/>
      <c r="AS22" s="1704"/>
      <c r="AT22" s="1704"/>
      <c r="AU22" s="1704"/>
      <c r="AV22" s="1704"/>
      <c r="AW22" s="1704"/>
      <c r="AX22" s="1704"/>
      <c r="AY22" s="1704"/>
      <c r="AZ22" s="1704"/>
      <c r="BA22" s="1704"/>
      <c r="BB22" s="1704"/>
      <c r="BC22" s="1704"/>
      <c r="BD22" s="1704"/>
      <c r="BE22" s="1704"/>
      <c r="BF22" s="1704"/>
      <c r="BG22" s="1704"/>
      <c r="BH22" s="1704"/>
      <c r="BI22" s="1704"/>
      <c r="BJ22" s="1704"/>
      <c r="BK22" s="1704"/>
      <c r="BL22" s="1704"/>
      <c r="BM22" s="1704"/>
      <c r="BN22" s="1704"/>
      <c r="BO22" s="1704"/>
      <c r="BP22" s="1704"/>
      <c r="BQ22" s="1704"/>
      <c r="BR22" s="1704"/>
      <c r="BS22" s="1704"/>
      <c r="BT22" s="1704"/>
      <c r="BU22" s="1704"/>
      <c r="BV22" s="1704"/>
      <c r="BW22" s="1704"/>
      <c r="BX22" s="1704"/>
      <c r="BY22" s="1704"/>
      <c r="BZ22" s="1704"/>
      <c r="CA22" s="1704"/>
      <c r="CB22" s="1704"/>
      <c r="CC22" s="1704"/>
      <c r="CD22" s="1704"/>
      <c r="CE22" s="1704"/>
      <c r="CF22" s="1704"/>
      <c r="CG22" s="1704"/>
      <c r="CH22" s="1704"/>
      <c r="CI22" s="1704"/>
      <c r="CJ22" s="1704"/>
      <c r="CK22" s="1704"/>
      <c r="CL22" s="1704"/>
      <c r="CM22" s="1704"/>
      <c r="CN22" s="1704"/>
      <c r="CO22" s="1704"/>
      <c r="CP22" s="1704"/>
      <c r="CQ22" s="1704"/>
      <c r="CR22" s="1704"/>
      <c r="CS22" s="1704"/>
      <c r="CT22" s="1704"/>
      <c r="CU22" s="1704"/>
      <c r="CV22" s="1704"/>
      <c r="CW22" s="1704"/>
      <c r="CX22" s="1704"/>
      <c r="CY22" s="1704"/>
      <c r="CZ22" s="1704"/>
      <c r="DA22" s="1704"/>
      <c r="DB22" s="1704"/>
      <c r="DC22" s="1704"/>
      <c r="DD22" s="1704"/>
      <c r="DE22" s="1704"/>
      <c r="DF22" s="1704"/>
      <c r="DG22" s="1704"/>
      <c r="DH22" s="1704"/>
      <c r="DI22" s="1704"/>
      <c r="DJ22" s="1704"/>
      <c r="DK22" s="1704"/>
      <c r="DL22" s="1704"/>
      <c r="DM22" s="1704"/>
      <c r="DN22" s="1704"/>
      <c r="DO22" s="1704"/>
      <c r="DP22" s="1704"/>
      <c r="DQ22" s="1704"/>
      <c r="DR22" s="1704"/>
      <c r="DS22" s="1704"/>
      <c r="DT22" s="1704"/>
      <c r="DU22" s="1747"/>
      <c r="DV22" s="1709"/>
      <c r="DW22" s="1670"/>
      <c r="DX22" s="1670"/>
      <c r="DY22" s="1670"/>
      <c r="DZ22" s="1670"/>
      <c r="EA22" s="1670"/>
      <c r="EB22" s="1670"/>
      <c r="EC22" s="1670"/>
      <c r="ED22" s="1670"/>
      <c r="EE22" s="1670"/>
      <c r="EF22" s="1670"/>
      <c r="EG22" s="1670"/>
      <c r="EH22" s="1670"/>
      <c r="EI22" s="1670"/>
      <c r="EJ22" s="1670"/>
      <c r="EK22" s="1670"/>
      <c r="EL22" s="1670"/>
      <c r="EM22" s="1670"/>
      <c r="EN22" s="1670"/>
      <c r="EO22" s="1670"/>
      <c r="EP22" s="1670"/>
      <c r="EQ22" s="1670"/>
      <c r="ER22" s="1670"/>
      <c r="ES22" s="1670"/>
      <c r="ET22" s="1670"/>
      <c r="EU22" s="1670"/>
      <c r="EV22" s="1670"/>
      <c r="EW22" s="1670"/>
      <c r="EX22" s="1670"/>
      <c r="EY22" s="1670"/>
      <c r="EZ22" s="1670"/>
      <c r="FA22" s="1670"/>
      <c r="FB22" s="1670"/>
      <c r="FC22" s="1670"/>
      <c r="FD22" s="1670"/>
      <c r="FE22" s="1670"/>
      <c r="FF22" s="1670"/>
      <c r="FG22" s="1670"/>
      <c r="FH22" s="1670"/>
      <c r="FI22" s="1670"/>
      <c r="FJ22" s="1670"/>
      <c r="FK22" s="1670"/>
      <c r="FL22" s="1670"/>
      <c r="FM22" s="1670"/>
      <c r="FN22" s="1670"/>
      <c r="FO22" s="1670"/>
      <c r="FP22" s="1670"/>
      <c r="FQ22" s="1670"/>
      <c r="FR22" s="1670"/>
      <c r="FS22" s="1670"/>
      <c r="FT22" s="1670"/>
      <c r="FU22" s="1670"/>
      <c r="FV22" s="1670"/>
      <c r="FW22" s="1670"/>
      <c r="FX22" s="1670"/>
      <c r="FY22" s="1670"/>
      <c r="FZ22" s="1670"/>
      <c r="GA22" s="1670"/>
      <c r="GB22" s="1670"/>
      <c r="GC22" s="1694"/>
      <c r="GD22" s="252"/>
      <c r="GE22" s="252"/>
      <c r="GF22" s="252"/>
    </row>
    <row r="23" spans="1:188" ht="11.15" customHeight="1">
      <c r="A23" s="252"/>
      <c r="B23" s="1672" t="s">
        <v>600</v>
      </c>
      <c r="C23" s="1673"/>
      <c r="D23" s="1673"/>
      <c r="E23" s="1673"/>
      <c r="F23" s="1673"/>
      <c r="G23" s="1673"/>
      <c r="H23" s="1673"/>
      <c r="I23" s="1673"/>
      <c r="J23" s="1673"/>
      <c r="K23" s="1673"/>
      <c r="L23" s="1673"/>
      <c r="M23" s="1673"/>
      <c r="N23" s="1673"/>
      <c r="O23" s="1673"/>
      <c r="P23" s="1673"/>
      <c r="Q23" s="1673"/>
      <c r="R23" s="1673"/>
      <c r="S23" s="1673"/>
      <c r="T23" s="1673"/>
      <c r="U23" s="1673"/>
      <c r="V23" s="1673"/>
      <c r="W23" s="1673" t="s">
        <v>601</v>
      </c>
      <c r="X23" s="1673"/>
      <c r="Y23" s="1673"/>
      <c r="Z23" s="1673"/>
      <c r="AA23" s="1673"/>
      <c r="AB23" s="1673"/>
      <c r="AC23" s="1673"/>
      <c r="AD23" s="1673"/>
      <c r="AE23" s="1673"/>
      <c r="AF23" s="1673"/>
      <c r="AG23" s="1673"/>
      <c r="AH23" s="1673"/>
      <c r="AI23" s="1673"/>
      <c r="AJ23" s="1673"/>
      <c r="AK23" s="1673"/>
      <c r="AL23" s="1673"/>
      <c r="AM23" s="1673"/>
      <c r="AN23" s="1673"/>
      <c r="AO23" s="1673"/>
      <c r="AP23" s="1673"/>
      <c r="AQ23" s="1673"/>
      <c r="AR23" s="1676"/>
      <c r="AS23" s="1676"/>
      <c r="AT23" s="1676"/>
      <c r="AU23" s="1676"/>
      <c r="AV23" s="1676"/>
      <c r="AW23" s="1676"/>
      <c r="AX23" s="1676"/>
      <c r="AY23" s="1676"/>
      <c r="AZ23" s="1676"/>
      <c r="BA23" s="1676"/>
      <c r="BB23" s="1676"/>
      <c r="BC23" s="1677"/>
      <c r="BD23" s="1692" t="s">
        <v>556</v>
      </c>
      <c r="BE23" s="1693"/>
      <c r="BF23" s="1693"/>
      <c r="BG23" s="1693"/>
      <c r="BH23" s="1680"/>
      <c r="BI23" s="1676"/>
      <c r="BJ23" s="1676"/>
      <c r="BK23" s="1676"/>
      <c r="BL23" s="1676"/>
      <c r="BM23" s="1676"/>
      <c r="BN23" s="1676"/>
      <c r="BO23" s="1676"/>
      <c r="BP23" s="1676"/>
      <c r="BQ23" s="1676"/>
      <c r="BR23" s="1676"/>
      <c r="BS23" s="1676"/>
      <c r="BT23" s="1676"/>
      <c r="BU23" s="1676"/>
      <c r="BV23" s="1676"/>
      <c r="BW23" s="1677"/>
      <c r="BX23" s="1692" t="s">
        <v>556</v>
      </c>
      <c r="BY23" s="1693"/>
      <c r="BZ23" s="1693"/>
      <c r="CA23" s="1693"/>
      <c r="CB23" s="1680"/>
      <c r="CC23" s="1676"/>
      <c r="CD23" s="1676"/>
      <c r="CE23" s="1676"/>
      <c r="CF23" s="1676"/>
      <c r="CG23" s="1676"/>
      <c r="CH23" s="1676"/>
      <c r="CI23" s="1676"/>
      <c r="CJ23" s="1676"/>
      <c r="CK23" s="1676"/>
      <c r="CL23" s="1676"/>
      <c r="CM23" s="1676"/>
      <c r="CN23" s="1676"/>
      <c r="CO23" s="1676"/>
      <c r="CP23" s="1676"/>
      <c r="CQ23" s="1677"/>
      <c r="CR23" s="1682" t="s">
        <v>602</v>
      </c>
      <c r="CS23" s="1683"/>
      <c r="CT23" s="1683"/>
      <c r="CU23" s="1683"/>
      <c r="CV23" s="1683"/>
      <c r="CW23" s="1683"/>
      <c r="CX23" s="1683"/>
      <c r="CY23" s="1683"/>
      <c r="CZ23" s="1683"/>
      <c r="DA23" s="1683"/>
      <c r="DB23" s="1683"/>
      <c r="DC23" s="1683"/>
      <c r="DD23" s="1683"/>
      <c r="DE23" s="1684"/>
      <c r="DF23" s="1688"/>
      <c r="DG23" s="1689"/>
      <c r="DH23" s="1689"/>
      <c r="DI23" s="1689"/>
      <c r="DJ23" s="1689"/>
      <c r="DK23" s="1689"/>
      <c r="DL23" s="1689"/>
      <c r="DM23" s="1689"/>
      <c r="DN23" s="1689"/>
      <c r="DO23" s="1689"/>
      <c r="DP23" s="1689"/>
      <c r="DQ23" s="1689"/>
      <c r="DR23" s="1689"/>
      <c r="DS23" s="1689"/>
      <c r="DT23" s="1689"/>
      <c r="DU23" s="1690"/>
      <c r="DV23" s="1740"/>
      <c r="DW23" s="1670"/>
      <c r="DX23" s="1670"/>
      <c r="DY23" s="1670"/>
      <c r="DZ23" s="1670"/>
      <c r="EA23" s="1670"/>
      <c r="EB23" s="1670"/>
      <c r="EC23" s="1670"/>
      <c r="ED23" s="1670"/>
      <c r="EE23" s="1670"/>
      <c r="EF23" s="1670"/>
      <c r="EG23" s="1670"/>
      <c r="EH23" s="1670"/>
      <c r="EI23" s="1670"/>
      <c r="EJ23" s="1670"/>
      <c r="EK23" s="1670"/>
      <c r="EL23" s="1670"/>
      <c r="EM23" s="1670"/>
      <c r="EN23" s="1670"/>
      <c r="EO23" s="1670"/>
      <c r="EP23" s="1670"/>
      <c r="EQ23" s="1670"/>
      <c r="ER23" s="1670"/>
      <c r="ES23" s="1670"/>
      <c r="ET23" s="1670"/>
      <c r="EU23" s="1670"/>
      <c r="EV23" s="1670"/>
      <c r="EW23" s="1670"/>
      <c r="EX23" s="1670"/>
      <c r="EY23" s="1670"/>
      <c r="EZ23" s="1670"/>
      <c r="FA23" s="1670"/>
      <c r="FB23" s="1670"/>
      <c r="FC23" s="1670"/>
      <c r="FD23" s="1670"/>
      <c r="FE23" s="1670"/>
      <c r="FF23" s="1670"/>
      <c r="FG23" s="1670"/>
      <c r="FH23" s="1670"/>
      <c r="FI23" s="1670"/>
      <c r="FJ23" s="1670"/>
      <c r="FK23" s="1670"/>
      <c r="FL23" s="1670"/>
      <c r="FM23" s="1670"/>
      <c r="FN23" s="1670"/>
      <c r="FO23" s="1670"/>
      <c r="FP23" s="1670"/>
      <c r="FQ23" s="1670"/>
      <c r="FR23" s="1670"/>
      <c r="FS23" s="1670"/>
      <c r="FT23" s="1670"/>
      <c r="FU23" s="1670"/>
      <c r="FV23" s="1670"/>
      <c r="FW23" s="1670"/>
      <c r="FX23" s="1670"/>
      <c r="FY23" s="1670"/>
      <c r="FZ23" s="1670"/>
      <c r="GA23" s="1670"/>
      <c r="GB23" s="1670"/>
      <c r="GC23" s="1694"/>
      <c r="GD23" s="252"/>
      <c r="GE23" s="252"/>
      <c r="GF23" s="252"/>
    </row>
    <row r="24" spans="1:188" ht="11.15" customHeight="1">
      <c r="A24" s="252"/>
      <c r="B24" s="1672"/>
      <c r="C24" s="1673"/>
      <c r="D24" s="1673"/>
      <c r="E24" s="1673"/>
      <c r="F24" s="1673"/>
      <c r="G24" s="1673"/>
      <c r="H24" s="1673"/>
      <c r="I24" s="1673"/>
      <c r="J24" s="1673"/>
      <c r="K24" s="1673"/>
      <c r="L24" s="1673"/>
      <c r="M24" s="1673"/>
      <c r="N24" s="1673"/>
      <c r="O24" s="1673"/>
      <c r="P24" s="1673"/>
      <c r="Q24" s="1673"/>
      <c r="R24" s="1673"/>
      <c r="S24" s="1673"/>
      <c r="T24" s="1673"/>
      <c r="U24" s="1673"/>
      <c r="V24" s="1673"/>
      <c r="W24" s="1673"/>
      <c r="X24" s="1673"/>
      <c r="Y24" s="1673"/>
      <c r="Z24" s="1673"/>
      <c r="AA24" s="1673"/>
      <c r="AB24" s="1673"/>
      <c r="AC24" s="1673"/>
      <c r="AD24" s="1673"/>
      <c r="AE24" s="1673"/>
      <c r="AF24" s="1673"/>
      <c r="AG24" s="1673"/>
      <c r="AH24" s="1673"/>
      <c r="AI24" s="1673"/>
      <c r="AJ24" s="1673"/>
      <c r="AK24" s="1673"/>
      <c r="AL24" s="1673"/>
      <c r="AM24" s="1673"/>
      <c r="AN24" s="1673"/>
      <c r="AO24" s="1673"/>
      <c r="AP24" s="1673"/>
      <c r="AQ24" s="1673"/>
      <c r="AR24" s="1678"/>
      <c r="AS24" s="1678"/>
      <c r="AT24" s="1678"/>
      <c r="AU24" s="1678"/>
      <c r="AV24" s="1678"/>
      <c r="AW24" s="1678"/>
      <c r="AX24" s="1678"/>
      <c r="AY24" s="1678"/>
      <c r="AZ24" s="1678"/>
      <c r="BA24" s="1678"/>
      <c r="BB24" s="1678"/>
      <c r="BC24" s="1679"/>
      <c r="BD24" s="1693"/>
      <c r="BE24" s="1693"/>
      <c r="BF24" s="1693"/>
      <c r="BG24" s="1693"/>
      <c r="BH24" s="1681"/>
      <c r="BI24" s="1678"/>
      <c r="BJ24" s="1678"/>
      <c r="BK24" s="1678"/>
      <c r="BL24" s="1678"/>
      <c r="BM24" s="1678"/>
      <c r="BN24" s="1678"/>
      <c r="BO24" s="1678"/>
      <c r="BP24" s="1678"/>
      <c r="BQ24" s="1678"/>
      <c r="BR24" s="1678"/>
      <c r="BS24" s="1678"/>
      <c r="BT24" s="1678"/>
      <c r="BU24" s="1678"/>
      <c r="BV24" s="1678"/>
      <c r="BW24" s="1679"/>
      <c r="BX24" s="1693"/>
      <c r="BY24" s="1693"/>
      <c r="BZ24" s="1693"/>
      <c r="CA24" s="1693"/>
      <c r="CB24" s="1681"/>
      <c r="CC24" s="1678"/>
      <c r="CD24" s="1678"/>
      <c r="CE24" s="1678"/>
      <c r="CF24" s="1678"/>
      <c r="CG24" s="1678"/>
      <c r="CH24" s="1678"/>
      <c r="CI24" s="1678"/>
      <c r="CJ24" s="1678"/>
      <c r="CK24" s="1678"/>
      <c r="CL24" s="1678"/>
      <c r="CM24" s="1678"/>
      <c r="CN24" s="1678"/>
      <c r="CO24" s="1678"/>
      <c r="CP24" s="1678"/>
      <c r="CQ24" s="1679"/>
      <c r="CR24" s="1685"/>
      <c r="CS24" s="1686"/>
      <c r="CT24" s="1686"/>
      <c r="CU24" s="1686"/>
      <c r="CV24" s="1686"/>
      <c r="CW24" s="1686"/>
      <c r="CX24" s="1686"/>
      <c r="CY24" s="1686"/>
      <c r="CZ24" s="1686"/>
      <c r="DA24" s="1686"/>
      <c r="DB24" s="1686"/>
      <c r="DC24" s="1686"/>
      <c r="DD24" s="1686"/>
      <c r="DE24" s="1687"/>
      <c r="DF24" s="1681"/>
      <c r="DG24" s="1678"/>
      <c r="DH24" s="1678"/>
      <c r="DI24" s="1678"/>
      <c r="DJ24" s="1678"/>
      <c r="DK24" s="1678"/>
      <c r="DL24" s="1678"/>
      <c r="DM24" s="1678"/>
      <c r="DN24" s="1678"/>
      <c r="DO24" s="1678"/>
      <c r="DP24" s="1678"/>
      <c r="DQ24" s="1678"/>
      <c r="DR24" s="1678"/>
      <c r="DS24" s="1678"/>
      <c r="DT24" s="1678"/>
      <c r="DU24" s="1691"/>
      <c r="DV24" s="1740"/>
      <c r="DW24" s="1670"/>
      <c r="DX24" s="1670"/>
      <c r="DY24" s="1670"/>
      <c r="DZ24" s="1670"/>
      <c r="EA24" s="1670"/>
      <c r="EB24" s="1670"/>
      <c r="EC24" s="1670"/>
      <c r="ED24" s="1670"/>
      <c r="EE24" s="1670"/>
      <c r="EF24" s="1670"/>
      <c r="EG24" s="1670"/>
      <c r="EH24" s="1670"/>
      <c r="EI24" s="1670"/>
      <c r="EJ24" s="1670"/>
      <c r="EK24" s="1670"/>
      <c r="EL24" s="1670"/>
      <c r="EM24" s="1670"/>
      <c r="EN24" s="1670"/>
      <c r="EO24" s="1670"/>
      <c r="EP24" s="1670"/>
      <c r="EQ24" s="1670"/>
      <c r="ER24" s="1670"/>
      <c r="ES24" s="1670"/>
      <c r="ET24" s="1670"/>
      <c r="EU24" s="1670"/>
      <c r="EV24" s="1670"/>
      <c r="EW24" s="1670"/>
      <c r="EX24" s="1670"/>
      <c r="EY24" s="1670"/>
      <c r="EZ24" s="1670"/>
      <c r="FA24" s="1670"/>
      <c r="FB24" s="1670"/>
      <c r="FC24" s="1670"/>
      <c r="FD24" s="1670"/>
      <c r="FE24" s="1670"/>
      <c r="FF24" s="1670"/>
      <c r="FG24" s="1670"/>
      <c r="FH24" s="1670"/>
      <c r="FI24" s="1670"/>
      <c r="FJ24" s="1670"/>
      <c r="FK24" s="1670"/>
      <c r="FL24" s="1670"/>
      <c r="FM24" s="1670"/>
      <c r="FN24" s="1670"/>
      <c r="FO24" s="1670"/>
      <c r="FP24" s="1670"/>
      <c r="FQ24" s="1670"/>
      <c r="FR24" s="1670"/>
      <c r="FS24" s="1670"/>
      <c r="FT24" s="1670"/>
      <c r="FU24" s="1670"/>
      <c r="FV24" s="1670"/>
      <c r="FW24" s="1670"/>
      <c r="FX24" s="1670"/>
      <c r="FY24" s="1670"/>
      <c r="FZ24" s="1670"/>
      <c r="GA24" s="1670"/>
      <c r="GB24" s="1670"/>
      <c r="GC24" s="1694"/>
      <c r="GD24" s="252"/>
      <c r="GE24" s="252"/>
      <c r="GF24" s="252"/>
    </row>
    <row r="25" spans="1:188" ht="11.15" customHeight="1">
      <c r="A25" s="252"/>
      <c r="B25" s="1672"/>
      <c r="C25" s="1673"/>
      <c r="D25" s="1673"/>
      <c r="E25" s="1673"/>
      <c r="F25" s="1673"/>
      <c r="G25" s="1673"/>
      <c r="H25" s="1673"/>
      <c r="I25" s="1673"/>
      <c r="J25" s="1673"/>
      <c r="K25" s="1673"/>
      <c r="L25" s="1673"/>
      <c r="M25" s="1673"/>
      <c r="N25" s="1673"/>
      <c r="O25" s="1673"/>
      <c r="P25" s="1673"/>
      <c r="Q25" s="1673"/>
      <c r="R25" s="1673"/>
      <c r="S25" s="1673"/>
      <c r="T25" s="1673"/>
      <c r="U25" s="1673"/>
      <c r="V25" s="1673"/>
      <c r="W25" s="1673" t="s">
        <v>603</v>
      </c>
      <c r="X25" s="1673"/>
      <c r="Y25" s="1673"/>
      <c r="Z25" s="1673"/>
      <c r="AA25" s="1673"/>
      <c r="AB25" s="1673"/>
      <c r="AC25" s="1673"/>
      <c r="AD25" s="1673"/>
      <c r="AE25" s="1673"/>
      <c r="AF25" s="1673"/>
      <c r="AG25" s="1673"/>
      <c r="AH25" s="1673"/>
      <c r="AI25" s="1673"/>
      <c r="AJ25" s="1673"/>
      <c r="AK25" s="1673"/>
      <c r="AL25" s="1673"/>
      <c r="AM25" s="1673"/>
      <c r="AN25" s="1673"/>
      <c r="AO25" s="1673"/>
      <c r="AP25" s="1673"/>
      <c r="AQ25" s="1673"/>
      <c r="AR25" s="1699"/>
      <c r="AS25" s="1699"/>
      <c r="AT25" s="1699"/>
      <c r="AU25" s="1699"/>
      <c r="AV25" s="1699"/>
      <c r="AW25" s="1699"/>
      <c r="AX25" s="1699"/>
      <c r="AY25" s="1699"/>
      <c r="AZ25" s="1699"/>
      <c r="BA25" s="1699"/>
      <c r="BB25" s="1699"/>
      <c r="BC25" s="1699"/>
      <c r="BD25" s="1699"/>
      <c r="BE25" s="1699"/>
      <c r="BF25" s="1699"/>
      <c r="BG25" s="1699"/>
      <c r="BH25" s="1699"/>
      <c r="BI25" s="1699"/>
      <c r="BJ25" s="1699"/>
      <c r="BK25" s="1699"/>
      <c r="BL25" s="1699"/>
      <c r="BM25" s="1699"/>
      <c r="BN25" s="1699"/>
      <c r="BO25" s="1699"/>
      <c r="BP25" s="1699"/>
      <c r="BQ25" s="1699"/>
      <c r="BR25" s="1699"/>
      <c r="BS25" s="1699"/>
      <c r="BT25" s="1699"/>
      <c r="BU25" s="1699"/>
      <c r="BV25" s="1699"/>
      <c r="BW25" s="1699"/>
      <c r="BX25" s="1699"/>
      <c r="BY25" s="1699"/>
      <c r="BZ25" s="1699"/>
      <c r="CA25" s="1699"/>
      <c r="CB25" s="1699"/>
      <c r="CC25" s="1699"/>
      <c r="CD25" s="1700"/>
      <c r="CE25" s="1692" t="s">
        <v>604</v>
      </c>
      <c r="CF25" s="1692"/>
      <c r="CG25" s="1692"/>
      <c r="CH25" s="1692"/>
      <c r="CI25" s="1704"/>
      <c r="CJ25" s="1704"/>
      <c r="CK25" s="1704"/>
      <c r="CL25" s="1704"/>
      <c r="CM25" s="1704"/>
      <c r="CN25" s="1704"/>
      <c r="CO25" s="1704"/>
      <c r="CP25" s="1704"/>
      <c r="CQ25" s="1704"/>
      <c r="CR25" s="1704"/>
      <c r="CS25" s="1704"/>
      <c r="CT25" s="1704"/>
      <c r="CU25" s="1704"/>
      <c r="CV25" s="1704"/>
      <c r="CW25" s="1704"/>
      <c r="CX25" s="1704"/>
      <c r="CY25" s="1704"/>
      <c r="CZ25" s="1704"/>
      <c r="DA25" s="1704"/>
      <c r="DB25" s="1704"/>
      <c r="DC25" s="1704"/>
      <c r="DD25" s="1704"/>
      <c r="DE25" s="1704"/>
      <c r="DF25" s="1704"/>
      <c r="DG25" s="1704"/>
      <c r="DH25" s="1704"/>
      <c r="DI25" s="1704"/>
      <c r="DJ25" s="1704"/>
      <c r="DK25" s="1704"/>
      <c r="DL25" s="1704"/>
      <c r="DM25" s="1704"/>
      <c r="DN25" s="1704"/>
      <c r="DO25" s="1704"/>
      <c r="DP25" s="1704"/>
      <c r="DQ25" s="1704"/>
      <c r="DR25" s="1704"/>
      <c r="DS25" s="1704"/>
      <c r="DT25" s="1704"/>
      <c r="DU25" s="1705"/>
      <c r="DV25" s="1670"/>
      <c r="DW25" s="1670"/>
      <c r="DX25" s="1670"/>
      <c r="DY25" s="1670"/>
      <c r="DZ25" s="1670"/>
      <c r="EA25" s="1670"/>
      <c r="EB25" s="1670"/>
      <c r="EC25" s="1670"/>
      <c r="ED25" s="1670"/>
      <c r="EE25" s="1670"/>
      <c r="EF25" s="1670"/>
      <c r="EG25" s="1670"/>
      <c r="EH25" s="1670"/>
      <c r="EI25" s="1670"/>
      <c r="EJ25" s="1670"/>
      <c r="EK25" s="1670"/>
      <c r="EL25" s="1670"/>
      <c r="EM25" s="1670"/>
      <c r="EN25" s="1670"/>
      <c r="EO25" s="1670"/>
      <c r="EP25" s="1670"/>
      <c r="EQ25" s="1670"/>
      <c r="ER25" s="1670"/>
      <c r="ES25" s="1670"/>
      <c r="ET25" s="1670"/>
      <c r="EU25" s="1670"/>
      <c r="EV25" s="1670"/>
      <c r="EW25" s="1670"/>
      <c r="EX25" s="1670"/>
      <c r="EY25" s="1670"/>
      <c r="EZ25" s="1670"/>
      <c r="FA25" s="1670"/>
      <c r="FB25" s="1670"/>
      <c r="FC25" s="1670"/>
      <c r="FD25" s="1670"/>
      <c r="FE25" s="1670"/>
      <c r="FF25" s="1670"/>
      <c r="FG25" s="1670"/>
      <c r="FH25" s="1670"/>
      <c r="FI25" s="1670"/>
      <c r="FJ25" s="1670"/>
      <c r="FK25" s="1670"/>
      <c r="FL25" s="1670"/>
      <c r="FM25" s="1670"/>
      <c r="FN25" s="1670"/>
      <c r="FO25" s="1670"/>
      <c r="FP25" s="1670"/>
      <c r="FQ25" s="1670"/>
      <c r="FR25" s="1670"/>
      <c r="FS25" s="1670"/>
      <c r="FT25" s="1670"/>
      <c r="FU25" s="1670"/>
      <c r="FV25" s="1670"/>
      <c r="FW25" s="1670"/>
      <c r="FX25" s="1670"/>
      <c r="FY25" s="1670"/>
      <c r="FZ25" s="1670"/>
      <c r="GA25" s="1670"/>
      <c r="GB25" s="1670"/>
      <c r="GC25" s="1694"/>
      <c r="GD25" s="252"/>
      <c r="GE25" s="252"/>
      <c r="GF25" s="252"/>
    </row>
    <row r="26" spans="1:188" ht="11.15" customHeight="1" thickBot="1">
      <c r="A26" s="252"/>
      <c r="B26" s="1674"/>
      <c r="C26" s="1675"/>
      <c r="D26" s="1675"/>
      <c r="E26" s="1675"/>
      <c r="F26" s="1675"/>
      <c r="G26" s="1675"/>
      <c r="H26" s="1675"/>
      <c r="I26" s="1675"/>
      <c r="J26" s="1675"/>
      <c r="K26" s="1675"/>
      <c r="L26" s="1675"/>
      <c r="M26" s="1675"/>
      <c r="N26" s="1675"/>
      <c r="O26" s="1675"/>
      <c r="P26" s="1675"/>
      <c r="Q26" s="1675"/>
      <c r="R26" s="1675"/>
      <c r="S26" s="1675"/>
      <c r="T26" s="1675"/>
      <c r="U26" s="1675"/>
      <c r="V26" s="1675"/>
      <c r="W26" s="1675"/>
      <c r="X26" s="1675"/>
      <c r="Y26" s="1675"/>
      <c r="Z26" s="1675"/>
      <c r="AA26" s="1675"/>
      <c r="AB26" s="1675"/>
      <c r="AC26" s="1675"/>
      <c r="AD26" s="1675"/>
      <c r="AE26" s="1675"/>
      <c r="AF26" s="1675"/>
      <c r="AG26" s="1675"/>
      <c r="AH26" s="1675"/>
      <c r="AI26" s="1675"/>
      <c r="AJ26" s="1675"/>
      <c r="AK26" s="1675"/>
      <c r="AL26" s="1675"/>
      <c r="AM26" s="1675"/>
      <c r="AN26" s="1675"/>
      <c r="AO26" s="1675"/>
      <c r="AP26" s="1675"/>
      <c r="AQ26" s="1675"/>
      <c r="AR26" s="1701"/>
      <c r="AS26" s="1701"/>
      <c r="AT26" s="1701"/>
      <c r="AU26" s="1701"/>
      <c r="AV26" s="1701"/>
      <c r="AW26" s="1701"/>
      <c r="AX26" s="1701"/>
      <c r="AY26" s="1701"/>
      <c r="AZ26" s="1701"/>
      <c r="BA26" s="1701"/>
      <c r="BB26" s="1701"/>
      <c r="BC26" s="1701"/>
      <c r="BD26" s="1701"/>
      <c r="BE26" s="1701"/>
      <c r="BF26" s="1701"/>
      <c r="BG26" s="1701"/>
      <c r="BH26" s="1701"/>
      <c r="BI26" s="1701"/>
      <c r="BJ26" s="1701"/>
      <c r="BK26" s="1701"/>
      <c r="BL26" s="1701"/>
      <c r="BM26" s="1701"/>
      <c r="BN26" s="1701"/>
      <c r="BO26" s="1701"/>
      <c r="BP26" s="1701"/>
      <c r="BQ26" s="1701"/>
      <c r="BR26" s="1701"/>
      <c r="BS26" s="1701"/>
      <c r="BT26" s="1701"/>
      <c r="BU26" s="1701"/>
      <c r="BV26" s="1701"/>
      <c r="BW26" s="1701"/>
      <c r="BX26" s="1701"/>
      <c r="BY26" s="1701"/>
      <c r="BZ26" s="1701"/>
      <c r="CA26" s="1701"/>
      <c r="CB26" s="1701"/>
      <c r="CC26" s="1701"/>
      <c r="CD26" s="1702"/>
      <c r="CE26" s="1703"/>
      <c r="CF26" s="1703"/>
      <c r="CG26" s="1703"/>
      <c r="CH26" s="1703"/>
      <c r="CI26" s="1706"/>
      <c r="CJ26" s="1706"/>
      <c r="CK26" s="1706"/>
      <c r="CL26" s="1706"/>
      <c r="CM26" s="1706"/>
      <c r="CN26" s="1706"/>
      <c r="CO26" s="1706"/>
      <c r="CP26" s="1706"/>
      <c r="CQ26" s="1706"/>
      <c r="CR26" s="1706"/>
      <c r="CS26" s="1706"/>
      <c r="CT26" s="1706"/>
      <c r="CU26" s="1706"/>
      <c r="CV26" s="1706"/>
      <c r="CW26" s="1706"/>
      <c r="CX26" s="1706"/>
      <c r="CY26" s="1706"/>
      <c r="CZ26" s="1706"/>
      <c r="DA26" s="1706"/>
      <c r="DB26" s="1706"/>
      <c r="DC26" s="1706"/>
      <c r="DD26" s="1706"/>
      <c r="DE26" s="1706"/>
      <c r="DF26" s="1706"/>
      <c r="DG26" s="1706"/>
      <c r="DH26" s="1706"/>
      <c r="DI26" s="1706"/>
      <c r="DJ26" s="1706"/>
      <c r="DK26" s="1706"/>
      <c r="DL26" s="1706"/>
      <c r="DM26" s="1706"/>
      <c r="DN26" s="1706"/>
      <c r="DO26" s="1706"/>
      <c r="DP26" s="1706"/>
      <c r="DQ26" s="1706"/>
      <c r="DR26" s="1706"/>
      <c r="DS26" s="1706"/>
      <c r="DT26" s="1706"/>
      <c r="DU26" s="1707"/>
      <c r="DV26" s="1671"/>
      <c r="DW26" s="1671"/>
      <c r="DX26" s="1671"/>
      <c r="DY26" s="1671"/>
      <c r="DZ26" s="1671"/>
      <c r="EA26" s="1671"/>
      <c r="EB26" s="1671"/>
      <c r="EC26" s="1671"/>
      <c r="ED26" s="1671"/>
      <c r="EE26" s="1671"/>
      <c r="EF26" s="1671"/>
      <c r="EG26" s="1671"/>
      <c r="EH26" s="1671"/>
      <c r="EI26" s="1671"/>
      <c r="EJ26" s="1671"/>
      <c r="EK26" s="1671"/>
      <c r="EL26" s="1671"/>
      <c r="EM26" s="1671"/>
      <c r="EN26" s="1671"/>
      <c r="EO26" s="1671"/>
      <c r="EP26" s="1671"/>
      <c r="EQ26" s="1671"/>
      <c r="ER26" s="1671"/>
      <c r="ES26" s="1671"/>
      <c r="ET26" s="1671"/>
      <c r="EU26" s="1671"/>
      <c r="EV26" s="1671"/>
      <c r="EW26" s="1671"/>
      <c r="EX26" s="1671"/>
      <c r="EY26" s="1671"/>
      <c r="EZ26" s="1671"/>
      <c r="FA26" s="1671"/>
      <c r="FB26" s="1671"/>
      <c r="FC26" s="1671"/>
      <c r="FD26" s="1671"/>
      <c r="FE26" s="1671"/>
      <c r="FF26" s="1671"/>
      <c r="FG26" s="1671"/>
      <c r="FH26" s="1671"/>
      <c r="FI26" s="1671"/>
      <c r="FJ26" s="1671"/>
      <c r="FK26" s="1671"/>
      <c r="FL26" s="1671"/>
      <c r="FM26" s="1671"/>
      <c r="FN26" s="1671"/>
      <c r="FO26" s="1671"/>
      <c r="FP26" s="1671"/>
      <c r="FQ26" s="1671"/>
      <c r="FR26" s="1671"/>
      <c r="FS26" s="1671"/>
      <c r="FT26" s="1671"/>
      <c r="FU26" s="1671"/>
      <c r="FV26" s="1671"/>
      <c r="FW26" s="1671"/>
      <c r="FX26" s="1671"/>
      <c r="FY26" s="1671"/>
      <c r="FZ26" s="1671"/>
      <c r="GA26" s="1671"/>
      <c r="GB26" s="1671"/>
      <c r="GC26" s="1698"/>
      <c r="GD26" s="252"/>
      <c r="GE26" s="252"/>
      <c r="GF26" s="252"/>
    </row>
    <row r="27" spans="1:188" ht="11.15" customHeight="1">
      <c r="A27" s="252"/>
      <c r="B27" s="259"/>
      <c r="C27" s="259"/>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row>
    <row r="28" spans="1:188" ht="11.15" customHeight="1" thickBot="1">
      <c r="A28" s="252"/>
      <c r="B28" s="259"/>
      <c r="C28" s="259"/>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row>
    <row r="29" spans="1:188" ht="11.15" customHeight="1">
      <c r="A29" s="252"/>
      <c r="B29" s="1728" t="s">
        <v>560</v>
      </c>
      <c r="C29" s="1729"/>
      <c r="D29" s="1729"/>
      <c r="E29" s="1729"/>
      <c r="F29" s="1729"/>
      <c r="G29" s="1729"/>
      <c r="H29" s="1729"/>
      <c r="I29" s="1729"/>
      <c r="J29" s="1729"/>
      <c r="K29" s="1729"/>
      <c r="L29" s="1729"/>
      <c r="M29" s="1729"/>
      <c r="N29" s="1729"/>
      <c r="O29" s="1729"/>
      <c r="P29" s="1729"/>
      <c r="Q29" s="1729"/>
      <c r="R29" s="1729"/>
      <c r="S29" s="1729"/>
      <c r="T29" s="1729"/>
      <c r="U29" s="1729"/>
      <c r="V29" s="1729"/>
      <c r="W29" s="1729"/>
      <c r="X29" s="1729"/>
      <c r="Y29" s="1729"/>
      <c r="Z29" s="1729"/>
      <c r="AA29" s="1729"/>
      <c r="AB29" s="1729"/>
      <c r="AC29" s="1729"/>
      <c r="AD29" s="1729"/>
      <c r="AE29" s="1729"/>
      <c r="AF29" s="1729"/>
      <c r="AG29" s="1729"/>
      <c r="AH29" s="1729"/>
      <c r="AI29" s="1729"/>
      <c r="AJ29" s="1729"/>
      <c r="AK29" s="1729"/>
      <c r="AL29" s="1729"/>
      <c r="AM29" s="1729"/>
      <c r="AN29" s="1729"/>
      <c r="AO29" s="1729"/>
      <c r="AP29" s="1729"/>
      <c r="AQ29" s="1729"/>
      <c r="AR29" s="1730" t="s">
        <v>605</v>
      </c>
      <c r="AS29" s="1730"/>
      <c r="AT29" s="1730"/>
      <c r="AU29" s="1730"/>
      <c r="AV29" s="1730"/>
      <c r="AW29" s="1730"/>
      <c r="AX29" s="1730"/>
      <c r="AY29" s="1730"/>
      <c r="AZ29" s="1730"/>
      <c r="BA29" s="1730"/>
      <c r="BB29" s="1730"/>
      <c r="BC29" s="1730"/>
      <c r="BD29" s="1730"/>
      <c r="BE29" s="1730"/>
      <c r="BF29" s="1730"/>
      <c r="BG29" s="1730"/>
      <c r="BH29" s="1730"/>
      <c r="BI29" s="1730"/>
      <c r="BJ29" s="1730"/>
      <c r="BK29" s="1730"/>
      <c r="BL29" s="1730"/>
      <c r="BM29" s="1730"/>
      <c r="BN29" s="1730"/>
      <c r="BO29" s="1730"/>
      <c r="BP29" s="1730"/>
      <c r="BQ29" s="1730"/>
      <c r="BR29" s="1730"/>
      <c r="BS29" s="1730"/>
      <c r="BT29" s="1730"/>
      <c r="BU29" s="1730"/>
      <c r="BV29" s="1730"/>
      <c r="BW29" s="1730"/>
      <c r="BX29" s="1730"/>
      <c r="BY29" s="1730"/>
      <c r="BZ29" s="1730"/>
      <c r="CA29" s="1730"/>
      <c r="CB29" s="1730"/>
      <c r="CC29" s="1730"/>
      <c r="CD29" s="1730"/>
      <c r="CE29" s="1730"/>
      <c r="CF29" s="1730"/>
      <c r="CG29" s="1730"/>
      <c r="CH29" s="1730"/>
      <c r="CI29" s="1730"/>
      <c r="CJ29" s="1730"/>
      <c r="CK29" s="1730"/>
      <c r="CL29" s="1730"/>
      <c r="CM29" s="1730"/>
      <c r="CN29" s="1730"/>
      <c r="CO29" s="1730"/>
      <c r="CP29" s="1730"/>
      <c r="CQ29" s="1730"/>
      <c r="CR29" s="1730"/>
      <c r="CS29" s="1730"/>
      <c r="CT29" s="1730"/>
      <c r="CU29" s="1730"/>
      <c r="CV29" s="1730"/>
      <c r="CW29" s="1730"/>
      <c r="CX29" s="1730"/>
      <c r="CY29" s="1730"/>
      <c r="CZ29" s="1730"/>
      <c r="DA29" s="1730"/>
      <c r="DB29" s="1730"/>
      <c r="DC29" s="1730"/>
      <c r="DD29" s="1730"/>
      <c r="DE29" s="1730"/>
      <c r="DF29" s="1730"/>
      <c r="DG29" s="1730"/>
      <c r="DH29" s="1730"/>
      <c r="DI29" s="1730"/>
      <c r="DJ29" s="1730"/>
      <c r="DK29" s="1730"/>
      <c r="DL29" s="1730"/>
      <c r="DM29" s="1730"/>
      <c r="DN29" s="1730"/>
      <c r="DO29" s="1730"/>
      <c r="DP29" s="1730"/>
      <c r="DQ29" s="1730"/>
      <c r="DR29" s="1730"/>
      <c r="DS29" s="1730"/>
      <c r="DT29" s="1730"/>
      <c r="DU29" s="1731"/>
      <c r="DV29" s="1734" t="s">
        <v>562</v>
      </c>
      <c r="DW29" s="1735"/>
      <c r="DX29" s="1735"/>
      <c r="DY29" s="1735"/>
      <c r="DZ29" s="1735"/>
      <c r="EA29" s="1735"/>
      <c r="EB29" s="1735"/>
      <c r="EC29" s="1735"/>
      <c r="ED29" s="1735"/>
      <c r="EE29" s="1735"/>
      <c r="EF29" s="1735"/>
      <c r="EG29" s="1735"/>
      <c r="EH29" s="1735"/>
      <c r="EI29" s="1735"/>
      <c r="EJ29" s="1735"/>
      <c r="EK29" s="1735"/>
      <c r="EL29" s="1735"/>
      <c r="EM29" s="1735"/>
      <c r="EN29" s="1735"/>
      <c r="EO29" s="1735"/>
      <c r="EP29" s="1735"/>
      <c r="EQ29" s="1735"/>
      <c r="ER29" s="1735"/>
      <c r="ES29" s="1735"/>
      <c r="ET29" s="1735"/>
      <c r="EU29" s="1735"/>
      <c r="EV29" s="1735"/>
      <c r="EW29" s="1735"/>
      <c r="EX29" s="1735"/>
      <c r="EY29" s="1735"/>
      <c r="EZ29" s="1735"/>
      <c r="FA29" s="1735"/>
      <c r="FB29" s="1735"/>
      <c r="FC29" s="1735"/>
      <c r="FD29" s="1735"/>
      <c r="FE29" s="1735"/>
      <c r="FF29" s="1735"/>
      <c r="FG29" s="1735"/>
      <c r="FH29" s="1735"/>
      <c r="FI29" s="1735"/>
      <c r="FJ29" s="1735"/>
      <c r="FK29" s="1735"/>
      <c r="FL29" s="1735"/>
      <c r="FM29" s="1735"/>
      <c r="FN29" s="1735"/>
      <c r="FO29" s="1735"/>
      <c r="FP29" s="1735"/>
      <c r="FQ29" s="1735"/>
      <c r="FR29" s="1735"/>
      <c r="FS29" s="1735"/>
      <c r="FT29" s="1735"/>
      <c r="FU29" s="1735"/>
      <c r="FV29" s="1735"/>
      <c r="FW29" s="1735"/>
      <c r="FX29" s="1735"/>
      <c r="FY29" s="1735"/>
      <c r="FZ29" s="1735"/>
      <c r="GA29" s="1735"/>
      <c r="GB29" s="1735"/>
      <c r="GC29" s="1736"/>
      <c r="GD29" s="252"/>
      <c r="GE29" s="252"/>
      <c r="GF29" s="252"/>
    </row>
    <row r="30" spans="1:188" ht="11.15" customHeight="1">
      <c r="A30" s="252"/>
      <c r="B30" s="1672"/>
      <c r="C30" s="1673"/>
      <c r="D30" s="1673"/>
      <c r="E30" s="1673"/>
      <c r="F30" s="1673"/>
      <c r="G30" s="1673"/>
      <c r="H30" s="1673"/>
      <c r="I30" s="1673"/>
      <c r="J30" s="1673"/>
      <c r="K30" s="1673"/>
      <c r="L30" s="1673"/>
      <c r="M30" s="1673"/>
      <c r="N30" s="1673"/>
      <c r="O30" s="1673"/>
      <c r="P30" s="1673"/>
      <c r="Q30" s="1673"/>
      <c r="R30" s="1673"/>
      <c r="S30" s="1673"/>
      <c r="T30" s="1673"/>
      <c r="U30" s="1673"/>
      <c r="V30" s="1673"/>
      <c r="W30" s="1673"/>
      <c r="X30" s="1673"/>
      <c r="Y30" s="1673"/>
      <c r="Z30" s="1673"/>
      <c r="AA30" s="1673"/>
      <c r="AB30" s="1673"/>
      <c r="AC30" s="1673"/>
      <c r="AD30" s="1673"/>
      <c r="AE30" s="1673"/>
      <c r="AF30" s="1673"/>
      <c r="AG30" s="1673"/>
      <c r="AH30" s="1673"/>
      <c r="AI30" s="1673"/>
      <c r="AJ30" s="1673"/>
      <c r="AK30" s="1673"/>
      <c r="AL30" s="1673"/>
      <c r="AM30" s="1673"/>
      <c r="AN30" s="1673"/>
      <c r="AO30" s="1673"/>
      <c r="AP30" s="1673"/>
      <c r="AQ30" s="1673"/>
      <c r="AR30" s="1732"/>
      <c r="AS30" s="1732"/>
      <c r="AT30" s="1732"/>
      <c r="AU30" s="1732"/>
      <c r="AV30" s="1732"/>
      <c r="AW30" s="1732"/>
      <c r="AX30" s="1732"/>
      <c r="AY30" s="1732"/>
      <c r="AZ30" s="1732"/>
      <c r="BA30" s="1732"/>
      <c r="BB30" s="1732"/>
      <c r="BC30" s="1732"/>
      <c r="BD30" s="1732"/>
      <c r="BE30" s="1732"/>
      <c r="BF30" s="1732"/>
      <c r="BG30" s="1732"/>
      <c r="BH30" s="1732"/>
      <c r="BI30" s="1732"/>
      <c r="BJ30" s="1732"/>
      <c r="BK30" s="1732"/>
      <c r="BL30" s="1732"/>
      <c r="BM30" s="1732"/>
      <c r="BN30" s="1732"/>
      <c r="BO30" s="1732"/>
      <c r="BP30" s="1732"/>
      <c r="BQ30" s="1732"/>
      <c r="BR30" s="1732"/>
      <c r="BS30" s="1732"/>
      <c r="BT30" s="1732"/>
      <c r="BU30" s="1732"/>
      <c r="BV30" s="1732"/>
      <c r="BW30" s="1732"/>
      <c r="BX30" s="1732"/>
      <c r="BY30" s="1732"/>
      <c r="BZ30" s="1732"/>
      <c r="CA30" s="1732"/>
      <c r="CB30" s="1732"/>
      <c r="CC30" s="1732"/>
      <c r="CD30" s="1732"/>
      <c r="CE30" s="1732"/>
      <c r="CF30" s="1732"/>
      <c r="CG30" s="1732"/>
      <c r="CH30" s="1732"/>
      <c r="CI30" s="1732"/>
      <c r="CJ30" s="1732"/>
      <c r="CK30" s="1732"/>
      <c r="CL30" s="1732"/>
      <c r="CM30" s="1732"/>
      <c r="CN30" s="1732"/>
      <c r="CO30" s="1732"/>
      <c r="CP30" s="1732"/>
      <c r="CQ30" s="1732"/>
      <c r="CR30" s="1732"/>
      <c r="CS30" s="1732"/>
      <c r="CT30" s="1732"/>
      <c r="CU30" s="1732"/>
      <c r="CV30" s="1732"/>
      <c r="CW30" s="1732"/>
      <c r="CX30" s="1732"/>
      <c r="CY30" s="1732"/>
      <c r="CZ30" s="1732"/>
      <c r="DA30" s="1732"/>
      <c r="DB30" s="1732"/>
      <c r="DC30" s="1732"/>
      <c r="DD30" s="1732"/>
      <c r="DE30" s="1732"/>
      <c r="DF30" s="1732"/>
      <c r="DG30" s="1732"/>
      <c r="DH30" s="1732"/>
      <c r="DI30" s="1732"/>
      <c r="DJ30" s="1732"/>
      <c r="DK30" s="1732"/>
      <c r="DL30" s="1732"/>
      <c r="DM30" s="1732"/>
      <c r="DN30" s="1732"/>
      <c r="DO30" s="1732"/>
      <c r="DP30" s="1732"/>
      <c r="DQ30" s="1732"/>
      <c r="DR30" s="1732"/>
      <c r="DS30" s="1732"/>
      <c r="DT30" s="1732"/>
      <c r="DU30" s="1733"/>
      <c r="DV30" s="1737"/>
      <c r="DW30" s="1713"/>
      <c r="DX30" s="1713"/>
      <c r="DY30" s="1713"/>
      <c r="DZ30" s="1713"/>
      <c r="EA30" s="1713"/>
      <c r="EB30" s="1713"/>
      <c r="EC30" s="1713"/>
      <c r="ED30" s="1713"/>
      <c r="EE30" s="1713"/>
      <c r="EF30" s="1713"/>
      <c r="EG30" s="1713"/>
      <c r="EH30" s="1713"/>
      <c r="EI30" s="1713"/>
      <c r="EJ30" s="1713"/>
      <c r="EK30" s="1713"/>
      <c r="EL30" s="1713"/>
      <c r="EM30" s="1713"/>
      <c r="EN30" s="1713"/>
      <c r="EO30" s="1713"/>
      <c r="EP30" s="1713"/>
      <c r="EQ30" s="1713"/>
      <c r="ER30" s="1713"/>
      <c r="ES30" s="1713"/>
      <c r="ET30" s="1713"/>
      <c r="EU30" s="1713"/>
      <c r="EV30" s="1713"/>
      <c r="EW30" s="1713"/>
      <c r="EX30" s="1713"/>
      <c r="EY30" s="1713"/>
      <c r="EZ30" s="1713"/>
      <c r="FA30" s="1713"/>
      <c r="FB30" s="1713"/>
      <c r="FC30" s="1713"/>
      <c r="FD30" s="1713"/>
      <c r="FE30" s="1713"/>
      <c r="FF30" s="1713"/>
      <c r="FG30" s="1713"/>
      <c r="FH30" s="1713"/>
      <c r="FI30" s="1713"/>
      <c r="FJ30" s="1713"/>
      <c r="FK30" s="1713"/>
      <c r="FL30" s="1713"/>
      <c r="FM30" s="1713"/>
      <c r="FN30" s="1713"/>
      <c r="FO30" s="1713"/>
      <c r="FP30" s="1713"/>
      <c r="FQ30" s="1713"/>
      <c r="FR30" s="1713"/>
      <c r="FS30" s="1713"/>
      <c r="FT30" s="1713"/>
      <c r="FU30" s="1713"/>
      <c r="FV30" s="1713"/>
      <c r="FW30" s="1713"/>
      <c r="FX30" s="1713"/>
      <c r="FY30" s="1713"/>
      <c r="FZ30" s="1713"/>
      <c r="GA30" s="1713"/>
      <c r="GB30" s="1713"/>
      <c r="GC30" s="1738"/>
      <c r="GD30" s="260"/>
      <c r="GE30" s="252"/>
      <c r="GF30" s="252"/>
    </row>
    <row r="31" spans="1:188" ht="11.15" customHeight="1">
      <c r="A31" s="252"/>
      <c r="B31" s="1672" t="s">
        <v>563</v>
      </c>
      <c r="C31" s="1673"/>
      <c r="D31" s="1673"/>
      <c r="E31" s="1673"/>
      <c r="F31" s="1673"/>
      <c r="G31" s="1673"/>
      <c r="H31" s="1673"/>
      <c r="I31" s="1673"/>
      <c r="J31" s="1673"/>
      <c r="K31" s="1673"/>
      <c r="L31" s="1673"/>
      <c r="M31" s="1673"/>
      <c r="N31" s="1673"/>
      <c r="O31" s="1673"/>
      <c r="P31" s="1673"/>
      <c r="Q31" s="1673"/>
      <c r="R31" s="1673"/>
      <c r="S31" s="1673"/>
      <c r="T31" s="1673"/>
      <c r="U31" s="1673"/>
      <c r="V31" s="1673"/>
      <c r="W31" s="1673"/>
      <c r="X31" s="1673"/>
      <c r="Y31" s="1673"/>
      <c r="Z31" s="1673"/>
      <c r="AA31" s="1673"/>
      <c r="AB31" s="1673"/>
      <c r="AC31" s="1673"/>
      <c r="AD31" s="1673"/>
      <c r="AE31" s="1673"/>
      <c r="AF31" s="1673"/>
      <c r="AG31" s="1673"/>
      <c r="AH31" s="1673"/>
      <c r="AI31" s="1673"/>
      <c r="AJ31" s="1673"/>
      <c r="AK31" s="1673"/>
      <c r="AL31" s="1673"/>
      <c r="AM31" s="1673"/>
      <c r="AN31" s="1673"/>
      <c r="AO31" s="1673"/>
      <c r="AP31" s="1673"/>
      <c r="AQ31" s="1673"/>
      <c r="AR31" s="1699"/>
      <c r="AS31" s="1699"/>
      <c r="AT31" s="1699"/>
      <c r="AU31" s="1699"/>
      <c r="AV31" s="1699"/>
      <c r="AW31" s="1699"/>
      <c r="AX31" s="1699"/>
      <c r="AY31" s="1699"/>
      <c r="AZ31" s="1699"/>
      <c r="BA31" s="1699"/>
      <c r="BB31" s="1699"/>
      <c r="BC31" s="1699"/>
      <c r="BD31" s="1699"/>
      <c r="BE31" s="1699"/>
      <c r="BF31" s="1699"/>
      <c r="BG31" s="1699"/>
      <c r="BH31" s="1699"/>
      <c r="BI31" s="1699"/>
      <c r="BJ31" s="1699"/>
      <c r="BK31" s="1699"/>
      <c r="BL31" s="1699"/>
      <c r="BM31" s="1699"/>
      <c r="BN31" s="1699"/>
      <c r="BO31" s="1699"/>
      <c r="BP31" s="1699"/>
      <c r="BQ31" s="1699"/>
      <c r="BR31" s="1699"/>
      <c r="BS31" s="1699"/>
      <c r="BT31" s="1699"/>
      <c r="BU31" s="1699"/>
      <c r="BV31" s="1699"/>
      <c r="BW31" s="1699"/>
      <c r="BX31" s="1699"/>
      <c r="BY31" s="1699"/>
      <c r="BZ31" s="1699"/>
      <c r="CA31" s="1699"/>
      <c r="CB31" s="1699"/>
      <c r="CC31" s="1699"/>
      <c r="CD31" s="1699"/>
      <c r="CE31" s="1699"/>
      <c r="CF31" s="1699"/>
      <c r="CG31" s="1699"/>
      <c r="CH31" s="1699"/>
      <c r="CI31" s="1699"/>
      <c r="CJ31" s="1699"/>
      <c r="CK31" s="1699"/>
      <c r="CL31" s="1699"/>
      <c r="CM31" s="1699"/>
      <c r="CN31" s="1699"/>
      <c r="CO31" s="1699"/>
      <c r="CP31" s="1699"/>
      <c r="CQ31" s="1699"/>
      <c r="CR31" s="1699"/>
      <c r="CS31" s="1699"/>
      <c r="CT31" s="1699"/>
      <c r="CU31" s="1699"/>
      <c r="CV31" s="1699"/>
      <c r="CW31" s="1699"/>
      <c r="CX31" s="1699"/>
      <c r="CY31" s="1699"/>
      <c r="CZ31" s="1699"/>
      <c r="DA31" s="1699"/>
      <c r="DB31" s="1699"/>
      <c r="DC31" s="1699"/>
      <c r="DD31" s="1699"/>
      <c r="DE31" s="1699"/>
      <c r="DF31" s="1699"/>
      <c r="DG31" s="1699"/>
      <c r="DH31" s="1699"/>
      <c r="DI31" s="1699"/>
      <c r="DJ31" s="1699"/>
      <c r="DK31" s="1699"/>
      <c r="DL31" s="1699"/>
      <c r="DM31" s="1699"/>
      <c r="DN31" s="1699"/>
      <c r="DO31" s="1699"/>
      <c r="DP31" s="1699"/>
      <c r="DQ31" s="1699"/>
      <c r="DR31" s="1699"/>
      <c r="DS31" s="1699"/>
      <c r="DT31" s="1699"/>
      <c r="DU31" s="1739"/>
      <c r="DV31" s="1683" t="s">
        <v>564</v>
      </c>
      <c r="DW31" s="1683"/>
      <c r="DX31" s="1683"/>
      <c r="DY31" s="1683"/>
      <c r="DZ31" s="1713" t="s">
        <v>565</v>
      </c>
      <c r="EA31" s="1713"/>
      <c r="EB31" s="1713"/>
      <c r="EC31" s="1713"/>
      <c r="ED31" s="1713" t="s">
        <v>566</v>
      </c>
      <c r="EE31" s="1713"/>
      <c r="EF31" s="1713"/>
      <c r="EG31" s="1713"/>
      <c r="EH31" s="1713" t="s">
        <v>567</v>
      </c>
      <c r="EI31" s="1713"/>
      <c r="EJ31" s="1713"/>
      <c r="EK31" s="1713"/>
      <c r="EL31" s="1713" t="s">
        <v>568</v>
      </c>
      <c r="EM31" s="1713"/>
      <c r="EN31" s="1713"/>
      <c r="EO31" s="1713"/>
      <c r="EP31" s="1713" t="s">
        <v>230</v>
      </c>
      <c r="EQ31" s="1713"/>
      <c r="ER31" s="1713"/>
      <c r="ES31" s="1713"/>
      <c r="ET31" s="1713" t="s">
        <v>569</v>
      </c>
      <c r="EU31" s="1713"/>
      <c r="EV31" s="1713"/>
      <c r="EW31" s="1713"/>
      <c r="EX31" s="1713" t="s">
        <v>570</v>
      </c>
      <c r="EY31" s="1713"/>
      <c r="EZ31" s="1713"/>
      <c r="FA31" s="1713"/>
      <c r="FB31" s="1713" t="s">
        <v>233</v>
      </c>
      <c r="FC31" s="1713"/>
      <c r="FD31" s="1713"/>
      <c r="FE31" s="1713"/>
      <c r="FF31" s="1713" t="s">
        <v>571</v>
      </c>
      <c r="FG31" s="1713"/>
      <c r="FH31" s="1713"/>
      <c r="FI31" s="1713"/>
      <c r="FJ31" s="1713" t="s">
        <v>572</v>
      </c>
      <c r="FK31" s="1713"/>
      <c r="FL31" s="1713"/>
      <c r="FM31" s="1713"/>
      <c r="FN31" s="1713" t="s">
        <v>573</v>
      </c>
      <c r="FO31" s="1713"/>
      <c r="FP31" s="1713"/>
      <c r="FQ31" s="1713"/>
      <c r="FR31" s="1713" t="s">
        <v>574</v>
      </c>
      <c r="FS31" s="1713"/>
      <c r="FT31" s="1713"/>
      <c r="FU31" s="1713"/>
      <c r="FV31" s="1713" t="s">
        <v>575</v>
      </c>
      <c r="FW31" s="1713"/>
      <c r="FX31" s="1713"/>
      <c r="FY31" s="1713"/>
      <c r="FZ31" s="1713" t="s">
        <v>576</v>
      </c>
      <c r="GA31" s="1713"/>
      <c r="GB31" s="1713"/>
      <c r="GC31" s="1738"/>
      <c r="GD31" s="260"/>
      <c r="GE31" s="252"/>
      <c r="GF31" s="252"/>
    </row>
    <row r="32" spans="1:188" ht="11.15" customHeight="1">
      <c r="A32" s="252"/>
      <c r="B32" s="1672"/>
      <c r="C32" s="1673"/>
      <c r="D32" s="1673"/>
      <c r="E32" s="1673"/>
      <c r="F32" s="1673"/>
      <c r="G32" s="1673"/>
      <c r="H32" s="1673"/>
      <c r="I32" s="1673"/>
      <c r="J32" s="1673"/>
      <c r="K32" s="1673"/>
      <c r="L32" s="1673"/>
      <c r="M32" s="1673"/>
      <c r="N32" s="1673"/>
      <c r="O32" s="1673"/>
      <c r="P32" s="1673"/>
      <c r="Q32" s="1673"/>
      <c r="R32" s="1673"/>
      <c r="S32" s="1673"/>
      <c r="T32" s="1673"/>
      <c r="U32" s="1673"/>
      <c r="V32" s="1673"/>
      <c r="W32" s="1673"/>
      <c r="X32" s="1673"/>
      <c r="Y32" s="1673"/>
      <c r="Z32" s="1673"/>
      <c r="AA32" s="1673"/>
      <c r="AB32" s="1673"/>
      <c r="AC32" s="1673"/>
      <c r="AD32" s="1673"/>
      <c r="AE32" s="1673"/>
      <c r="AF32" s="1673"/>
      <c r="AG32" s="1673"/>
      <c r="AH32" s="1673"/>
      <c r="AI32" s="1673"/>
      <c r="AJ32" s="1673"/>
      <c r="AK32" s="1673"/>
      <c r="AL32" s="1673"/>
      <c r="AM32" s="1673"/>
      <c r="AN32" s="1673"/>
      <c r="AO32" s="1673"/>
      <c r="AP32" s="1673"/>
      <c r="AQ32" s="1673"/>
      <c r="AR32" s="1732"/>
      <c r="AS32" s="1732"/>
      <c r="AT32" s="1732"/>
      <c r="AU32" s="1732"/>
      <c r="AV32" s="1732"/>
      <c r="AW32" s="1732"/>
      <c r="AX32" s="1732"/>
      <c r="AY32" s="1732"/>
      <c r="AZ32" s="1732"/>
      <c r="BA32" s="1732"/>
      <c r="BB32" s="1732"/>
      <c r="BC32" s="1732"/>
      <c r="BD32" s="1732"/>
      <c r="BE32" s="1732"/>
      <c r="BF32" s="1732"/>
      <c r="BG32" s="1732"/>
      <c r="BH32" s="1732"/>
      <c r="BI32" s="1732"/>
      <c r="BJ32" s="1732"/>
      <c r="BK32" s="1732"/>
      <c r="BL32" s="1732"/>
      <c r="BM32" s="1732"/>
      <c r="BN32" s="1732"/>
      <c r="BO32" s="1732"/>
      <c r="BP32" s="1732"/>
      <c r="BQ32" s="1732"/>
      <c r="BR32" s="1732"/>
      <c r="BS32" s="1732"/>
      <c r="BT32" s="1732"/>
      <c r="BU32" s="1732"/>
      <c r="BV32" s="1732"/>
      <c r="BW32" s="1732"/>
      <c r="BX32" s="1732"/>
      <c r="BY32" s="1732"/>
      <c r="BZ32" s="1732"/>
      <c r="CA32" s="1732"/>
      <c r="CB32" s="1732"/>
      <c r="CC32" s="1732"/>
      <c r="CD32" s="1732"/>
      <c r="CE32" s="1732"/>
      <c r="CF32" s="1732"/>
      <c r="CG32" s="1732"/>
      <c r="CH32" s="1732"/>
      <c r="CI32" s="1732"/>
      <c r="CJ32" s="1732"/>
      <c r="CK32" s="1732"/>
      <c r="CL32" s="1732"/>
      <c r="CM32" s="1732"/>
      <c r="CN32" s="1732"/>
      <c r="CO32" s="1732"/>
      <c r="CP32" s="1732"/>
      <c r="CQ32" s="1732"/>
      <c r="CR32" s="1732"/>
      <c r="CS32" s="1732"/>
      <c r="CT32" s="1732"/>
      <c r="CU32" s="1732"/>
      <c r="CV32" s="1732"/>
      <c r="CW32" s="1732"/>
      <c r="CX32" s="1732"/>
      <c r="CY32" s="1732"/>
      <c r="CZ32" s="1732"/>
      <c r="DA32" s="1732"/>
      <c r="DB32" s="1732"/>
      <c r="DC32" s="1732"/>
      <c r="DD32" s="1732"/>
      <c r="DE32" s="1732"/>
      <c r="DF32" s="1732"/>
      <c r="DG32" s="1732"/>
      <c r="DH32" s="1732"/>
      <c r="DI32" s="1732"/>
      <c r="DJ32" s="1732"/>
      <c r="DK32" s="1732"/>
      <c r="DL32" s="1732"/>
      <c r="DM32" s="1732"/>
      <c r="DN32" s="1732"/>
      <c r="DO32" s="1732"/>
      <c r="DP32" s="1732"/>
      <c r="DQ32" s="1732"/>
      <c r="DR32" s="1732"/>
      <c r="DS32" s="1732"/>
      <c r="DT32" s="1732"/>
      <c r="DU32" s="1733"/>
      <c r="DV32" s="1686"/>
      <c r="DW32" s="1686"/>
      <c r="DX32" s="1686"/>
      <c r="DY32" s="1686"/>
      <c r="DZ32" s="1713"/>
      <c r="EA32" s="1713"/>
      <c r="EB32" s="1713"/>
      <c r="EC32" s="1713"/>
      <c r="ED32" s="1713"/>
      <c r="EE32" s="1713"/>
      <c r="EF32" s="1713"/>
      <c r="EG32" s="1713"/>
      <c r="EH32" s="1713"/>
      <c r="EI32" s="1713"/>
      <c r="EJ32" s="1713"/>
      <c r="EK32" s="1713"/>
      <c r="EL32" s="1713"/>
      <c r="EM32" s="1713"/>
      <c r="EN32" s="1713"/>
      <c r="EO32" s="1713"/>
      <c r="EP32" s="1713"/>
      <c r="EQ32" s="1713"/>
      <c r="ER32" s="1713"/>
      <c r="ES32" s="1713"/>
      <c r="ET32" s="1713"/>
      <c r="EU32" s="1713"/>
      <c r="EV32" s="1713"/>
      <c r="EW32" s="1713"/>
      <c r="EX32" s="1713"/>
      <c r="EY32" s="1713"/>
      <c r="EZ32" s="1713"/>
      <c r="FA32" s="1713"/>
      <c r="FB32" s="1713"/>
      <c r="FC32" s="1713"/>
      <c r="FD32" s="1713"/>
      <c r="FE32" s="1713"/>
      <c r="FF32" s="1713"/>
      <c r="FG32" s="1713"/>
      <c r="FH32" s="1713"/>
      <c r="FI32" s="1713"/>
      <c r="FJ32" s="1713"/>
      <c r="FK32" s="1713"/>
      <c r="FL32" s="1713"/>
      <c r="FM32" s="1713"/>
      <c r="FN32" s="1713"/>
      <c r="FO32" s="1713"/>
      <c r="FP32" s="1713"/>
      <c r="FQ32" s="1713"/>
      <c r="FR32" s="1713"/>
      <c r="FS32" s="1713"/>
      <c r="FT32" s="1713"/>
      <c r="FU32" s="1713"/>
      <c r="FV32" s="1713"/>
      <c r="FW32" s="1713"/>
      <c r="FX32" s="1713"/>
      <c r="FY32" s="1713"/>
      <c r="FZ32" s="1713"/>
      <c r="GA32" s="1713"/>
      <c r="GB32" s="1713"/>
      <c r="GC32" s="1738"/>
      <c r="GD32" s="260"/>
      <c r="GE32" s="252"/>
      <c r="GF32" s="252"/>
    </row>
    <row r="33" spans="1:188" ht="11.15" customHeight="1">
      <c r="A33" s="252"/>
      <c r="B33" s="1672" t="s">
        <v>577</v>
      </c>
      <c r="C33" s="1673"/>
      <c r="D33" s="1673"/>
      <c r="E33" s="1673"/>
      <c r="F33" s="1673"/>
      <c r="G33" s="1673"/>
      <c r="H33" s="1673"/>
      <c r="I33" s="1673"/>
      <c r="J33" s="1673"/>
      <c r="K33" s="1673"/>
      <c r="L33" s="1673"/>
      <c r="M33" s="1673"/>
      <c r="N33" s="1673"/>
      <c r="O33" s="1673"/>
      <c r="P33" s="1673"/>
      <c r="Q33" s="1673"/>
      <c r="R33" s="1673"/>
      <c r="S33" s="1673"/>
      <c r="T33" s="1673"/>
      <c r="U33" s="1673"/>
      <c r="V33" s="1673"/>
      <c r="W33" s="1673" t="s">
        <v>578</v>
      </c>
      <c r="X33" s="1673"/>
      <c r="Y33" s="1673"/>
      <c r="Z33" s="1673"/>
      <c r="AA33" s="1673"/>
      <c r="AB33" s="1673"/>
      <c r="AC33" s="1673"/>
      <c r="AD33" s="1673"/>
      <c r="AE33" s="1673"/>
      <c r="AF33" s="1673"/>
      <c r="AG33" s="1673"/>
      <c r="AH33" s="1673"/>
      <c r="AI33" s="1673"/>
      <c r="AJ33" s="1673"/>
      <c r="AK33" s="1673"/>
      <c r="AL33" s="1673"/>
      <c r="AM33" s="1673"/>
      <c r="AN33" s="1673"/>
      <c r="AO33" s="1673"/>
      <c r="AP33" s="1673"/>
      <c r="AQ33" s="1673"/>
      <c r="AR33" s="1708"/>
      <c r="AS33" s="1704"/>
      <c r="AT33" s="1704"/>
      <c r="AU33" s="1704"/>
      <c r="AV33" s="1704"/>
      <c r="AW33" s="1704"/>
      <c r="AX33" s="1704"/>
      <c r="AY33" s="1704"/>
      <c r="AZ33" s="1704"/>
      <c r="BA33" s="1704"/>
      <c r="BB33" s="1704"/>
      <c r="BC33" s="1704"/>
      <c r="BD33" s="1704"/>
      <c r="BE33" s="1704"/>
      <c r="BF33" s="1704"/>
      <c r="BG33" s="1704"/>
      <c r="BH33" s="1704"/>
      <c r="BI33" s="1704"/>
      <c r="BJ33" s="1704"/>
      <c r="BK33" s="1704"/>
      <c r="BL33" s="1704"/>
      <c r="BM33" s="1704"/>
      <c r="BN33" s="1704"/>
      <c r="BO33" s="1704"/>
      <c r="BP33" s="1704"/>
      <c r="BQ33" s="1704"/>
      <c r="BR33" s="1704"/>
      <c r="BS33" s="1704"/>
      <c r="BT33" s="1704"/>
      <c r="BU33" s="1704"/>
      <c r="BV33" s="1704"/>
      <c r="BW33" s="1704"/>
      <c r="BX33" s="1704"/>
      <c r="BY33" s="1704"/>
      <c r="BZ33" s="1704"/>
      <c r="CA33" s="1704"/>
      <c r="CB33" s="1704"/>
      <c r="CC33" s="1704"/>
      <c r="CD33" s="1704"/>
      <c r="CE33" s="1704"/>
      <c r="CF33" s="1704"/>
      <c r="CG33" s="1704"/>
      <c r="CH33" s="1704"/>
      <c r="CI33" s="1704"/>
      <c r="CJ33" s="1704"/>
      <c r="CK33" s="1704"/>
      <c r="CL33" s="1704"/>
      <c r="CM33" s="1704"/>
      <c r="CN33" s="1704"/>
      <c r="CO33" s="1704"/>
      <c r="CP33" s="1704"/>
      <c r="CQ33" s="1704"/>
      <c r="CR33" s="1704"/>
      <c r="CS33" s="1704"/>
      <c r="CT33" s="1704"/>
      <c r="CU33" s="1704"/>
      <c r="CV33" s="1704"/>
      <c r="CW33" s="1704"/>
      <c r="CX33" s="1704"/>
      <c r="CY33" s="1704"/>
      <c r="CZ33" s="1704"/>
      <c r="DA33" s="1704"/>
      <c r="DB33" s="1704"/>
      <c r="DC33" s="1704"/>
      <c r="DD33" s="1704"/>
      <c r="DE33" s="1704"/>
      <c r="DF33" s="1704"/>
      <c r="DG33" s="1704"/>
      <c r="DH33" s="1704"/>
      <c r="DI33" s="1704"/>
      <c r="DJ33" s="1704"/>
      <c r="DK33" s="1704"/>
      <c r="DL33" s="1704"/>
      <c r="DM33" s="1704"/>
      <c r="DN33" s="1704"/>
      <c r="DO33" s="1704"/>
      <c r="DP33" s="1704"/>
      <c r="DQ33" s="1704"/>
      <c r="DR33" s="1704"/>
      <c r="DS33" s="1704"/>
      <c r="DT33" s="1704"/>
      <c r="DU33" s="1705"/>
      <c r="DV33" s="1716"/>
      <c r="DW33" s="1716"/>
      <c r="DX33" s="1716"/>
      <c r="DY33" s="1716"/>
      <c r="DZ33" s="1712"/>
      <c r="EA33" s="1712"/>
      <c r="EB33" s="1712"/>
      <c r="EC33" s="1712"/>
      <c r="ED33" s="1712"/>
      <c r="EE33" s="1712"/>
      <c r="EF33" s="1712"/>
      <c r="EG33" s="1712"/>
      <c r="EH33" s="1712"/>
      <c r="EI33" s="1712"/>
      <c r="EJ33" s="1712"/>
      <c r="EK33" s="1712"/>
      <c r="EL33" s="1712"/>
      <c r="EM33" s="1712"/>
      <c r="EN33" s="1712"/>
      <c r="EO33" s="1712"/>
      <c r="EP33" s="1712"/>
      <c r="EQ33" s="1712"/>
      <c r="ER33" s="1712"/>
      <c r="ES33" s="1712"/>
      <c r="ET33" s="1712"/>
      <c r="EU33" s="1712"/>
      <c r="EV33" s="1712"/>
      <c r="EW33" s="1712"/>
      <c r="EX33" s="1712"/>
      <c r="EY33" s="1712"/>
      <c r="EZ33" s="1712"/>
      <c r="FA33" s="1712"/>
      <c r="FB33" s="1712"/>
      <c r="FC33" s="1712"/>
      <c r="FD33" s="1712"/>
      <c r="FE33" s="1712"/>
      <c r="FF33" s="1712"/>
      <c r="FG33" s="1712"/>
      <c r="FH33" s="1712"/>
      <c r="FI33" s="1712"/>
      <c r="FJ33" s="1712"/>
      <c r="FK33" s="1712"/>
      <c r="FL33" s="1712"/>
      <c r="FM33" s="1712"/>
      <c r="FN33" s="1712"/>
      <c r="FO33" s="1712"/>
      <c r="FP33" s="1712"/>
      <c r="FQ33" s="1712"/>
      <c r="FR33" s="1712"/>
      <c r="FS33" s="1712"/>
      <c r="FT33" s="1712"/>
      <c r="FU33" s="1712"/>
      <c r="FV33" s="1712"/>
      <c r="FW33" s="1712"/>
      <c r="FX33" s="1712"/>
      <c r="FY33" s="1712"/>
      <c r="FZ33" s="1712"/>
      <c r="GA33" s="1712"/>
      <c r="GB33" s="1712"/>
      <c r="GC33" s="1721"/>
      <c r="GD33" s="260"/>
      <c r="GE33" s="252"/>
      <c r="GF33" s="252"/>
    </row>
    <row r="34" spans="1:188" ht="11.15" customHeight="1">
      <c r="A34" s="252"/>
      <c r="B34" s="1672"/>
      <c r="C34" s="1673"/>
      <c r="D34" s="1673"/>
      <c r="E34" s="1673"/>
      <c r="F34" s="1673"/>
      <c r="G34" s="1673"/>
      <c r="H34" s="1673"/>
      <c r="I34" s="1673"/>
      <c r="J34" s="1673"/>
      <c r="K34" s="1673"/>
      <c r="L34" s="1673"/>
      <c r="M34" s="1673"/>
      <c r="N34" s="1673"/>
      <c r="O34" s="1673"/>
      <c r="P34" s="1673"/>
      <c r="Q34" s="1673"/>
      <c r="R34" s="1673"/>
      <c r="S34" s="1673"/>
      <c r="T34" s="1673"/>
      <c r="U34" s="1673"/>
      <c r="V34" s="1673"/>
      <c r="W34" s="1673"/>
      <c r="X34" s="1673"/>
      <c r="Y34" s="1673"/>
      <c r="Z34" s="1673"/>
      <c r="AA34" s="1673"/>
      <c r="AB34" s="1673"/>
      <c r="AC34" s="1673"/>
      <c r="AD34" s="1673"/>
      <c r="AE34" s="1673"/>
      <c r="AF34" s="1673"/>
      <c r="AG34" s="1673"/>
      <c r="AH34" s="1673"/>
      <c r="AI34" s="1673"/>
      <c r="AJ34" s="1673"/>
      <c r="AK34" s="1673"/>
      <c r="AL34" s="1673"/>
      <c r="AM34" s="1673"/>
      <c r="AN34" s="1673"/>
      <c r="AO34" s="1673"/>
      <c r="AP34" s="1673"/>
      <c r="AQ34" s="1673"/>
      <c r="AR34" s="1708"/>
      <c r="AS34" s="1704"/>
      <c r="AT34" s="1704"/>
      <c r="AU34" s="1704"/>
      <c r="AV34" s="1704"/>
      <c r="AW34" s="1704"/>
      <c r="AX34" s="1704"/>
      <c r="AY34" s="1704"/>
      <c r="AZ34" s="1704"/>
      <c r="BA34" s="1704"/>
      <c r="BB34" s="1704"/>
      <c r="BC34" s="1704"/>
      <c r="BD34" s="1704"/>
      <c r="BE34" s="1704"/>
      <c r="BF34" s="1704"/>
      <c r="BG34" s="1704"/>
      <c r="BH34" s="1704"/>
      <c r="BI34" s="1704"/>
      <c r="BJ34" s="1704"/>
      <c r="BK34" s="1704"/>
      <c r="BL34" s="1704"/>
      <c r="BM34" s="1704"/>
      <c r="BN34" s="1704"/>
      <c r="BO34" s="1704"/>
      <c r="BP34" s="1704"/>
      <c r="BQ34" s="1704"/>
      <c r="BR34" s="1704"/>
      <c r="BS34" s="1704"/>
      <c r="BT34" s="1704"/>
      <c r="BU34" s="1704"/>
      <c r="BV34" s="1704"/>
      <c r="BW34" s="1704"/>
      <c r="BX34" s="1704"/>
      <c r="BY34" s="1704"/>
      <c r="BZ34" s="1704"/>
      <c r="CA34" s="1704"/>
      <c r="CB34" s="1704"/>
      <c r="CC34" s="1704"/>
      <c r="CD34" s="1704"/>
      <c r="CE34" s="1704"/>
      <c r="CF34" s="1704"/>
      <c r="CG34" s="1704"/>
      <c r="CH34" s="1704"/>
      <c r="CI34" s="1704"/>
      <c r="CJ34" s="1704"/>
      <c r="CK34" s="1704"/>
      <c r="CL34" s="1704"/>
      <c r="CM34" s="1704"/>
      <c r="CN34" s="1704"/>
      <c r="CO34" s="1704"/>
      <c r="CP34" s="1704"/>
      <c r="CQ34" s="1704"/>
      <c r="CR34" s="1704"/>
      <c r="CS34" s="1704"/>
      <c r="CT34" s="1704"/>
      <c r="CU34" s="1704"/>
      <c r="CV34" s="1704"/>
      <c r="CW34" s="1704"/>
      <c r="CX34" s="1704"/>
      <c r="CY34" s="1704"/>
      <c r="CZ34" s="1704"/>
      <c r="DA34" s="1704"/>
      <c r="DB34" s="1704"/>
      <c r="DC34" s="1704"/>
      <c r="DD34" s="1704"/>
      <c r="DE34" s="1704"/>
      <c r="DF34" s="1704"/>
      <c r="DG34" s="1704"/>
      <c r="DH34" s="1704"/>
      <c r="DI34" s="1704"/>
      <c r="DJ34" s="1704"/>
      <c r="DK34" s="1704"/>
      <c r="DL34" s="1704"/>
      <c r="DM34" s="1704"/>
      <c r="DN34" s="1704"/>
      <c r="DO34" s="1704"/>
      <c r="DP34" s="1704"/>
      <c r="DQ34" s="1704"/>
      <c r="DR34" s="1704"/>
      <c r="DS34" s="1704"/>
      <c r="DT34" s="1704"/>
      <c r="DU34" s="1705"/>
      <c r="DV34" s="1717"/>
      <c r="DW34" s="1717"/>
      <c r="DX34" s="1717"/>
      <c r="DY34" s="1717"/>
      <c r="DZ34" s="1712"/>
      <c r="EA34" s="1712"/>
      <c r="EB34" s="1712"/>
      <c r="EC34" s="1712"/>
      <c r="ED34" s="1712"/>
      <c r="EE34" s="1712"/>
      <c r="EF34" s="1712"/>
      <c r="EG34" s="1712"/>
      <c r="EH34" s="1712"/>
      <c r="EI34" s="1712"/>
      <c r="EJ34" s="1712"/>
      <c r="EK34" s="1712"/>
      <c r="EL34" s="1712"/>
      <c r="EM34" s="1712"/>
      <c r="EN34" s="1712"/>
      <c r="EO34" s="1712"/>
      <c r="EP34" s="1712"/>
      <c r="EQ34" s="1712"/>
      <c r="ER34" s="1712"/>
      <c r="ES34" s="1712"/>
      <c r="ET34" s="1712"/>
      <c r="EU34" s="1712"/>
      <c r="EV34" s="1712"/>
      <c r="EW34" s="1712"/>
      <c r="EX34" s="1712"/>
      <c r="EY34" s="1712"/>
      <c r="EZ34" s="1712"/>
      <c r="FA34" s="1712"/>
      <c r="FB34" s="1712"/>
      <c r="FC34" s="1712"/>
      <c r="FD34" s="1712"/>
      <c r="FE34" s="1712"/>
      <c r="FF34" s="1712"/>
      <c r="FG34" s="1712"/>
      <c r="FH34" s="1712"/>
      <c r="FI34" s="1712"/>
      <c r="FJ34" s="1712"/>
      <c r="FK34" s="1712"/>
      <c r="FL34" s="1712"/>
      <c r="FM34" s="1712"/>
      <c r="FN34" s="1712"/>
      <c r="FO34" s="1712"/>
      <c r="FP34" s="1712"/>
      <c r="FQ34" s="1712"/>
      <c r="FR34" s="1712"/>
      <c r="FS34" s="1712"/>
      <c r="FT34" s="1712"/>
      <c r="FU34" s="1712"/>
      <c r="FV34" s="1712"/>
      <c r="FW34" s="1712"/>
      <c r="FX34" s="1712"/>
      <c r="FY34" s="1712"/>
      <c r="FZ34" s="1712"/>
      <c r="GA34" s="1712"/>
      <c r="GB34" s="1712"/>
      <c r="GC34" s="1721"/>
      <c r="GD34" s="260"/>
      <c r="GE34" s="252"/>
      <c r="GF34" s="252"/>
    </row>
    <row r="35" spans="1:188" ht="11.15" customHeight="1">
      <c r="A35" s="252"/>
      <c r="B35" s="1672"/>
      <c r="C35" s="1673"/>
      <c r="D35" s="1673"/>
      <c r="E35" s="1673"/>
      <c r="F35" s="1673"/>
      <c r="G35" s="1673"/>
      <c r="H35" s="1673"/>
      <c r="I35" s="1673"/>
      <c r="J35" s="1673"/>
      <c r="K35" s="1673"/>
      <c r="L35" s="1673"/>
      <c r="M35" s="1673"/>
      <c r="N35" s="1673"/>
      <c r="O35" s="1673"/>
      <c r="P35" s="1673"/>
      <c r="Q35" s="1673"/>
      <c r="R35" s="1673"/>
      <c r="S35" s="1673"/>
      <c r="T35" s="1673"/>
      <c r="U35" s="1673"/>
      <c r="V35" s="1673"/>
      <c r="W35" s="1673" t="s">
        <v>21</v>
      </c>
      <c r="X35" s="1673"/>
      <c r="Y35" s="1673"/>
      <c r="Z35" s="1673"/>
      <c r="AA35" s="1673"/>
      <c r="AB35" s="1673"/>
      <c r="AC35" s="1673"/>
      <c r="AD35" s="1673"/>
      <c r="AE35" s="1673"/>
      <c r="AF35" s="1673"/>
      <c r="AG35" s="1673"/>
      <c r="AH35" s="1673"/>
      <c r="AI35" s="1673"/>
      <c r="AJ35" s="1673"/>
      <c r="AK35" s="1673"/>
      <c r="AL35" s="1673"/>
      <c r="AM35" s="1673"/>
      <c r="AN35" s="1673"/>
      <c r="AO35" s="1673"/>
      <c r="AP35" s="1673"/>
      <c r="AQ35" s="1673"/>
      <c r="AR35" s="1679"/>
      <c r="AS35" s="1722"/>
      <c r="AT35" s="1722"/>
      <c r="AU35" s="1722"/>
      <c r="AV35" s="1722"/>
      <c r="AW35" s="1722"/>
      <c r="AX35" s="1722"/>
      <c r="AY35" s="1722"/>
      <c r="AZ35" s="1722"/>
      <c r="BA35" s="1722"/>
      <c r="BB35" s="1722"/>
      <c r="BC35" s="1722"/>
      <c r="BD35" s="1722"/>
      <c r="BE35" s="1722"/>
      <c r="BF35" s="1722"/>
      <c r="BG35" s="1722"/>
      <c r="BH35" s="1722"/>
      <c r="BI35" s="1722"/>
      <c r="BJ35" s="1722"/>
      <c r="BK35" s="1722"/>
      <c r="BL35" s="1722"/>
      <c r="BM35" s="1722"/>
      <c r="BN35" s="1722"/>
      <c r="BO35" s="1722"/>
      <c r="BP35" s="1722"/>
      <c r="BQ35" s="1722"/>
      <c r="BR35" s="1722"/>
      <c r="BS35" s="1722"/>
      <c r="BT35" s="1722"/>
      <c r="BU35" s="1722"/>
      <c r="BV35" s="1722"/>
      <c r="BW35" s="1722"/>
      <c r="BX35" s="1722"/>
      <c r="BY35" s="1722"/>
      <c r="BZ35" s="1722"/>
      <c r="CA35" s="1722"/>
      <c r="CB35" s="1722"/>
      <c r="CC35" s="1722"/>
      <c r="CD35" s="1722"/>
      <c r="CE35" s="1722"/>
      <c r="CF35" s="1722"/>
      <c r="CG35" s="1722"/>
      <c r="CH35" s="1722"/>
      <c r="CI35" s="1722"/>
      <c r="CJ35" s="1722"/>
      <c r="CK35" s="1722"/>
      <c r="CL35" s="1722"/>
      <c r="CM35" s="1722"/>
      <c r="CN35" s="1722"/>
      <c r="CO35" s="1722"/>
      <c r="CP35" s="1722"/>
      <c r="CQ35" s="1722"/>
      <c r="CR35" s="1722"/>
      <c r="CS35" s="1722"/>
      <c r="CT35" s="1725" t="s">
        <v>579</v>
      </c>
      <c r="CU35" s="1726"/>
      <c r="CV35" s="1726"/>
      <c r="CW35" s="1726"/>
      <c r="CX35" s="1726"/>
      <c r="CY35" s="1726"/>
      <c r="CZ35" s="1726"/>
      <c r="DA35" s="1726"/>
      <c r="DB35" s="1726"/>
      <c r="DC35" s="1726"/>
      <c r="DD35" s="1726"/>
      <c r="DE35" s="1726"/>
      <c r="DF35" s="1726"/>
      <c r="DG35" s="1726"/>
      <c r="DH35" s="1726"/>
      <c r="DI35" s="1726"/>
      <c r="DJ35" s="1726"/>
      <c r="DK35" s="1726"/>
      <c r="DL35" s="1726"/>
      <c r="DM35" s="1726"/>
      <c r="DN35" s="1726"/>
      <c r="DO35" s="1726"/>
      <c r="DP35" s="1726"/>
      <c r="DQ35" s="1726"/>
      <c r="DR35" s="1726"/>
      <c r="DS35" s="1726"/>
      <c r="DT35" s="1726"/>
      <c r="DU35" s="1727"/>
      <c r="GC35" s="256"/>
      <c r="GD35" s="260"/>
      <c r="GE35" s="252"/>
      <c r="GF35" s="252"/>
    </row>
    <row r="36" spans="1:188" ht="11.15" customHeight="1">
      <c r="A36" s="252"/>
      <c r="B36" s="1672"/>
      <c r="C36" s="1673"/>
      <c r="D36" s="1673"/>
      <c r="E36" s="1673"/>
      <c r="F36" s="1673"/>
      <c r="G36" s="1673"/>
      <c r="H36" s="1673"/>
      <c r="I36" s="1673"/>
      <c r="J36" s="1673"/>
      <c r="K36" s="1673"/>
      <c r="L36" s="1673"/>
      <c r="M36" s="1673"/>
      <c r="N36" s="1673"/>
      <c r="O36" s="1673"/>
      <c r="P36" s="1673"/>
      <c r="Q36" s="1673"/>
      <c r="R36" s="1673"/>
      <c r="S36" s="1673"/>
      <c r="T36" s="1673"/>
      <c r="U36" s="1673"/>
      <c r="V36" s="1673"/>
      <c r="W36" s="1673"/>
      <c r="X36" s="1673"/>
      <c r="Y36" s="1673"/>
      <c r="Z36" s="1673"/>
      <c r="AA36" s="1673"/>
      <c r="AB36" s="1673"/>
      <c r="AC36" s="1673"/>
      <c r="AD36" s="1673"/>
      <c r="AE36" s="1673"/>
      <c r="AF36" s="1673"/>
      <c r="AG36" s="1673"/>
      <c r="AH36" s="1673"/>
      <c r="AI36" s="1673"/>
      <c r="AJ36" s="1673"/>
      <c r="AK36" s="1673"/>
      <c r="AL36" s="1673"/>
      <c r="AM36" s="1673"/>
      <c r="AN36" s="1673"/>
      <c r="AO36" s="1673"/>
      <c r="AP36" s="1673"/>
      <c r="AQ36" s="1673"/>
      <c r="AR36" s="1723"/>
      <c r="AS36" s="1724"/>
      <c r="AT36" s="1724"/>
      <c r="AU36" s="1724"/>
      <c r="AV36" s="1724"/>
      <c r="AW36" s="1724"/>
      <c r="AX36" s="1724"/>
      <c r="AY36" s="1724"/>
      <c r="AZ36" s="1724"/>
      <c r="BA36" s="1724"/>
      <c r="BB36" s="1724"/>
      <c r="BC36" s="1724"/>
      <c r="BD36" s="1724"/>
      <c r="BE36" s="1724"/>
      <c r="BF36" s="1724"/>
      <c r="BG36" s="1724"/>
      <c r="BH36" s="1724"/>
      <c r="BI36" s="1724"/>
      <c r="BJ36" s="1724"/>
      <c r="BK36" s="1724"/>
      <c r="BL36" s="1724"/>
      <c r="BM36" s="1724"/>
      <c r="BN36" s="1724"/>
      <c r="BO36" s="1724"/>
      <c r="BP36" s="1724"/>
      <c r="BQ36" s="1724"/>
      <c r="BR36" s="1724"/>
      <c r="BS36" s="1724"/>
      <c r="BT36" s="1724"/>
      <c r="BU36" s="1724"/>
      <c r="BV36" s="1724"/>
      <c r="BW36" s="1724"/>
      <c r="BX36" s="1724"/>
      <c r="BY36" s="1724"/>
      <c r="BZ36" s="1724"/>
      <c r="CA36" s="1724"/>
      <c r="CB36" s="1724"/>
      <c r="CC36" s="1724"/>
      <c r="CD36" s="1724"/>
      <c r="CE36" s="1724"/>
      <c r="CF36" s="1724"/>
      <c r="CG36" s="1724"/>
      <c r="CH36" s="1724"/>
      <c r="CI36" s="1724"/>
      <c r="CJ36" s="1724"/>
      <c r="CK36" s="1724"/>
      <c r="CL36" s="1724"/>
      <c r="CM36" s="1724"/>
      <c r="CN36" s="1724"/>
      <c r="CO36" s="1724"/>
      <c r="CP36" s="1724"/>
      <c r="CQ36" s="1724"/>
      <c r="CR36" s="1724"/>
      <c r="CS36" s="1724"/>
      <c r="CT36" s="1725"/>
      <c r="CU36" s="1726"/>
      <c r="CV36" s="1726"/>
      <c r="CW36" s="1726"/>
      <c r="CX36" s="1726"/>
      <c r="CY36" s="1726"/>
      <c r="CZ36" s="1726"/>
      <c r="DA36" s="1726"/>
      <c r="DB36" s="1726"/>
      <c r="DC36" s="1726"/>
      <c r="DD36" s="1726"/>
      <c r="DE36" s="1726"/>
      <c r="DF36" s="1726"/>
      <c r="DG36" s="1726"/>
      <c r="DH36" s="1726"/>
      <c r="DI36" s="1726"/>
      <c r="DJ36" s="1726"/>
      <c r="DK36" s="1726"/>
      <c r="DL36" s="1726"/>
      <c r="DM36" s="1726"/>
      <c r="DN36" s="1726"/>
      <c r="DO36" s="1726"/>
      <c r="DP36" s="1726"/>
      <c r="DQ36" s="1726"/>
      <c r="DR36" s="1726"/>
      <c r="DS36" s="1726"/>
      <c r="DT36" s="1726"/>
      <c r="DU36" s="1727"/>
      <c r="GC36" s="256"/>
      <c r="GD36" s="260"/>
      <c r="GE36" s="252"/>
      <c r="GF36" s="252"/>
    </row>
    <row r="37" spans="1:188" ht="11.15" customHeight="1">
      <c r="A37" s="252"/>
      <c r="B37" s="1672"/>
      <c r="C37" s="1673"/>
      <c r="D37" s="1673"/>
      <c r="E37" s="1673"/>
      <c r="F37" s="1673"/>
      <c r="G37" s="1673"/>
      <c r="H37" s="1673"/>
      <c r="I37" s="1673"/>
      <c r="J37" s="1673"/>
      <c r="K37" s="1673"/>
      <c r="L37" s="1673"/>
      <c r="M37" s="1673"/>
      <c r="N37" s="1673"/>
      <c r="O37" s="1673"/>
      <c r="P37" s="1673"/>
      <c r="Q37" s="1673"/>
      <c r="R37" s="1673"/>
      <c r="S37" s="1673"/>
      <c r="T37" s="1673"/>
      <c r="U37" s="1673"/>
      <c r="V37" s="1673"/>
      <c r="W37" s="1673" t="s">
        <v>580</v>
      </c>
      <c r="X37" s="1673"/>
      <c r="Y37" s="1673"/>
      <c r="Z37" s="1673"/>
      <c r="AA37" s="1673"/>
      <c r="AB37" s="1673"/>
      <c r="AC37" s="1673"/>
      <c r="AD37" s="1673"/>
      <c r="AE37" s="1673"/>
      <c r="AF37" s="1673"/>
      <c r="AG37" s="1673"/>
      <c r="AH37" s="1673"/>
      <c r="AI37" s="1673"/>
      <c r="AJ37" s="1673"/>
      <c r="AK37" s="1673"/>
      <c r="AL37" s="1673"/>
      <c r="AM37" s="1673"/>
      <c r="AN37" s="1673"/>
      <c r="AO37" s="1673"/>
      <c r="AP37" s="1673"/>
      <c r="AQ37" s="1673"/>
      <c r="AR37" s="1676"/>
      <c r="AS37" s="1676"/>
      <c r="AT37" s="1676"/>
      <c r="AU37" s="1676"/>
      <c r="AV37" s="1676"/>
      <c r="AW37" s="1676"/>
      <c r="AX37" s="1676"/>
      <c r="AY37" s="1676"/>
      <c r="AZ37" s="1676"/>
      <c r="BA37" s="1676"/>
      <c r="BB37" s="1676"/>
      <c r="BC37" s="1676"/>
      <c r="BD37" s="1676"/>
      <c r="BE37" s="1676"/>
      <c r="BF37" s="1676"/>
      <c r="BG37" s="1676"/>
      <c r="BH37" s="1676"/>
      <c r="BI37" s="1676"/>
      <c r="BJ37" s="1676"/>
      <c r="BK37" s="1676"/>
      <c r="BL37" s="1676"/>
      <c r="BM37" s="1676"/>
      <c r="BN37" s="1676"/>
      <c r="BO37" s="1676"/>
      <c r="BP37" s="1676"/>
      <c r="BQ37" s="1676"/>
      <c r="BR37" s="1677"/>
      <c r="BS37" s="1680"/>
      <c r="BT37" s="1676"/>
      <c r="BU37" s="1676"/>
      <c r="BV37" s="1676"/>
      <c r="BW37" s="1676"/>
      <c r="BX37" s="1676"/>
      <c r="BY37" s="1676"/>
      <c r="BZ37" s="1676"/>
      <c r="CA37" s="1676"/>
      <c r="CB37" s="1676"/>
      <c r="CC37" s="1676"/>
      <c r="CD37" s="1676"/>
      <c r="CE37" s="1676"/>
      <c r="CF37" s="1676"/>
      <c r="CG37" s="1676"/>
      <c r="CH37" s="1676"/>
      <c r="CI37" s="1676"/>
      <c r="CJ37" s="1676"/>
      <c r="CK37" s="1676"/>
      <c r="CL37" s="1676"/>
      <c r="CM37" s="1676"/>
      <c r="CN37" s="1676"/>
      <c r="CO37" s="1676"/>
      <c r="CP37" s="1676"/>
      <c r="CQ37" s="1676"/>
      <c r="CR37" s="1676"/>
      <c r="CS37" s="1677"/>
      <c r="CT37" s="1725" t="s">
        <v>581</v>
      </c>
      <c r="CU37" s="1726"/>
      <c r="CV37" s="1726"/>
      <c r="CW37" s="1726"/>
      <c r="CX37" s="1726"/>
      <c r="CY37" s="1726"/>
      <c r="CZ37" s="1726"/>
      <c r="DA37" s="1726"/>
      <c r="DB37" s="1726"/>
      <c r="DC37" s="1726"/>
      <c r="DD37" s="1726"/>
      <c r="DE37" s="1726"/>
      <c r="DF37" s="1726"/>
      <c r="DG37" s="1726"/>
      <c r="DH37" s="1726"/>
      <c r="DI37" s="1726"/>
      <c r="DJ37" s="1726"/>
      <c r="DK37" s="1726"/>
      <c r="DL37" s="1726"/>
      <c r="DM37" s="1726"/>
      <c r="DN37" s="1726"/>
      <c r="DO37" s="1726"/>
      <c r="DP37" s="1726"/>
      <c r="DQ37" s="1726"/>
      <c r="DR37" s="1726"/>
      <c r="DS37" s="1726"/>
      <c r="DT37" s="1726"/>
      <c r="DU37" s="1727"/>
      <c r="DV37" s="1683" t="s">
        <v>582</v>
      </c>
      <c r="DW37" s="1683"/>
      <c r="DX37" s="1683"/>
      <c r="DY37" s="1683"/>
      <c r="DZ37" s="1713" t="s">
        <v>583</v>
      </c>
      <c r="EA37" s="1713"/>
      <c r="EB37" s="1713"/>
      <c r="EC37" s="1713"/>
      <c r="ED37" s="1713" t="s">
        <v>584</v>
      </c>
      <c r="EE37" s="1713"/>
      <c r="EF37" s="1713"/>
      <c r="EG37" s="1713"/>
      <c r="EH37" s="1713" t="s">
        <v>585</v>
      </c>
      <c r="EI37" s="1713"/>
      <c r="EJ37" s="1713"/>
      <c r="EK37" s="1713"/>
      <c r="EL37" s="1713" t="s">
        <v>586</v>
      </c>
      <c r="EM37" s="1713"/>
      <c r="EN37" s="1713"/>
      <c r="EO37" s="1713"/>
      <c r="EP37" s="1713" t="s">
        <v>587</v>
      </c>
      <c r="EQ37" s="1713"/>
      <c r="ER37" s="1713"/>
      <c r="ES37" s="1713"/>
      <c r="ET37" s="1713" t="s">
        <v>588</v>
      </c>
      <c r="EU37" s="1713"/>
      <c r="EV37" s="1713"/>
      <c r="EW37" s="1713"/>
      <c r="EX37" s="1713" t="s">
        <v>589</v>
      </c>
      <c r="EY37" s="1713"/>
      <c r="EZ37" s="1713"/>
      <c r="FA37" s="1713"/>
      <c r="FB37" s="1713" t="s">
        <v>590</v>
      </c>
      <c r="FC37" s="1713"/>
      <c r="FD37" s="1713"/>
      <c r="FE37" s="1713"/>
      <c r="FF37" s="1713" t="s">
        <v>591</v>
      </c>
      <c r="FG37" s="1713"/>
      <c r="FH37" s="1713"/>
      <c r="FI37" s="1713"/>
      <c r="FJ37" s="1713" t="s">
        <v>592</v>
      </c>
      <c r="FK37" s="1713"/>
      <c r="FL37" s="1713"/>
      <c r="FM37" s="1713"/>
      <c r="FN37" s="1713" t="s">
        <v>593</v>
      </c>
      <c r="FO37" s="1713"/>
      <c r="FP37" s="1713"/>
      <c r="FQ37" s="1713"/>
      <c r="FR37" s="1713" t="s">
        <v>594</v>
      </c>
      <c r="FS37" s="1713"/>
      <c r="FT37" s="1713"/>
      <c r="FU37" s="1713"/>
      <c r="FV37" s="1713" t="s">
        <v>595</v>
      </c>
      <c r="FW37" s="1713"/>
      <c r="FX37" s="1713"/>
      <c r="FY37" s="1713"/>
      <c r="FZ37" s="1714"/>
      <c r="GA37" s="1692"/>
      <c r="GB37" s="1692"/>
      <c r="GC37" s="1715"/>
      <c r="GD37" s="260"/>
      <c r="GE37" s="252"/>
      <c r="GF37" s="252"/>
    </row>
    <row r="38" spans="1:188" ht="11.15" customHeight="1">
      <c r="A38" s="252"/>
      <c r="B38" s="1672"/>
      <c r="C38" s="1673"/>
      <c r="D38" s="1673"/>
      <c r="E38" s="1673"/>
      <c r="F38" s="1673"/>
      <c r="G38" s="1673"/>
      <c r="H38" s="1673"/>
      <c r="I38" s="1673"/>
      <c r="J38" s="1673"/>
      <c r="K38" s="1673"/>
      <c r="L38" s="1673"/>
      <c r="M38" s="1673"/>
      <c r="N38" s="1673"/>
      <c r="O38" s="1673"/>
      <c r="P38" s="1673"/>
      <c r="Q38" s="1673"/>
      <c r="R38" s="1673"/>
      <c r="S38" s="1673"/>
      <c r="T38" s="1673"/>
      <c r="U38" s="1673"/>
      <c r="V38" s="1673"/>
      <c r="W38" s="1673"/>
      <c r="X38" s="1673"/>
      <c r="Y38" s="1673"/>
      <c r="Z38" s="1673"/>
      <c r="AA38" s="1673"/>
      <c r="AB38" s="1673"/>
      <c r="AC38" s="1673"/>
      <c r="AD38" s="1673"/>
      <c r="AE38" s="1673"/>
      <c r="AF38" s="1673"/>
      <c r="AG38" s="1673"/>
      <c r="AH38" s="1673"/>
      <c r="AI38" s="1673"/>
      <c r="AJ38" s="1673"/>
      <c r="AK38" s="1673"/>
      <c r="AL38" s="1673"/>
      <c r="AM38" s="1673"/>
      <c r="AN38" s="1673"/>
      <c r="AO38" s="1673"/>
      <c r="AP38" s="1673"/>
      <c r="AQ38" s="1673"/>
      <c r="AR38" s="1678"/>
      <c r="AS38" s="1678"/>
      <c r="AT38" s="1678"/>
      <c r="AU38" s="1678"/>
      <c r="AV38" s="1678"/>
      <c r="AW38" s="1678"/>
      <c r="AX38" s="1678"/>
      <c r="AY38" s="1678"/>
      <c r="AZ38" s="1678"/>
      <c r="BA38" s="1678"/>
      <c r="BB38" s="1678"/>
      <c r="BC38" s="1678"/>
      <c r="BD38" s="1678"/>
      <c r="BE38" s="1678"/>
      <c r="BF38" s="1678"/>
      <c r="BG38" s="1678"/>
      <c r="BH38" s="1678"/>
      <c r="BI38" s="1678"/>
      <c r="BJ38" s="1678"/>
      <c r="BK38" s="1678"/>
      <c r="BL38" s="1678"/>
      <c r="BM38" s="1678"/>
      <c r="BN38" s="1678"/>
      <c r="BO38" s="1678"/>
      <c r="BP38" s="1678"/>
      <c r="BQ38" s="1678"/>
      <c r="BR38" s="1679"/>
      <c r="BS38" s="1681"/>
      <c r="BT38" s="1678"/>
      <c r="BU38" s="1678"/>
      <c r="BV38" s="1678"/>
      <c r="BW38" s="1678"/>
      <c r="BX38" s="1678"/>
      <c r="BY38" s="1678"/>
      <c r="BZ38" s="1678"/>
      <c r="CA38" s="1678"/>
      <c r="CB38" s="1678"/>
      <c r="CC38" s="1678"/>
      <c r="CD38" s="1678"/>
      <c r="CE38" s="1678"/>
      <c r="CF38" s="1678"/>
      <c r="CG38" s="1678"/>
      <c r="CH38" s="1678"/>
      <c r="CI38" s="1678"/>
      <c r="CJ38" s="1678"/>
      <c r="CK38" s="1678"/>
      <c r="CL38" s="1678"/>
      <c r="CM38" s="1678"/>
      <c r="CN38" s="1678"/>
      <c r="CO38" s="1678"/>
      <c r="CP38" s="1678"/>
      <c r="CQ38" s="1678"/>
      <c r="CR38" s="1678"/>
      <c r="CS38" s="1679"/>
      <c r="CT38" s="1725"/>
      <c r="CU38" s="1726"/>
      <c r="CV38" s="1726"/>
      <c r="CW38" s="1726"/>
      <c r="CX38" s="1726"/>
      <c r="CY38" s="1726"/>
      <c r="CZ38" s="1726"/>
      <c r="DA38" s="1726"/>
      <c r="DB38" s="1726"/>
      <c r="DC38" s="1726"/>
      <c r="DD38" s="1726"/>
      <c r="DE38" s="1726"/>
      <c r="DF38" s="1726"/>
      <c r="DG38" s="1726"/>
      <c r="DH38" s="1726"/>
      <c r="DI38" s="1726"/>
      <c r="DJ38" s="1726"/>
      <c r="DK38" s="1726"/>
      <c r="DL38" s="1726"/>
      <c r="DM38" s="1726"/>
      <c r="DN38" s="1726"/>
      <c r="DO38" s="1726"/>
      <c r="DP38" s="1726"/>
      <c r="DQ38" s="1726"/>
      <c r="DR38" s="1726"/>
      <c r="DS38" s="1726"/>
      <c r="DT38" s="1726"/>
      <c r="DU38" s="1727"/>
      <c r="DV38" s="1686"/>
      <c r="DW38" s="1686"/>
      <c r="DX38" s="1686"/>
      <c r="DY38" s="1686"/>
      <c r="DZ38" s="1713"/>
      <c r="EA38" s="1713"/>
      <c r="EB38" s="1713"/>
      <c r="EC38" s="1713"/>
      <c r="ED38" s="1713"/>
      <c r="EE38" s="1713"/>
      <c r="EF38" s="1713"/>
      <c r="EG38" s="1713"/>
      <c r="EH38" s="1713"/>
      <c r="EI38" s="1713"/>
      <c r="EJ38" s="1713"/>
      <c r="EK38" s="1713"/>
      <c r="EL38" s="1713"/>
      <c r="EM38" s="1713"/>
      <c r="EN38" s="1713"/>
      <c r="EO38" s="1713"/>
      <c r="EP38" s="1713"/>
      <c r="EQ38" s="1713"/>
      <c r="ER38" s="1713"/>
      <c r="ES38" s="1713"/>
      <c r="ET38" s="1713"/>
      <c r="EU38" s="1713"/>
      <c r="EV38" s="1713"/>
      <c r="EW38" s="1713"/>
      <c r="EX38" s="1713"/>
      <c r="EY38" s="1713"/>
      <c r="EZ38" s="1713"/>
      <c r="FA38" s="1713"/>
      <c r="FB38" s="1713"/>
      <c r="FC38" s="1713"/>
      <c r="FD38" s="1713"/>
      <c r="FE38" s="1713"/>
      <c r="FF38" s="1713"/>
      <c r="FG38" s="1713"/>
      <c r="FH38" s="1713"/>
      <c r="FI38" s="1713"/>
      <c r="FJ38" s="1713"/>
      <c r="FK38" s="1713"/>
      <c r="FL38" s="1713"/>
      <c r="FM38" s="1713"/>
      <c r="FN38" s="1713"/>
      <c r="FO38" s="1713"/>
      <c r="FP38" s="1713"/>
      <c r="FQ38" s="1713"/>
      <c r="FR38" s="1713"/>
      <c r="FS38" s="1713"/>
      <c r="FT38" s="1713"/>
      <c r="FU38" s="1713"/>
      <c r="FV38" s="1713"/>
      <c r="FW38" s="1713"/>
      <c r="FX38" s="1713"/>
      <c r="FY38" s="1713"/>
      <c r="FZ38" s="1714"/>
      <c r="GA38" s="1692"/>
      <c r="GB38" s="1692"/>
      <c r="GC38" s="1715"/>
      <c r="GD38" s="260"/>
      <c r="GE38" s="252"/>
      <c r="GF38" s="252"/>
    </row>
    <row r="39" spans="1:188" ht="11.15" customHeight="1">
      <c r="A39" s="252"/>
      <c r="B39" s="1672" t="s">
        <v>596</v>
      </c>
      <c r="C39" s="1673"/>
      <c r="D39" s="1673"/>
      <c r="E39" s="1673"/>
      <c r="F39" s="1673"/>
      <c r="G39" s="1673"/>
      <c r="H39" s="1673"/>
      <c r="I39" s="1673"/>
      <c r="J39" s="1673"/>
      <c r="K39" s="1673"/>
      <c r="L39" s="1673"/>
      <c r="M39" s="1673"/>
      <c r="N39" s="1673"/>
      <c r="O39" s="1673"/>
      <c r="P39" s="1673"/>
      <c r="Q39" s="1673"/>
      <c r="R39" s="1673"/>
      <c r="S39" s="1673"/>
      <c r="T39" s="1673"/>
      <c r="U39" s="1673"/>
      <c r="V39" s="1673"/>
      <c r="W39" s="1673" t="s">
        <v>597</v>
      </c>
      <c r="X39" s="1673"/>
      <c r="Y39" s="1673"/>
      <c r="Z39" s="1673"/>
      <c r="AA39" s="1673"/>
      <c r="AB39" s="1673"/>
      <c r="AC39" s="1673"/>
      <c r="AD39" s="1673"/>
      <c r="AE39" s="1673"/>
      <c r="AF39" s="1673"/>
      <c r="AG39" s="1673"/>
      <c r="AH39" s="1673"/>
      <c r="AI39" s="1673"/>
      <c r="AJ39" s="1673"/>
      <c r="AK39" s="1673"/>
      <c r="AL39" s="1673"/>
      <c r="AM39" s="1673"/>
      <c r="AN39" s="1673"/>
      <c r="AO39" s="1673"/>
      <c r="AP39" s="1673"/>
      <c r="AQ39" s="1673"/>
      <c r="AR39" s="1676"/>
      <c r="AS39" s="1676"/>
      <c r="AT39" s="1676"/>
      <c r="AU39" s="1676"/>
      <c r="AV39" s="1676"/>
      <c r="AW39" s="1676"/>
      <c r="AX39" s="1676"/>
      <c r="AY39" s="1676"/>
      <c r="AZ39" s="1676"/>
      <c r="BA39" s="1676"/>
      <c r="BB39" s="1676"/>
      <c r="BC39" s="1677"/>
      <c r="BD39" s="1692" t="s">
        <v>556</v>
      </c>
      <c r="BE39" s="1693"/>
      <c r="BF39" s="1693"/>
      <c r="BG39" s="1693"/>
      <c r="BH39" s="1680"/>
      <c r="BI39" s="1676"/>
      <c r="BJ39" s="1676"/>
      <c r="BK39" s="1676"/>
      <c r="BL39" s="1676"/>
      <c r="BM39" s="1676"/>
      <c r="BN39" s="1676"/>
      <c r="BO39" s="1676"/>
      <c r="BP39" s="1676"/>
      <c r="BQ39" s="1676"/>
      <c r="BR39" s="1676"/>
      <c r="BS39" s="1676"/>
      <c r="BT39" s="1676"/>
      <c r="BU39" s="1676"/>
      <c r="BV39" s="1676"/>
      <c r="BW39" s="1677"/>
      <c r="BX39" s="257"/>
      <c r="BY39" s="257"/>
      <c r="BZ39" s="257"/>
      <c r="CA39" s="257"/>
      <c r="CB39" s="257"/>
      <c r="CC39" s="257"/>
      <c r="CD39" s="257"/>
      <c r="CE39" s="257"/>
      <c r="CF39" s="257"/>
      <c r="CG39" s="257"/>
      <c r="CH39" s="257"/>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8"/>
      <c r="DV39" s="1716"/>
      <c r="DW39" s="1716"/>
      <c r="DX39" s="1716"/>
      <c r="DY39" s="1716"/>
      <c r="DZ39" s="1712"/>
      <c r="EA39" s="1712"/>
      <c r="EB39" s="1712"/>
      <c r="EC39" s="1712"/>
      <c r="ED39" s="1712"/>
      <c r="EE39" s="1712"/>
      <c r="EF39" s="1712"/>
      <c r="EG39" s="1712"/>
      <c r="EH39" s="1712"/>
      <c r="EI39" s="1712"/>
      <c r="EJ39" s="1712"/>
      <c r="EK39" s="1712"/>
      <c r="EL39" s="1712"/>
      <c r="EM39" s="1712"/>
      <c r="EN39" s="1712"/>
      <c r="EO39" s="1712"/>
      <c r="EP39" s="1712"/>
      <c r="EQ39" s="1712"/>
      <c r="ER39" s="1712"/>
      <c r="ES39" s="1712"/>
      <c r="ET39" s="1712"/>
      <c r="EU39" s="1712"/>
      <c r="EV39" s="1712"/>
      <c r="EW39" s="1712"/>
      <c r="EX39" s="1712"/>
      <c r="EY39" s="1712"/>
      <c r="EZ39" s="1712"/>
      <c r="FA39" s="1712"/>
      <c r="FB39" s="1712"/>
      <c r="FC39" s="1712"/>
      <c r="FD39" s="1712"/>
      <c r="FE39" s="1712"/>
      <c r="FF39" s="1712"/>
      <c r="FG39" s="1712"/>
      <c r="FH39" s="1712"/>
      <c r="FI39" s="1712"/>
      <c r="FJ39" s="1712"/>
      <c r="FK39" s="1712"/>
      <c r="FL39" s="1712"/>
      <c r="FM39" s="1712"/>
      <c r="FN39" s="1712"/>
      <c r="FO39" s="1712"/>
      <c r="FP39" s="1712"/>
      <c r="FQ39" s="1712"/>
      <c r="FR39" s="1712"/>
      <c r="FS39" s="1712"/>
      <c r="FT39" s="1712"/>
      <c r="FU39" s="1712"/>
      <c r="FV39" s="1712"/>
      <c r="FW39" s="1712"/>
      <c r="FX39" s="1712"/>
      <c r="FY39" s="1712"/>
      <c r="FZ39" s="1718"/>
      <c r="GA39" s="1719"/>
      <c r="GB39" s="1719"/>
      <c r="GC39" s="1720"/>
      <c r="GD39" s="260"/>
      <c r="GE39" s="252"/>
      <c r="GF39" s="252"/>
    </row>
    <row r="40" spans="1:188" ht="11.15" customHeight="1">
      <c r="A40" s="252"/>
      <c r="B40" s="1672"/>
      <c r="C40" s="1673"/>
      <c r="D40" s="1673"/>
      <c r="E40" s="1673"/>
      <c r="F40" s="1673"/>
      <c r="G40" s="1673"/>
      <c r="H40" s="1673"/>
      <c r="I40" s="1673"/>
      <c r="J40" s="1673"/>
      <c r="K40" s="1673"/>
      <c r="L40" s="1673"/>
      <c r="M40" s="1673"/>
      <c r="N40" s="1673"/>
      <c r="O40" s="1673"/>
      <c r="P40" s="1673"/>
      <c r="Q40" s="1673"/>
      <c r="R40" s="1673"/>
      <c r="S40" s="1673"/>
      <c r="T40" s="1673"/>
      <c r="U40" s="1673"/>
      <c r="V40" s="1673"/>
      <c r="W40" s="1673"/>
      <c r="X40" s="1673"/>
      <c r="Y40" s="1673"/>
      <c r="Z40" s="1673"/>
      <c r="AA40" s="1673"/>
      <c r="AB40" s="1673"/>
      <c r="AC40" s="1673"/>
      <c r="AD40" s="1673"/>
      <c r="AE40" s="1673"/>
      <c r="AF40" s="1673"/>
      <c r="AG40" s="1673"/>
      <c r="AH40" s="1673"/>
      <c r="AI40" s="1673"/>
      <c r="AJ40" s="1673"/>
      <c r="AK40" s="1673"/>
      <c r="AL40" s="1673"/>
      <c r="AM40" s="1673"/>
      <c r="AN40" s="1673"/>
      <c r="AO40" s="1673"/>
      <c r="AP40" s="1673"/>
      <c r="AQ40" s="1673"/>
      <c r="AR40" s="1678"/>
      <c r="AS40" s="1678"/>
      <c r="AT40" s="1678"/>
      <c r="AU40" s="1678"/>
      <c r="AV40" s="1678"/>
      <c r="AW40" s="1678"/>
      <c r="AX40" s="1678"/>
      <c r="AY40" s="1678"/>
      <c r="AZ40" s="1678"/>
      <c r="BA40" s="1678"/>
      <c r="BB40" s="1678"/>
      <c r="BC40" s="1679"/>
      <c r="BD40" s="1693"/>
      <c r="BE40" s="1693"/>
      <c r="BF40" s="1693"/>
      <c r="BG40" s="1693"/>
      <c r="BH40" s="1681"/>
      <c r="BI40" s="1678"/>
      <c r="BJ40" s="1678"/>
      <c r="BK40" s="1678"/>
      <c r="BL40" s="1678"/>
      <c r="BM40" s="1678"/>
      <c r="BN40" s="1678"/>
      <c r="BO40" s="1678"/>
      <c r="BP40" s="1678"/>
      <c r="BQ40" s="1678"/>
      <c r="BR40" s="1678"/>
      <c r="BS40" s="1678"/>
      <c r="BT40" s="1678"/>
      <c r="BU40" s="1678"/>
      <c r="BV40" s="1678"/>
      <c r="BW40" s="1679"/>
      <c r="BX40" s="257"/>
      <c r="BY40" s="257"/>
      <c r="BZ40" s="257"/>
      <c r="CA40" s="257"/>
      <c r="CB40" s="257"/>
      <c r="CC40" s="257"/>
      <c r="CD40" s="257"/>
      <c r="CE40" s="257"/>
      <c r="CF40" s="257"/>
      <c r="CG40" s="257"/>
      <c r="CH40" s="257"/>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8"/>
      <c r="DV40" s="1717"/>
      <c r="DW40" s="1717"/>
      <c r="DX40" s="1717"/>
      <c r="DY40" s="1717"/>
      <c r="DZ40" s="1712"/>
      <c r="EA40" s="1712"/>
      <c r="EB40" s="1712"/>
      <c r="EC40" s="1712"/>
      <c r="ED40" s="1712"/>
      <c r="EE40" s="1712"/>
      <c r="EF40" s="1712"/>
      <c r="EG40" s="1712"/>
      <c r="EH40" s="1712"/>
      <c r="EI40" s="1712"/>
      <c r="EJ40" s="1712"/>
      <c r="EK40" s="1712"/>
      <c r="EL40" s="1712"/>
      <c r="EM40" s="1712"/>
      <c r="EN40" s="1712"/>
      <c r="EO40" s="1712"/>
      <c r="EP40" s="1712"/>
      <c r="EQ40" s="1712"/>
      <c r="ER40" s="1712"/>
      <c r="ES40" s="1712"/>
      <c r="ET40" s="1712"/>
      <c r="EU40" s="1712"/>
      <c r="EV40" s="1712"/>
      <c r="EW40" s="1712"/>
      <c r="EX40" s="1712"/>
      <c r="EY40" s="1712"/>
      <c r="EZ40" s="1712"/>
      <c r="FA40" s="1712"/>
      <c r="FB40" s="1712"/>
      <c r="FC40" s="1712"/>
      <c r="FD40" s="1712"/>
      <c r="FE40" s="1712"/>
      <c r="FF40" s="1712"/>
      <c r="FG40" s="1712"/>
      <c r="FH40" s="1712"/>
      <c r="FI40" s="1712"/>
      <c r="FJ40" s="1712"/>
      <c r="FK40" s="1712"/>
      <c r="FL40" s="1712"/>
      <c r="FM40" s="1712"/>
      <c r="FN40" s="1712"/>
      <c r="FO40" s="1712"/>
      <c r="FP40" s="1712"/>
      <c r="FQ40" s="1712"/>
      <c r="FR40" s="1712"/>
      <c r="FS40" s="1712"/>
      <c r="FT40" s="1712"/>
      <c r="FU40" s="1712"/>
      <c r="FV40" s="1712"/>
      <c r="FW40" s="1712"/>
      <c r="FX40" s="1712"/>
      <c r="FY40" s="1712"/>
      <c r="FZ40" s="1718"/>
      <c r="GA40" s="1719"/>
      <c r="GB40" s="1719"/>
      <c r="GC40" s="1720"/>
      <c r="GD40" s="260"/>
      <c r="GE40" s="252"/>
      <c r="GF40" s="252"/>
    </row>
    <row r="41" spans="1:188" ht="11.15" customHeight="1">
      <c r="A41" s="252"/>
      <c r="B41" s="1672"/>
      <c r="C41" s="1673"/>
      <c r="D41" s="1673"/>
      <c r="E41" s="1673"/>
      <c r="F41" s="1673"/>
      <c r="G41" s="1673"/>
      <c r="H41" s="1673"/>
      <c r="I41" s="1673"/>
      <c r="J41" s="1673"/>
      <c r="K41" s="1673"/>
      <c r="L41" s="1673"/>
      <c r="M41" s="1673"/>
      <c r="N41" s="1673"/>
      <c r="O41" s="1673"/>
      <c r="P41" s="1673"/>
      <c r="Q41" s="1673"/>
      <c r="R41" s="1673"/>
      <c r="S41" s="1673"/>
      <c r="T41" s="1673"/>
      <c r="U41" s="1673"/>
      <c r="V41" s="1673"/>
      <c r="W41" s="1673" t="s">
        <v>548</v>
      </c>
      <c r="X41" s="1673"/>
      <c r="Y41" s="1673"/>
      <c r="Z41" s="1673"/>
      <c r="AA41" s="1673"/>
      <c r="AB41" s="1673"/>
      <c r="AC41" s="1673"/>
      <c r="AD41" s="1673"/>
      <c r="AE41" s="1673"/>
      <c r="AF41" s="1673"/>
      <c r="AG41" s="1673"/>
      <c r="AH41" s="1673"/>
      <c r="AI41" s="1673"/>
      <c r="AJ41" s="1673"/>
      <c r="AK41" s="1673"/>
      <c r="AL41" s="1673"/>
      <c r="AM41" s="1673"/>
      <c r="AN41" s="1673"/>
      <c r="AO41" s="1673"/>
      <c r="AP41" s="1673"/>
      <c r="AQ41" s="1673"/>
      <c r="AR41" s="1708"/>
      <c r="AS41" s="1704"/>
      <c r="AT41" s="1704"/>
      <c r="AU41" s="1704"/>
      <c r="AV41" s="1704"/>
      <c r="AW41" s="1704"/>
      <c r="AX41" s="1704"/>
      <c r="AY41" s="1704"/>
      <c r="AZ41" s="1704"/>
      <c r="BA41" s="1704"/>
      <c r="BB41" s="1704"/>
      <c r="BC41" s="1704"/>
      <c r="BD41" s="1704"/>
      <c r="BE41" s="1704"/>
      <c r="BF41" s="1704"/>
      <c r="BG41" s="1704"/>
      <c r="BH41" s="1704"/>
      <c r="BI41" s="1704"/>
      <c r="BJ41" s="1704"/>
      <c r="BK41" s="1704"/>
      <c r="BL41" s="1704"/>
      <c r="BM41" s="1704"/>
      <c r="BN41" s="1704"/>
      <c r="BO41" s="1704"/>
      <c r="BP41" s="1704"/>
      <c r="BQ41" s="1704"/>
      <c r="BR41" s="1704"/>
      <c r="BS41" s="1704"/>
      <c r="BT41" s="1704"/>
      <c r="BU41" s="1704"/>
      <c r="BV41" s="1704"/>
      <c r="BW41" s="1704"/>
      <c r="BX41" s="1704"/>
      <c r="BY41" s="1704"/>
      <c r="BZ41" s="1704"/>
      <c r="CA41" s="1704"/>
      <c r="CB41" s="1704"/>
      <c r="CC41" s="1704"/>
      <c r="CD41" s="1704"/>
      <c r="CE41" s="1704"/>
      <c r="CF41" s="1704"/>
      <c r="CG41" s="1704"/>
      <c r="CH41" s="1704"/>
      <c r="CI41" s="1704"/>
      <c r="CJ41" s="1704"/>
      <c r="CK41" s="1704"/>
      <c r="CL41" s="1704"/>
      <c r="CM41" s="1704"/>
      <c r="CN41" s="1704"/>
      <c r="CO41" s="1704"/>
      <c r="CP41" s="1704"/>
      <c r="CQ41" s="1704"/>
      <c r="CR41" s="1704"/>
      <c r="CS41" s="1704"/>
      <c r="CT41" s="1704"/>
      <c r="CU41" s="1704"/>
      <c r="CV41" s="1704"/>
      <c r="CW41" s="1704"/>
      <c r="CX41" s="1704"/>
      <c r="CY41" s="1704"/>
      <c r="CZ41" s="1704"/>
      <c r="DA41" s="1704"/>
      <c r="DB41" s="1704"/>
      <c r="DC41" s="1704"/>
      <c r="DD41" s="1704"/>
      <c r="DE41" s="1704"/>
      <c r="DF41" s="1704"/>
      <c r="DG41" s="1704"/>
      <c r="DH41" s="1704"/>
      <c r="DI41" s="1704"/>
      <c r="DJ41" s="1704"/>
      <c r="DK41" s="1704"/>
      <c r="DL41" s="1704"/>
      <c r="DM41" s="1704"/>
      <c r="DN41" s="1704"/>
      <c r="DO41" s="1704"/>
      <c r="DP41" s="1704"/>
      <c r="DQ41" s="1704"/>
      <c r="DR41" s="1704"/>
      <c r="DS41" s="1704"/>
      <c r="DT41" s="1704"/>
      <c r="DU41" s="1705"/>
      <c r="GC41" s="256"/>
      <c r="GD41" s="260"/>
      <c r="GE41" s="252"/>
      <c r="GF41" s="252"/>
    </row>
    <row r="42" spans="1:188" ht="11.15" customHeight="1">
      <c r="A42" s="252"/>
      <c r="B42" s="1672"/>
      <c r="C42" s="1673"/>
      <c r="D42" s="1673"/>
      <c r="E42" s="1673"/>
      <c r="F42" s="1673"/>
      <c r="G42" s="1673"/>
      <c r="H42" s="1673"/>
      <c r="I42" s="1673"/>
      <c r="J42" s="1673"/>
      <c r="K42" s="1673"/>
      <c r="L42" s="1673"/>
      <c r="M42" s="1673"/>
      <c r="N42" s="1673"/>
      <c r="O42" s="1673"/>
      <c r="P42" s="1673"/>
      <c r="Q42" s="1673"/>
      <c r="R42" s="1673"/>
      <c r="S42" s="1673"/>
      <c r="T42" s="1673"/>
      <c r="U42" s="1673"/>
      <c r="V42" s="1673"/>
      <c r="W42" s="1673"/>
      <c r="X42" s="1673"/>
      <c r="Y42" s="1673"/>
      <c r="Z42" s="1673"/>
      <c r="AA42" s="1673"/>
      <c r="AB42" s="1673"/>
      <c r="AC42" s="1673"/>
      <c r="AD42" s="1673"/>
      <c r="AE42" s="1673"/>
      <c r="AF42" s="1673"/>
      <c r="AG42" s="1673"/>
      <c r="AH42" s="1673"/>
      <c r="AI42" s="1673"/>
      <c r="AJ42" s="1673"/>
      <c r="AK42" s="1673"/>
      <c r="AL42" s="1673"/>
      <c r="AM42" s="1673"/>
      <c r="AN42" s="1673"/>
      <c r="AO42" s="1673"/>
      <c r="AP42" s="1673"/>
      <c r="AQ42" s="1673"/>
      <c r="AR42" s="1708"/>
      <c r="AS42" s="1704"/>
      <c r="AT42" s="1704"/>
      <c r="AU42" s="1704"/>
      <c r="AV42" s="1704"/>
      <c r="AW42" s="1704"/>
      <c r="AX42" s="1704"/>
      <c r="AY42" s="1704"/>
      <c r="AZ42" s="1704"/>
      <c r="BA42" s="1704"/>
      <c r="BB42" s="1704"/>
      <c r="BC42" s="1704"/>
      <c r="BD42" s="1704"/>
      <c r="BE42" s="1704"/>
      <c r="BF42" s="1704"/>
      <c r="BG42" s="1704"/>
      <c r="BH42" s="1704"/>
      <c r="BI42" s="1704"/>
      <c r="BJ42" s="1704"/>
      <c r="BK42" s="1704"/>
      <c r="BL42" s="1704"/>
      <c r="BM42" s="1704"/>
      <c r="BN42" s="1704"/>
      <c r="BO42" s="1704"/>
      <c r="BP42" s="1704"/>
      <c r="BQ42" s="1704"/>
      <c r="BR42" s="1704"/>
      <c r="BS42" s="1704"/>
      <c r="BT42" s="1704"/>
      <c r="BU42" s="1704"/>
      <c r="BV42" s="1704"/>
      <c r="BW42" s="1704"/>
      <c r="BX42" s="1704"/>
      <c r="BY42" s="1704"/>
      <c r="BZ42" s="1704"/>
      <c r="CA42" s="1704"/>
      <c r="CB42" s="1704"/>
      <c r="CC42" s="1704"/>
      <c r="CD42" s="1704"/>
      <c r="CE42" s="1704"/>
      <c r="CF42" s="1704"/>
      <c r="CG42" s="1704"/>
      <c r="CH42" s="1704"/>
      <c r="CI42" s="1704"/>
      <c r="CJ42" s="1704"/>
      <c r="CK42" s="1704"/>
      <c r="CL42" s="1704"/>
      <c r="CM42" s="1704"/>
      <c r="CN42" s="1704"/>
      <c r="CO42" s="1704"/>
      <c r="CP42" s="1704"/>
      <c r="CQ42" s="1704"/>
      <c r="CR42" s="1704"/>
      <c r="CS42" s="1704"/>
      <c r="CT42" s="1704"/>
      <c r="CU42" s="1704"/>
      <c r="CV42" s="1704"/>
      <c r="CW42" s="1704"/>
      <c r="CX42" s="1704"/>
      <c r="CY42" s="1704"/>
      <c r="CZ42" s="1704"/>
      <c r="DA42" s="1704"/>
      <c r="DB42" s="1704"/>
      <c r="DC42" s="1704"/>
      <c r="DD42" s="1704"/>
      <c r="DE42" s="1704"/>
      <c r="DF42" s="1704"/>
      <c r="DG42" s="1704"/>
      <c r="DH42" s="1704"/>
      <c r="DI42" s="1704"/>
      <c r="DJ42" s="1704"/>
      <c r="DK42" s="1704"/>
      <c r="DL42" s="1704"/>
      <c r="DM42" s="1704"/>
      <c r="DN42" s="1704"/>
      <c r="DO42" s="1704"/>
      <c r="DP42" s="1704"/>
      <c r="DQ42" s="1704"/>
      <c r="DR42" s="1704"/>
      <c r="DS42" s="1704"/>
      <c r="DT42" s="1704"/>
      <c r="DU42" s="1705"/>
      <c r="GC42" s="256"/>
      <c r="GD42" s="260"/>
      <c r="GE42" s="252"/>
      <c r="GF42" s="252"/>
    </row>
    <row r="43" spans="1:188" ht="11.15" customHeight="1">
      <c r="A43" s="252"/>
      <c r="B43" s="1672"/>
      <c r="C43" s="1673"/>
      <c r="D43" s="1673"/>
      <c r="E43" s="1673"/>
      <c r="F43" s="1673"/>
      <c r="G43" s="1673"/>
      <c r="H43" s="1673"/>
      <c r="I43" s="1673"/>
      <c r="J43" s="1673"/>
      <c r="K43" s="1673"/>
      <c r="L43" s="1673"/>
      <c r="M43" s="1673"/>
      <c r="N43" s="1673"/>
      <c r="O43" s="1673"/>
      <c r="P43" s="1673"/>
      <c r="Q43" s="1673"/>
      <c r="R43" s="1673"/>
      <c r="S43" s="1673"/>
      <c r="T43" s="1673"/>
      <c r="U43" s="1673"/>
      <c r="V43" s="1673"/>
      <c r="W43" s="1673" t="s">
        <v>598</v>
      </c>
      <c r="X43" s="1673"/>
      <c r="Y43" s="1673"/>
      <c r="Z43" s="1673"/>
      <c r="AA43" s="1673"/>
      <c r="AB43" s="1673"/>
      <c r="AC43" s="1673"/>
      <c r="AD43" s="1673"/>
      <c r="AE43" s="1673"/>
      <c r="AF43" s="1673"/>
      <c r="AG43" s="1673"/>
      <c r="AH43" s="1673"/>
      <c r="AI43" s="1673"/>
      <c r="AJ43" s="1673"/>
      <c r="AK43" s="1673"/>
      <c r="AL43" s="1673"/>
      <c r="AM43" s="1673"/>
      <c r="AN43" s="1673"/>
      <c r="AO43" s="1673"/>
      <c r="AP43" s="1673"/>
      <c r="AQ43" s="1673"/>
      <c r="AR43" s="1708"/>
      <c r="AS43" s="1704"/>
      <c r="AT43" s="1704"/>
      <c r="AU43" s="1704"/>
      <c r="AV43" s="1704"/>
      <c r="AW43" s="1704"/>
      <c r="AX43" s="1704"/>
      <c r="AY43" s="1704"/>
      <c r="AZ43" s="1704"/>
      <c r="BA43" s="1704"/>
      <c r="BB43" s="1704"/>
      <c r="BC43" s="1704"/>
      <c r="BD43" s="1704"/>
      <c r="BE43" s="1704"/>
      <c r="BF43" s="1704"/>
      <c r="BG43" s="1704"/>
      <c r="BH43" s="1704"/>
      <c r="BI43" s="1704"/>
      <c r="BJ43" s="1704"/>
      <c r="BK43" s="1704"/>
      <c r="BL43" s="1704"/>
      <c r="BM43" s="1704"/>
      <c r="BN43" s="1704"/>
      <c r="BO43" s="1704"/>
      <c r="BP43" s="1704"/>
      <c r="BQ43" s="1704"/>
      <c r="BR43" s="1704"/>
      <c r="BS43" s="1704"/>
      <c r="BT43" s="1704"/>
      <c r="BU43" s="1704"/>
      <c r="BV43" s="1704"/>
      <c r="BW43" s="1704"/>
      <c r="BX43" s="1704"/>
      <c r="BY43" s="1704"/>
      <c r="BZ43" s="1704"/>
      <c r="CA43" s="1704"/>
      <c r="CB43" s="1704"/>
      <c r="CC43" s="1704"/>
      <c r="CD43" s="1704"/>
      <c r="CE43" s="1704"/>
      <c r="CF43" s="1704"/>
      <c r="CG43" s="1704"/>
      <c r="CH43" s="1704"/>
      <c r="CI43" s="1704"/>
      <c r="CJ43" s="1704"/>
      <c r="CK43" s="1704"/>
      <c r="CL43" s="1704"/>
      <c r="CM43" s="1704"/>
      <c r="CN43" s="1704"/>
      <c r="CO43" s="1704"/>
      <c r="CP43" s="1704"/>
      <c r="CQ43" s="1704"/>
      <c r="CR43" s="1704"/>
      <c r="CS43" s="1704"/>
      <c r="CT43" s="1704"/>
      <c r="CU43" s="1704"/>
      <c r="CV43" s="1704"/>
      <c r="CW43" s="1704"/>
      <c r="CX43" s="1704"/>
      <c r="CY43" s="1704"/>
      <c r="CZ43" s="1704"/>
      <c r="DA43" s="1704"/>
      <c r="DB43" s="1704"/>
      <c r="DC43" s="1704"/>
      <c r="DD43" s="1704"/>
      <c r="DE43" s="1704"/>
      <c r="DF43" s="1704"/>
      <c r="DG43" s="1704"/>
      <c r="DH43" s="1704"/>
      <c r="DI43" s="1704"/>
      <c r="DJ43" s="1704"/>
      <c r="DK43" s="1704"/>
      <c r="DL43" s="1704"/>
      <c r="DM43" s="1704"/>
      <c r="DN43" s="1704"/>
      <c r="DO43" s="1704"/>
      <c r="DP43" s="1704"/>
      <c r="DQ43" s="1704"/>
      <c r="DR43" s="1704"/>
      <c r="DS43" s="1704"/>
      <c r="DT43" s="1704"/>
      <c r="DU43" s="1705"/>
      <c r="DV43" s="1683" t="s">
        <v>599</v>
      </c>
      <c r="DW43" s="1683"/>
      <c r="DX43" s="1683"/>
      <c r="DY43" s="1683"/>
      <c r="DZ43" s="1683"/>
      <c r="EA43" s="1683"/>
      <c r="EB43" s="1683"/>
      <c r="EC43" s="1683"/>
      <c r="ED43" s="1683"/>
      <c r="EE43" s="1683"/>
      <c r="EF43" s="1683"/>
      <c r="EG43" s="1683"/>
      <c r="EH43" s="1683"/>
      <c r="EI43" s="1683"/>
      <c r="EJ43" s="1683"/>
      <c r="EK43" s="1683"/>
      <c r="EL43" s="1683"/>
      <c r="EM43" s="1683"/>
      <c r="EN43" s="1683"/>
      <c r="EO43" s="1683"/>
      <c r="EP43" s="1683"/>
      <c r="EQ43" s="1683"/>
      <c r="ER43" s="1683"/>
      <c r="ES43" s="1683"/>
      <c r="ET43" s="1683"/>
      <c r="EU43" s="1683"/>
      <c r="EV43" s="1683"/>
      <c r="EW43" s="1683"/>
      <c r="EX43" s="1683"/>
      <c r="EY43" s="1683"/>
      <c r="EZ43" s="1683"/>
      <c r="FA43" s="1683"/>
      <c r="FB43" s="1683"/>
      <c r="FC43" s="1683"/>
      <c r="FD43" s="1683"/>
      <c r="FE43" s="1683"/>
      <c r="FF43" s="1683"/>
      <c r="FG43" s="1683"/>
      <c r="FH43" s="1683"/>
      <c r="FI43" s="1683"/>
      <c r="FJ43" s="1683"/>
      <c r="FK43" s="1683"/>
      <c r="FL43" s="1683"/>
      <c r="FM43" s="1683"/>
      <c r="FN43" s="1683"/>
      <c r="FO43" s="1683"/>
      <c r="FP43" s="1683"/>
      <c r="FQ43" s="1683"/>
      <c r="FR43" s="1683"/>
      <c r="FS43" s="1683"/>
      <c r="FT43" s="1683"/>
      <c r="FU43" s="1683"/>
      <c r="FV43" s="1683"/>
      <c r="FW43" s="1683"/>
      <c r="FX43" s="1683"/>
      <c r="FY43" s="1683"/>
      <c r="FZ43" s="1683"/>
      <c r="GA43" s="1683"/>
      <c r="GB43" s="1683"/>
      <c r="GC43" s="1710"/>
      <c r="GD43" s="260"/>
      <c r="GE43" s="252"/>
      <c r="GF43" s="252"/>
    </row>
    <row r="44" spans="1:188" ht="11.15" customHeight="1">
      <c r="A44" s="252"/>
      <c r="B44" s="1672"/>
      <c r="C44" s="1673"/>
      <c r="D44" s="1673"/>
      <c r="E44" s="1673"/>
      <c r="F44" s="1673"/>
      <c r="G44" s="1673"/>
      <c r="H44" s="1673"/>
      <c r="I44" s="1673"/>
      <c r="J44" s="1673"/>
      <c r="K44" s="1673"/>
      <c r="L44" s="1673"/>
      <c r="M44" s="1673"/>
      <c r="N44" s="1673"/>
      <c r="O44" s="1673"/>
      <c r="P44" s="1673"/>
      <c r="Q44" s="1673"/>
      <c r="R44" s="1673"/>
      <c r="S44" s="1673"/>
      <c r="T44" s="1673"/>
      <c r="U44" s="1673"/>
      <c r="V44" s="1673"/>
      <c r="W44" s="1673"/>
      <c r="X44" s="1673"/>
      <c r="Y44" s="1673"/>
      <c r="Z44" s="1673"/>
      <c r="AA44" s="1673"/>
      <c r="AB44" s="1673"/>
      <c r="AC44" s="1673"/>
      <c r="AD44" s="1673"/>
      <c r="AE44" s="1673"/>
      <c r="AF44" s="1673"/>
      <c r="AG44" s="1673"/>
      <c r="AH44" s="1673"/>
      <c r="AI44" s="1673"/>
      <c r="AJ44" s="1673"/>
      <c r="AK44" s="1673"/>
      <c r="AL44" s="1673"/>
      <c r="AM44" s="1673"/>
      <c r="AN44" s="1673"/>
      <c r="AO44" s="1673"/>
      <c r="AP44" s="1673"/>
      <c r="AQ44" s="1673"/>
      <c r="AR44" s="1708"/>
      <c r="AS44" s="1704"/>
      <c r="AT44" s="1704"/>
      <c r="AU44" s="1704"/>
      <c r="AV44" s="1704"/>
      <c r="AW44" s="1704"/>
      <c r="AX44" s="1704"/>
      <c r="AY44" s="1704"/>
      <c r="AZ44" s="1704"/>
      <c r="BA44" s="1704"/>
      <c r="BB44" s="1704"/>
      <c r="BC44" s="1704"/>
      <c r="BD44" s="1704"/>
      <c r="BE44" s="1704"/>
      <c r="BF44" s="1704"/>
      <c r="BG44" s="1704"/>
      <c r="BH44" s="1704"/>
      <c r="BI44" s="1704"/>
      <c r="BJ44" s="1704"/>
      <c r="BK44" s="1704"/>
      <c r="BL44" s="1704"/>
      <c r="BM44" s="1704"/>
      <c r="BN44" s="1704"/>
      <c r="BO44" s="1704"/>
      <c r="BP44" s="1704"/>
      <c r="BQ44" s="1704"/>
      <c r="BR44" s="1704"/>
      <c r="BS44" s="1704"/>
      <c r="BT44" s="1704"/>
      <c r="BU44" s="1704"/>
      <c r="BV44" s="1704"/>
      <c r="BW44" s="1704"/>
      <c r="BX44" s="1704"/>
      <c r="BY44" s="1704"/>
      <c r="BZ44" s="1704"/>
      <c r="CA44" s="1704"/>
      <c r="CB44" s="1704"/>
      <c r="CC44" s="1704"/>
      <c r="CD44" s="1704"/>
      <c r="CE44" s="1704"/>
      <c r="CF44" s="1704"/>
      <c r="CG44" s="1704"/>
      <c r="CH44" s="1704"/>
      <c r="CI44" s="1704"/>
      <c r="CJ44" s="1704"/>
      <c r="CK44" s="1704"/>
      <c r="CL44" s="1704"/>
      <c r="CM44" s="1704"/>
      <c r="CN44" s="1704"/>
      <c r="CO44" s="1704"/>
      <c r="CP44" s="1704"/>
      <c r="CQ44" s="1704"/>
      <c r="CR44" s="1704"/>
      <c r="CS44" s="1704"/>
      <c r="CT44" s="1704"/>
      <c r="CU44" s="1704"/>
      <c r="CV44" s="1704"/>
      <c r="CW44" s="1704"/>
      <c r="CX44" s="1704"/>
      <c r="CY44" s="1704"/>
      <c r="CZ44" s="1704"/>
      <c r="DA44" s="1704"/>
      <c r="DB44" s="1704"/>
      <c r="DC44" s="1704"/>
      <c r="DD44" s="1704"/>
      <c r="DE44" s="1704"/>
      <c r="DF44" s="1704"/>
      <c r="DG44" s="1704"/>
      <c r="DH44" s="1704"/>
      <c r="DI44" s="1704"/>
      <c r="DJ44" s="1704"/>
      <c r="DK44" s="1704"/>
      <c r="DL44" s="1704"/>
      <c r="DM44" s="1704"/>
      <c r="DN44" s="1704"/>
      <c r="DO44" s="1704"/>
      <c r="DP44" s="1704"/>
      <c r="DQ44" s="1704"/>
      <c r="DR44" s="1704"/>
      <c r="DS44" s="1704"/>
      <c r="DT44" s="1704"/>
      <c r="DU44" s="1705"/>
      <c r="DV44" s="1692"/>
      <c r="DW44" s="1692"/>
      <c r="DX44" s="1692"/>
      <c r="DY44" s="1692"/>
      <c r="DZ44" s="1692"/>
      <c r="EA44" s="1692"/>
      <c r="EB44" s="1692"/>
      <c r="EC44" s="1692"/>
      <c r="ED44" s="1692"/>
      <c r="EE44" s="1692"/>
      <c r="EF44" s="1692"/>
      <c r="EG44" s="1692"/>
      <c r="EH44" s="1686"/>
      <c r="EI44" s="1686"/>
      <c r="EJ44" s="1686"/>
      <c r="EK44" s="1686"/>
      <c r="EL44" s="1686"/>
      <c r="EM44" s="1686"/>
      <c r="EN44" s="1686"/>
      <c r="EO44" s="1686"/>
      <c r="EP44" s="1686"/>
      <c r="EQ44" s="1686"/>
      <c r="ER44" s="1686"/>
      <c r="ES44" s="1686"/>
      <c r="ET44" s="1686"/>
      <c r="EU44" s="1686"/>
      <c r="EV44" s="1686"/>
      <c r="EW44" s="1686"/>
      <c r="EX44" s="1686"/>
      <c r="EY44" s="1686"/>
      <c r="EZ44" s="1686"/>
      <c r="FA44" s="1686"/>
      <c r="FB44" s="1686"/>
      <c r="FC44" s="1686"/>
      <c r="FD44" s="1686"/>
      <c r="FE44" s="1686"/>
      <c r="FF44" s="1686"/>
      <c r="FG44" s="1686"/>
      <c r="FH44" s="1686"/>
      <c r="FI44" s="1686"/>
      <c r="FJ44" s="1686"/>
      <c r="FK44" s="1686"/>
      <c r="FL44" s="1686"/>
      <c r="FM44" s="1686"/>
      <c r="FN44" s="1686"/>
      <c r="FO44" s="1686"/>
      <c r="FP44" s="1686"/>
      <c r="FQ44" s="1686"/>
      <c r="FR44" s="1686"/>
      <c r="FS44" s="1686"/>
      <c r="FT44" s="1686"/>
      <c r="FU44" s="1686"/>
      <c r="FV44" s="1686"/>
      <c r="FW44" s="1686"/>
      <c r="FX44" s="1686"/>
      <c r="FY44" s="1686"/>
      <c r="FZ44" s="1686"/>
      <c r="GA44" s="1686"/>
      <c r="GB44" s="1686"/>
      <c r="GC44" s="1711"/>
      <c r="GD44" s="260"/>
      <c r="GE44" s="252"/>
      <c r="GF44" s="252"/>
    </row>
    <row r="45" spans="1:188" ht="11.15" customHeight="1">
      <c r="A45" s="252"/>
      <c r="B45" s="1672"/>
      <c r="C45" s="1673"/>
      <c r="D45" s="1673"/>
      <c r="E45" s="1673"/>
      <c r="F45" s="1673"/>
      <c r="G45" s="1673"/>
      <c r="H45" s="1673"/>
      <c r="I45" s="1673"/>
      <c r="J45" s="1673"/>
      <c r="K45" s="1673"/>
      <c r="L45" s="1673"/>
      <c r="M45" s="1673"/>
      <c r="N45" s="1673"/>
      <c r="O45" s="1673"/>
      <c r="P45" s="1673"/>
      <c r="Q45" s="1673"/>
      <c r="R45" s="1673"/>
      <c r="S45" s="1673"/>
      <c r="T45" s="1673"/>
      <c r="U45" s="1673"/>
      <c r="V45" s="1673"/>
      <c r="W45" s="1673" t="s">
        <v>550</v>
      </c>
      <c r="X45" s="1673"/>
      <c r="Y45" s="1673"/>
      <c r="Z45" s="1673"/>
      <c r="AA45" s="1673"/>
      <c r="AB45" s="1673"/>
      <c r="AC45" s="1673"/>
      <c r="AD45" s="1673"/>
      <c r="AE45" s="1673"/>
      <c r="AF45" s="1673"/>
      <c r="AG45" s="1673"/>
      <c r="AH45" s="1673"/>
      <c r="AI45" s="1673"/>
      <c r="AJ45" s="1673"/>
      <c r="AK45" s="1673"/>
      <c r="AL45" s="1673"/>
      <c r="AM45" s="1673"/>
      <c r="AN45" s="1673"/>
      <c r="AO45" s="1673"/>
      <c r="AP45" s="1673"/>
      <c r="AQ45" s="1673"/>
      <c r="AR45" s="1708"/>
      <c r="AS45" s="1704"/>
      <c r="AT45" s="1704"/>
      <c r="AU45" s="1704"/>
      <c r="AV45" s="1704"/>
      <c r="AW45" s="1704"/>
      <c r="AX45" s="1704"/>
      <c r="AY45" s="1704"/>
      <c r="AZ45" s="1704"/>
      <c r="BA45" s="1704"/>
      <c r="BB45" s="1704"/>
      <c r="BC45" s="1704"/>
      <c r="BD45" s="1704"/>
      <c r="BE45" s="1704"/>
      <c r="BF45" s="1704"/>
      <c r="BG45" s="1704"/>
      <c r="BH45" s="1704"/>
      <c r="BI45" s="1704"/>
      <c r="BJ45" s="1704"/>
      <c r="BK45" s="1704"/>
      <c r="BL45" s="1704"/>
      <c r="BM45" s="1704"/>
      <c r="BN45" s="1704"/>
      <c r="BO45" s="1704"/>
      <c r="BP45" s="1704"/>
      <c r="BQ45" s="1704"/>
      <c r="BR45" s="1704"/>
      <c r="BS45" s="1704"/>
      <c r="BT45" s="1704"/>
      <c r="BU45" s="1704"/>
      <c r="BV45" s="1704"/>
      <c r="BW45" s="1704"/>
      <c r="BX45" s="1704"/>
      <c r="BY45" s="1704"/>
      <c r="BZ45" s="1704"/>
      <c r="CA45" s="1704"/>
      <c r="CB45" s="1704"/>
      <c r="CC45" s="1704"/>
      <c r="CD45" s="1704"/>
      <c r="CE45" s="1704"/>
      <c r="CF45" s="1704"/>
      <c r="CG45" s="1704"/>
      <c r="CH45" s="1704"/>
      <c r="CI45" s="1704"/>
      <c r="CJ45" s="1704"/>
      <c r="CK45" s="1704"/>
      <c r="CL45" s="1704"/>
      <c r="CM45" s="1704"/>
      <c r="CN45" s="1704"/>
      <c r="CO45" s="1704"/>
      <c r="CP45" s="1704"/>
      <c r="CQ45" s="1704"/>
      <c r="CR45" s="1704"/>
      <c r="CS45" s="1704"/>
      <c r="CT45" s="1704"/>
      <c r="CU45" s="1704"/>
      <c r="CV45" s="1704"/>
      <c r="CW45" s="1704"/>
      <c r="CX45" s="1704"/>
      <c r="CY45" s="1704"/>
      <c r="CZ45" s="1704"/>
      <c r="DA45" s="1704"/>
      <c r="DB45" s="1704"/>
      <c r="DC45" s="1704"/>
      <c r="DD45" s="1704"/>
      <c r="DE45" s="1704"/>
      <c r="DF45" s="1704"/>
      <c r="DG45" s="1704"/>
      <c r="DH45" s="1704"/>
      <c r="DI45" s="1704"/>
      <c r="DJ45" s="1704"/>
      <c r="DK45" s="1704"/>
      <c r="DL45" s="1704"/>
      <c r="DM45" s="1704"/>
      <c r="DN45" s="1704"/>
      <c r="DO45" s="1704"/>
      <c r="DP45" s="1704"/>
      <c r="DQ45" s="1704"/>
      <c r="DR45" s="1704"/>
      <c r="DS45" s="1704"/>
      <c r="DT45" s="1704"/>
      <c r="DU45" s="1705"/>
      <c r="DV45" s="1709"/>
      <c r="DW45" s="1670"/>
      <c r="DX45" s="1670"/>
      <c r="DY45" s="1670"/>
      <c r="DZ45" s="1670"/>
      <c r="EA45" s="1670"/>
      <c r="EB45" s="1670"/>
      <c r="EC45" s="1670"/>
      <c r="ED45" s="1670"/>
      <c r="EE45" s="1670"/>
      <c r="EF45" s="1670"/>
      <c r="EG45" s="1670"/>
      <c r="EH45" s="1670"/>
      <c r="EI45" s="1670"/>
      <c r="EJ45" s="1670"/>
      <c r="EK45" s="1670"/>
      <c r="EL45" s="1670"/>
      <c r="EM45" s="1670"/>
      <c r="EN45" s="1670"/>
      <c r="EO45" s="1670"/>
      <c r="EP45" s="1670"/>
      <c r="EQ45" s="1670"/>
      <c r="ER45" s="1670"/>
      <c r="ES45" s="1670"/>
      <c r="ET45" s="1670"/>
      <c r="EU45" s="1670"/>
      <c r="EV45" s="1670"/>
      <c r="EW45" s="1670"/>
      <c r="EX45" s="1670"/>
      <c r="EY45" s="1670"/>
      <c r="EZ45" s="1670"/>
      <c r="FA45" s="1670"/>
      <c r="FB45" s="1670"/>
      <c r="FC45" s="1670"/>
      <c r="FD45" s="1670"/>
      <c r="FE45" s="1670"/>
      <c r="FF45" s="1670"/>
      <c r="FG45" s="1670"/>
      <c r="FH45" s="1670"/>
      <c r="FI45" s="1670"/>
      <c r="FJ45" s="1670"/>
      <c r="FK45" s="1670"/>
      <c r="FL45" s="1670"/>
      <c r="FM45" s="1670"/>
      <c r="FN45" s="1670"/>
      <c r="FO45" s="1670"/>
      <c r="FP45" s="1670"/>
      <c r="FQ45" s="1670"/>
      <c r="FR45" s="1670"/>
      <c r="FS45" s="1670"/>
      <c r="FT45" s="1670"/>
      <c r="FU45" s="1670"/>
      <c r="FV45" s="1670"/>
      <c r="FW45" s="1670"/>
      <c r="FX45" s="1670"/>
      <c r="FY45" s="1670"/>
      <c r="FZ45" s="1670"/>
      <c r="GA45" s="1670"/>
      <c r="GB45" s="1670"/>
      <c r="GC45" s="1694"/>
      <c r="GD45" s="260"/>
      <c r="GE45" s="252"/>
      <c r="GF45" s="252"/>
    </row>
    <row r="46" spans="1:188" ht="11.15" customHeight="1">
      <c r="A46" s="252"/>
      <c r="B46" s="1672"/>
      <c r="C46" s="1673"/>
      <c r="D46" s="1673"/>
      <c r="E46" s="1673"/>
      <c r="F46" s="1673"/>
      <c r="G46" s="1673"/>
      <c r="H46" s="1673"/>
      <c r="I46" s="1673"/>
      <c r="J46" s="1673"/>
      <c r="K46" s="1673"/>
      <c r="L46" s="1673"/>
      <c r="M46" s="1673"/>
      <c r="N46" s="1673"/>
      <c r="O46" s="1673"/>
      <c r="P46" s="1673"/>
      <c r="Q46" s="1673"/>
      <c r="R46" s="1673"/>
      <c r="S46" s="1673"/>
      <c r="T46" s="1673"/>
      <c r="U46" s="1673"/>
      <c r="V46" s="1673"/>
      <c r="W46" s="1673"/>
      <c r="X46" s="1673"/>
      <c r="Y46" s="1673"/>
      <c r="Z46" s="1673"/>
      <c r="AA46" s="1673"/>
      <c r="AB46" s="1673"/>
      <c r="AC46" s="1673"/>
      <c r="AD46" s="1673"/>
      <c r="AE46" s="1673"/>
      <c r="AF46" s="1673"/>
      <c r="AG46" s="1673"/>
      <c r="AH46" s="1673"/>
      <c r="AI46" s="1673"/>
      <c r="AJ46" s="1673"/>
      <c r="AK46" s="1673"/>
      <c r="AL46" s="1673"/>
      <c r="AM46" s="1673"/>
      <c r="AN46" s="1673"/>
      <c r="AO46" s="1673"/>
      <c r="AP46" s="1673"/>
      <c r="AQ46" s="1673"/>
      <c r="AR46" s="1708"/>
      <c r="AS46" s="1704"/>
      <c r="AT46" s="1704"/>
      <c r="AU46" s="1704"/>
      <c r="AV46" s="1704"/>
      <c r="AW46" s="1704"/>
      <c r="AX46" s="1704"/>
      <c r="AY46" s="1704"/>
      <c r="AZ46" s="1704"/>
      <c r="BA46" s="1704"/>
      <c r="BB46" s="1704"/>
      <c r="BC46" s="1704"/>
      <c r="BD46" s="1704"/>
      <c r="BE46" s="1704"/>
      <c r="BF46" s="1704"/>
      <c r="BG46" s="1704"/>
      <c r="BH46" s="1704"/>
      <c r="BI46" s="1704"/>
      <c r="BJ46" s="1704"/>
      <c r="BK46" s="1704"/>
      <c r="BL46" s="1704"/>
      <c r="BM46" s="1704"/>
      <c r="BN46" s="1704"/>
      <c r="BO46" s="1704"/>
      <c r="BP46" s="1704"/>
      <c r="BQ46" s="1704"/>
      <c r="BR46" s="1704"/>
      <c r="BS46" s="1704"/>
      <c r="BT46" s="1704"/>
      <c r="BU46" s="1704"/>
      <c r="BV46" s="1704"/>
      <c r="BW46" s="1704"/>
      <c r="BX46" s="1704"/>
      <c r="BY46" s="1704"/>
      <c r="BZ46" s="1704"/>
      <c r="CA46" s="1704"/>
      <c r="CB46" s="1704"/>
      <c r="CC46" s="1704"/>
      <c r="CD46" s="1704"/>
      <c r="CE46" s="1704"/>
      <c r="CF46" s="1704"/>
      <c r="CG46" s="1704"/>
      <c r="CH46" s="1704"/>
      <c r="CI46" s="1704"/>
      <c r="CJ46" s="1704"/>
      <c r="CK46" s="1704"/>
      <c r="CL46" s="1704"/>
      <c r="CM46" s="1704"/>
      <c r="CN46" s="1704"/>
      <c r="CO46" s="1704"/>
      <c r="CP46" s="1704"/>
      <c r="CQ46" s="1704"/>
      <c r="CR46" s="1704"/>
      <c r="CS46" s="1704"/>
      <c r="CT46" s="1704"/>
      <c r="CU46" s="1704"/>
      <c r="CV46" s="1704"/>
      <c r="CW46" s="1704"/>
      <c r="CX46" s="1704"/>
      <c r="CY46" s="1704"/>
      <c r="CZ46" s="1704"/>
      <c r="DA46" s="1704"/>
      <c r="DB46" s="1704"/>
      <c r="DC46" s="1704"/>
      <c r="DD46" s="1704"/>
      <c r="DE46" s="1704"/>
      <c r="DF46" s="1704"/>
      <c r="DG46" s="1704"/>
      <c r="DH46" s="1704"/>
      <c r="DI46" s="1704"/>
      <c r="DJ46" s="1704"/>
      <c r="DK46" s="1704"/>
      <c r="DL46" s="1704"/>
      <c r="DM46" s="1704"/>
      <c r="DN46" s="1704"/>
      <c r="DO46" s="1704"/>
      <c r="DP46" s="1704"/>
      <c r="DQ46" s="1704"/>
      <c r="DR46" s="1704"/>
      <c r="DS46" s="1704"/>
      <c r="DT46" s="1704"/>
      <c r="DU46" s="1705"/>
      <c r="DV46" s="1709"/>
      <c r="DW46" s="1670"/>
      <c r="DX46" s="1670"/>
      <c r="DY46" s="1670"/>
      <c r="DZ46" s="1670"/>
      <c r="EA46" s="1670"/>
      <c r="EB46" s="1670"/>
      <c r="EC46" s="1670"/>
      <c r="ED46" s="1670"/>
      <c r="EE46" s="1670"/>
      <c r="EF46" s="1670"/>
      <c r="EG46" s="1670"/>
      <c r="EH46" s="1670"/>
      <c r="EI46" s="1670"/>
      <c r="EJ46" s="1670"/>
      <c r="EK46" s="1670"/>
      <c r="EL46" s="1670"/>
      <c r="EM46" s="1670"/>
      <c r="EN46" s="1670"/>
      <c r="EO46" s="1670"/>
      <c r="EP46" s="1670"/>
      <c r="EQ46" s="1670"/>
      <c r="ER46" s="1670"/>
      <c r="ES46" s="1670"/>
      <c r="ET46" s="1670"/>
      <c r="EU46" s="1670"/>
      <c r="EV46" s="1670"/>
      <c r="EW46" s="1670"/>
      <c r="EX46" s="1670"/>
      <c r="EY46" s="1670"/>
      <c r="EZ46" s="1670"/>
      <c r="FA46" s="1670"/>
      <c r="FB46" s="1670"/>
      <c r="FC46" s="1670"/>
      <c r="FD46" s="1670"/>
      <c r="FE46" s="1670"/>
      <c r="FF46" s="1670"/>
      <c r="FG46" s="1670"/>
      <c r="FH46" s="1670"/>
      <c r="FI46" s="1670"/>
      <c r="FJ46" s="1670"/>
      <c r="FK46" s="1670"/>
      <c r="FL46" s="1670"/>
      <c r="FM46" s="1670"/>
      <c r="FN46" s="1670"/>
      <c r="FO46" s="1670"/>
      <c r="FP46" s="1670"/>
      <c r="FQ46" s="1670"/>
      <c r="FR46" s="1670"/>
      <c r="FS46" s="1670"/>
      <c r="FT46" s="1670"/>
      <c r="FU46" s="1670"/>
      <c r="FV46" s="1670"/>
      <c r="FW46" s="1670"/>
      <c r="FX46" s="1670"/>
      <c r="FY46" s="1670"/>
      <c r="FZ46" s="1670"/>
      <c r="GA46" s="1670"/>
      <c r="GB46" s="1670"/>
      <c r="GC46" s="1694"/>
      <c r="GD46" s="260"/>
      <c r="GE46" s="252"/>
      <c r="GF46" s="252"/>
    </row>
    <row r="47" spans="1:188" ht="11.15" customHeight="1">
      <c r="A47" s="252"/>
      <c r="B47" s="1672" t="s">
        <v>600</v>
      </c>
      <c r="C47" s="1673"/>
      <c r="D47" s="1673"/>
      <c r="E47" s="1673"/>
      <c r="F47" s="1673"/>
      <c r="G47" s="1673"/>
      <c r="H47" s="1673"/>
      <c r="I47" s="1673"/>
      <c r="J47" s="1673"/>
      <c r="K47" s="1673"/>
      <c r="L47" s="1673"/>
      <c r="M47" s="1673"/>
      <c r="N47" s="1673"/>
      <c r="O47" s="1673"/>
      <c r="P47" s="1673"/>
      <c r="Q47" s="1673"/>
      <c r="R47" s="1673"/>
      <c r="S47" s="1673"/>
      <c r="T47" s="1673"/>
      <c r="U47" s="1673"/>
      <c r="V47" s="1673"/>
      <c r="W47" s="1673" t="s">
        <v>601</v>
      </c>
      <c r="X47" s="1673"/>
      <c r="Y47" s="1673"/>
      <c r="Z47" s="1673"/>
      <c r="AA47" s="1673"/>
      <c r="AB47" s="1673"/>
      <c r="AC47" s="1673"/>
      <c r="AD47" s="1673"/>
      <c r="AE47" s="1673"/>
      <c r="AF47" s="1673"/>
      <c r="AG47" s="1673"/>
      <c r="AH47" s="1673"/>
      <c r="AI47" s="1673"/>
      <c r="AJ47" s="1673"/>
      <c r="AK47" s="1673"/>
      <c r="AL47" s="1673"/>
      <c r="AM47" s="1673"/>
      <c r="AN47" s="1673"/>
      <c r="AO47" s="1673"/>
      <c r="AP47" s="1673"/>
      <c r="AQ47" s="1673"/>
      <c r="AR47" s="1676"/>
      <c r="AS47" s="1676"/>
      <c r="AT47" s="1676"/>
      <c r="AU47" s="1676"/>
      <c r="AV47" s="1676"/>
      <c r="AW47" s="1676"/>
      <c r="AX47" s="1676"/>
      <c r="AY47" s="1676"/>
      <c r="AZ47" s="1676"/>
      <c r="BA47" s="1676"/>
      <c r="BB47" s="1676"/>
      <c r="BC47" s="1677"/>
      <c r="BD47" s="1692" t="s">
        <v>556</v>
      </c>
      <c r="BE47" s="1693"/>
      <c r="BF47" s="1693"/>
      <c r="BG47" s="1693"/>
      <c r="BH47" s="1680"/>
      <c r="BI47" s="1676"/>
      <c r="BJ47" s="1676"/>
      <c r="BK47" s="1676"/>
      <c r="BL47" s="1676"/>
      <c r="BM47" s="1676"/>
      <c r="BN47" s="1676"/>
      <c r="BO47" s="1676"/>
      <c r="BP47" s="1676"/>
      <c r="BQ47" s="1676"/>
      <c r="BR47" s="1676"/>
      <c r="BS47" s="1676"/>
      <c r="BT47" s="1676"/>
      <c r="BU47" s="1676"/>
      <c r="BV47" s="1676"/>
      <c r="BW47" s="1677"/>
      <c r="BX47" s="1692" t="s">
        <v>556</v>
      </c>
      <c r="BY47" s="1693"/>
      <c r="BZ47" s="1693"/>
      <c r="CA47" s="1693"/>
      <c r="CB47" s="1680"/>
      <c r="CC47" s="1676"/>
      <c r="CD47" s="1676"/>
      <c r="CE47" s="1676"/>
      <c r="CF47" s="1676"/>
      <c r="CG47" s="1676"/>
      <c r="CH47" s="1676"/>
      <c r="CI47" s="1676"/>
      <c r="CJ47" s="1676"/>
      <c r="CK47" s="1676"/>
      <c r="CL47" s="1676"/>
      <c r="CM47" s="1676"/>
      <c r="CN47" s="1676"/>
      <c r="CO47" s="1676"/>
      <c r="CP47" s="1676"/>
      <c r="CQ47" s="1677"/>
      <c r="CR47" s="1682" t="s">
        <v>602</v>
      </c>
      <c r="CS47" s="1683"/>
      <c r="CT47" s="1683"/>
      <c r="CU47" s="1683"/>
      <c r="CV47" s="1683"/>
      <c r="CW47" s="1683"/>
      <c r="CX47" s="1683"/>
      <c r="CY47" s="1683"/>
      <c r="CZ47" s="1683"/>
      <c r="DA47" s="1683"/>
      <c r="DB47" s="1683"/>
      <c r="DC47" s="1683"/>
      <c r="DD47" s="1683"/>
      <c r="DE47" s="1684"/>
      <c r="DF47" s="1688"/>
      <c r="DG47" s="1689"/>
      <c r="DH47" s="1689"/>
      <c r="DI47" s="1689"/>
      <c r="DJ47" s="1689"/>
      <c r="DK47" s="1689"/>
      <c r="DL47" s="1689"/>
      <c r="DM47" s="1689"/>
      <c r="DN47" s="1689"/>
      <c r="DO47" s="1689"/>
      <c r="DP47" s="1689"/>
      <c r="DQ47" s="1689"/>
      <c r="DR47" s="1689"/>
      <c r="DS47" s="1689"/>
      <c r="DT47" s="1689"/>
      <c r="DU47" s="1690"/>
      <c r="DV47" s="1709"/>
      <c r="DW47" s="1670"/>
      <c r="DX47" s="1670"/>
      <c r="DY47" s="1670"/>
      <c r="DZ47" s="1670"/>
      <c r="EA47" s="1670"/>
      <c r="EB47" s="1670"/>
      <c r="EC47" s="1670"/>
      <c r="ED47" s="1670"/>
      <c r="EE47" s="1670"/>
      <c r="EF47" s="1670"/>
      <c r="EG47" s="1670"/>
      <c r="EH47" s="1670"/>
      <c r="EI47" s="1670"/>
      <c r="EJ47" s="1670"/>
      <c r="EK47" s="1670"/>
      <c r="EL47" s="1670"/>
      <c r="EM47" s="1670"/>
      <c r="EN47" s="1670"/>
      <c r="EO47" s="1670"/>
      <c r="EP47" s="1670"/>
      <c r="EQ47" s="1670"/>
      <c r="ER47" s="1670"/>
      <c r="ES47" s="1670"/>
      <c r="ET47" s="1670"/>
      <c r="EU47" s="1670"/>
      <c r="EV47" s="1670"/>
      <c r="EW47" s="1670"/>
      <c r="EX47" s="1670"/>
      <c r="EY47" s="1670"/>
      <c r="EZ47" s="1670"/>
      <c r="FA47" s="1670"/>
      <c r="FB47" s="1670"/>
      <c r="FC47" s="1670"/>
      <c r="FD47" s="1670"/>
      <c r="FE47" s="1670"/>
      <c r="FF47" s="1670"/>
      <c r="FG47" s="1670"/>
      <c r="FH47" s="1670"/>
      <c r="FI47" s="1670"/>
      <c r="FJ47" s="1670"/>
      <c r="FK47" s="1670"/>
      <c r="FL47" s="1670"/>
      <c r="FM47" s="1670"/>
      <c r="FN47" s="1670"/>
      <c r="FO47" s="1670"/>
      <c r="FP47" s="1670"/>
      <c r="FQ47" s="1670"/>
      <c r="FR47" s="1670"/>
      <c r="FS47" s="1670"/>
      <c r="FT47" s="1670"/>
      <c r="FU47" s="1670"/>
      <c r="FV47" s="1670"/>
      <c r="FW47" s="1670"/>
      <c r="FX47" s="1670"/>
      <c r="FY47" s="1670"/>
      <c r="FZ47" s="1670"/>
      <c r="GA47" s="1670"/>
      <c r="GB47" s="1670"/>
      <c r="GC47" s="1694"/>
      <c r="GD47" s="260"/>
      <c r="GE47" s="252"/>
      <c r="GF47" s="252"/>
    </row>
    <row r="48" spans="1:188" ht="11.15" customHeight="1">
      <c r="A48" s="252"/>
      <c r="B48" s="1672"/>
      <c r="C48" s="1673"/>
      <c r="D48" s="1673"/>
      <c r="E48" s="1673"/>
      <c r="F48" s="1673"/>
      <c r="G48" s="1673"/>
      <c r="H48" s="1673"/>
      <c r="I48" s="1673"/>
      <c r="J48" s="1673"/>
      <c r="K48" s="1673"/>
      <c r="L48" s="1673"/>
      <c r="M48" s="1673"/>
      <c r="N48" s="1673"/>
      <c r="O48" s="1673"/>
      <c r="P48" s="1673"/>
      <c r="Q48" s="1673"/>
      <c r="R48" s="1673"/>
      <c r="S48" s="1673"/>
      <c r="T48" s="1673"/>
      <c r="U48" s="1673"/>
      <c r="V48" s="1673"/>
      <c r="W48" s="1673"/>
      <c r="X48" s="1673"/>
      <c r="Y48" s="1673"/>
      <c r="Z48" s="1673"/>
      <c r="AA48" s="1673"/>
      <c r="AB48" s="1673"/>
      <c r="AC48" s="1673"/>
      <c r="AD48" s="1673"/>
      <c r="AE48" s="1673"/>
      <c r="AF48" s="1673"/>
      <c r="AG48" s="1673"/>
      <c r="AH48" s="1673"/>
      <c r="AI48" s="1673"/>
      <c r="AJ48" s="1673"/>
      <c r="AK48" s="1673"/>
      <c r="AL48" s="1673"/>
      <c r="AM48" s="1673"/>
      <c r="AN48" s="1673"/>
      <c r="AO48" s="1673"/>
      <c r="AP48" s="1673"/>
      <c r="AQ48" s="1673"/>
      <c r="AR48" s="1678"/>
      <c r="AS48" s="1678"/>
      <c r="AT48" s="1678"/>
      <c r="AU48" s="1678"/>
      <c r="AV48" s="1678"/>
      <c r="AW48" s="1678"/>
      <c r="AX48" s="1678"/>
      <c r="AY48" s="1678"/>
      <c r="AZ48" s="1678"/>
      <c r="BA48" s="1678"/>
      <c r="BB48" s="1678"/>
      <c r="BC48" s="1679"/>
      <c r="BD48" s="1693"/>
      <c r="BE48" s="1693"/>
      <c r="BF48" s="1693"/>
      <c r="BG48" s="1693"/>
      <c r="BH48" s="1681"/>
      <c r="BI48" s="1678"/>
      <c r="BJ48" s="1678"/>
      <c r="BK48" s="1678"/>
      <c r="BL48" s="1678"/>
      <c r="BM48" s="1678"/>
      <c r="BN48" s="1678"/>
      <c r="BO48" s="1678"/>
      <c r="BP48" s="1678"/>
      <c r="BQ48" s="1678"/>
      <c r="BR48" s="1678"/>
      <c r="BS48" s="1678"/>
      <c r="BT48" s="1678"/>
      <c r="BU48" s="1678"/>
      <c r="BV48" s="1678"/>
      <c r="BW48" s="1679"/>
      <c r="BX48" s="1693"/>
      <c r="BY48" s="1693"/>
      <c r="BZ48" s="1693"/>
      <c r="CA48" s="1693"/>
      <c r="CB48" s="1681"/>
      <c r="CC48" s="1678"/>
      <c r="CD48" s="1678"/>
      <c r="CE48" s="1678"/>
      <c r="CF48" s="1678"/>
      <c r="CG48" s="1678"/>
      <c r="CH48" s="1678"/>
      <c r="CI48" s="1678"/>
      <c r="CJ48" s="1678"/>
      <c r="CK48" s="1678"/>
      <c r="CL48" s="1678"/>
      <c r="CM48" s="1678"/>
      <c r="CN48" s="1678"/>
      <c r="CO48" s="1678"/>
      <c r="CP48" s="1678"/>
      <c r="CQ48" s="1679"/>
      <c r="CR48" s="1685"/>
      <c r="CS48" s="1686"/>
      <c r="CT48" s="1686"/>
      <c r="CU48" s="1686"/>
      <c r="CV48" s="1686"/>
      <c r="CW48" s="1686"/>
      <c r="CX48" s="1686"/>
      <c r="CY48" s="1686"/>
      <c r="CZ48" s="1686"/>
      <c r="DA48" s="1686"/>
      <c r="DB48" s="1686"/>
      <c r="DC48" s="1686"/>
      <c r="DD48" s="1686"/>
      <c r="DE48" s="1687"/>
      <c r="DF48" s="1681"/>
      <c r="DG48" s="1678"/>
      <c r="DH48" s="1678"/>
      <c r="DI48" s="1678"/>
      <c r="DJ48" s="1678"/>
      <c r="DK48" s="1678"/>
      <c r="DL48" s="1678"/>
      <c r="DM48" s="1678"/>
      <c r="DN48" s="1678"/>
      <c r="DO48" s="1678"/>
      <c r="DP48" s="1678"/>
      <c r="DQ48" s="1678"/>
      <c r="DR48" s="1678"/>
      <c r="DS48" s="1678"/>
      <c r="DT48" s="1678"/>
      <c r="DU48" s="1691"/>
      <c r="DV48" s="1670"/>
      <c r="DW48" s="1670"/>
      <c r="DX48" s="1670"/>
      <c r="DY48" s="1670"/>
      <c r="DZ48" s="1670"/>
      <c r="EA48" s="1670"/>
      <c r="EB48" s="1670"/>
      <c r="EC48" s="1670"/>
      <c r="ED48" s="1670"/>
      <c r="EE48" s="1670"/>
      <c r="EF48" s="1670"/>
      <c r="EG48" s="1670"/>
      <c r="EH48" s="1670"/>
      <c r="EI48" s="1670"/>
      <c r="EJ48" s="1670"/>
      <c r="EK48" s="1670"/>
      <c r="EL48" s="1670"/>
      <c r="EM48" s="1670"/>
      <c r="EN48" s="1670"/>
      <c r="EO48" s="1670"/>
      <c r="EP48" s="1670"/>
      <c r="EQ48" s="1670"/>
      <c r="ER48" s="1670"/>
      <c r="ES48" s="1670"/>
      <c r="ET48" s="1670"/>
      <c r="EU48" s="1670"/>
      <c r="EV48" s="1670"/>
      <c r="EW48" s="1670"/>
      <c r="EX48" s="1670"/>
      <c r="EY48" s="1670"/>
      <c r="EZ48" s="1670"/>
      <c r="FA48" s="1670"/>
      <c r="FB48" s="1670"/>
      <c r="FC48" s="1670"/>
      <c r="FD48" s="1670"/>
      <c r="FE48" s="1670"/>
      <c r="FF48" s="1670"/>
      <c r="FG48" s="1670"/>
      <c r="FH48" s="1670"/>
      <c r="FI48" s="1670"/>
      <c r="FJ48" s="1670"/>
      <c r="FK48" s="1670"/>
      <c r="FL48" s="1670"/>
      <c r="FM48" s="1670"/>
      <c r="FN48" s="1670"/>
      <c r="FO48" s="1670"/>
      <c r="FP48" s="1670"/>
      <c r="FQ48" s="1670"/>
      <c r="FR48" s="1670"/>
      <c r="FS48" s="1670"/>
      <c r="FT48" s="1670"/>
      <c r="FU48" s="1670"/>
      <c r="FV48" s="1670"/>
      <c r="FW48" s="1670"/>
      <c r="FX48" s="1670"/>
      <c r="FY48" s="1670"/>
      <c r="FZ48" s="1670"/>
      <c r="GA48" s="1670"/>
      <c r="GB48" s="1670"/>
      <c r="GC48" s="1694"/>
      <c r="GD48" s="260"/>
      <c r="GE48" s="252"/>
      <c r="GF48" s="252"/>
    </row>
    <row r="49" spans="1:189" ht="11.15" customHeight="1">
      <c r="A49" s="252"/>
      <c r="B49" s="1672"/>
      <c r="C49" s="1673"/>
      <c r="D49" s="1673"/>
      <c r="E49" s="1673"/>
      <c r="F49" s="1673"/>
      <c r="G49" s="1673"/>
      <c r="H49" s="1673"/>
      <c r="I49" s="1673"/>
      <c r="J49" s="1673"/>
      <c r="K49" s="1673"/>
      <c r="L49" s="1673"/>
      <c r="M49" s="1673"/>
      <c r="N49" s="1673"/>
      <c r="O49" s="1673"/>
      <c r="P49" s="1673"/>
      <c r="Q49" s="1673"/>
      <c r="R49" s="1673"/>
      <c r="S49" s="1673"/>
      <c r="T49" s="1673"/>
      <c r="U49" s="1673"/>
      <c r="V49" s="1673"/>
      <c r="W49" s="1673" t="s">
        <v>603</v>
      </c>
      <c r="X49" s="1673"/>
      <c r="Y49" s="1673"/>
      <c r="Z49" s="1673"/>
      <c r="AA49" s="1673"/>
      <c r="AB49" s="1673"/>
      <c r="AC49" s="1673"/>
      <c r="AD49" s="1673"/>
      <c r="AE49" s="1673"/>
      <c r="AF49" s="1673"/>
      <c r="AG49" s="1673"/>
      <c r="AH49" s="1673"/>
      <c r="AI49" s="1673"/>
      <c r="AJ49" s="1673"/>
      <c r="AK49" s="1673"/>
      <c r="AL49" s="1673"/>
      <c r="AM49" s="1673"/>
      <c r="AN49" s="1673"/>
      <c r="AO49" s="1673"/>
      <c r="AP49" s="1673"/>
      <c r="AQ49" s="1673"/>
      <c r="AR49" s="1699"/>
      <c r="AS49" s="1699"/>
      <c r="AT49" s="1699"/>
      <c r="AU49" s="1699"/>
      <c r="AV49" s="1699"/>
      <c r="AW49" s="1699"/>
      <c r="AX49" s="1699"/>
      <c r="AY49" s="1699"/>
      <c r="AZ49" s="1699"/>
      <c r="BA49" s="1699"/>
      <c r="BB49" s="1699"/>
      <c r="BC49" s="1699"/>
      <c r="BD49" s="1699"/>
      <c r="BE49" s="1699"/>
      <c r="BF49" s="1699"/>
      <c r="BG49" s="1699"/>
      <c r="BH49" s="1699"/>
      <c r="BI49" s="1699"/>
      <c r="BJ49" s="1699"/>
      <c r="BK49" s="1699"/>
      <c r="BL49" s="1699"/>
      <c r="BM49" s="1699"/>
      <c r="BN49" s="1699"/>
      <c r="BO49" s="1699"/>
      <c r="BP49" s="1699"/>
      <c r="BQ49" s="1699"/>
      <c r="BR49" s="1699"/>
      <c r="BS49" s="1699"/>
      <c r="BT49" s="1699"/>
      <c r="BU49" s="1699"/>
      <c r="BV49" s="1699"/>
      <c r="BW49" s="1699"/>
      <c r="BX49" s="1699"/>
      <c r="BY49" s="1699"/>
      <c r="BZ49" s="1699"/>
      <c r="CA49" s="1699"/>
      <c r="CB49" s="1699"/>
      <c r="CC49" s="1699"/>
      <c r="CD49" s="1700"/>
      <c r="CE49" s="1692" t="s">
        <v>604</v>
      </c>
      <c r="CF49" s="1692"/>
      <c r="CG49" s="1692"/>
      <c r="CH49" s="1692"/>
      <c r="CI49" s="1704"/>
      <c r="CJ49" s="1704"/>
      <c r="CK49" s="1704"/>
      <c r="CL49" s="1704"/>
      <c r="CM49" s="1704"/>
      <c r="CN49" s="1704"/>
      <c r="CO49" s="1704"/>
      <c r="CP49" s="1704"/>
      <c r="CQ49" s="1704"/>
      <c r="CR49" s="1704"/>
      <c r="CS49" s="1704"/>
      <c r="CT49" s="1704"/>
      <c r="CU49" s="1704"/>
      <c r="CV49" s="1704"/>
      <c r="CW49" s="1704"/>
      <c r="CX49" s="1704"/>
      <c r="CY49" s="1704"/>
      <c r="CZ49" s="1704"/>
      <c r="DA49" s="1704"/>
      <c r="DB49" s="1704"/>
      <c r="DC49" s="1704"/>
      <c r="DD49" s="1704"/>
      <c r="DE49" s="1704"/>
      <c r="DF49" s="1704"/>
      <c r="DG49" s="1704"/>
      <c r="DH49" s="1704"/>
      <c r="DI49" s="1704"/>
      <c r="DJ49" s="1704"/>
      <c r="DK49" s="1704"/>
      <c r="DL49" s="1704"/>
      <c r="DM49" s="1704"/>
      <c r="DN49" s="1704"/>
      <c r="DO49" s="1704"/>
      <c r="DP49" s="1704"/>
      <c r="DQ49" s="1704"/>
      <c r="DR49" s="1704"/>
      <c r="DS49" s="1704"/>
      <c r="DT49" s="1704"/>
      <c r="DU49" s="1705"/>
      <c r="DV49" s="1670"/>
      <c r="DW49" s="1670"/>
      <c r="DX49" s="1670"/>
      <c r="DY49" s="1670"/>
      <c r="DZ49" s="1670"/>
      <c r="EA49" s="1670"/>
      <c r="EB49" s="1670"/>
      <c r="EC49" s="1670"/>
      <c r="ED49" s="1670"/>
      <c r="EE49" s="1670"/>
      <c r="EF49" s="1670"/>
      <c r="EG49" s="1670"/>
      <c r="EH49" s="1670"/>
      <c r="EI49" s="1670"/>
      <c r="EJ49" s="1670"/>
      <c r="EK49" s="1670"/>
      <c r="EL49" s="1670"/>
      <c r="EM49" s="1670"/>
      <c r="EN49" s="1670"/>
      <c r="EO49" s="1670"/>
      <c r="EP49" s="1670"/>
      <c r="EQ49" s="1670"/>
      <c r="ER49" s="1670"/>
      <c r="ES49" s="1670"/>
      <c r="ET49" s="1670"/>
      <c r="EU49" s="1670"/>
      <c r="EV49" s="1670"/>
      <c r="EW49" s="1670"/>
      <c r="EX49" s="1670"/>
      <c r="EY49" s="1670"/>
      <c r="EZ49" s="1670"/>
      <c r="FA49" s="1670"/>
      <c r="FB49" s="1670"/>
      <c r="FC49" s="1670"/>
      <c r="FD49" s="1670"/>
      <c r="FE49" s="1670"/>
      <c r="FF49" s="1670"/>
      <c r="FG49" s="1670"/>
      <c r="FH49" s="1670"/>
      <c r="FI49" s="1670"/>
      <c r="FJ49" s="1670"/>
      <c r="FK49" s="1670"/>
      <c r="FL49" s="1670"/>
      <c r="FM49" s="1670"/>
      <c r="FN49" s="1670"/>
      <c r="FO49" s="1670"/>
      <c r="FP49" s="1670"/>
      <c r="FQ49" s="1670"/>
      <c r="FR49" s="1670"/>
      <c r="FS49" s="1670"/>
      <c r="FT49" s="1670"/>
      <c r="FU49" s="1670"/>
      <c r="FV49" s="1670"/>
      <c r="FW49" s="1670"/>
      <c r="FX49" s="1670"/>
      <c r="FY49" s="1670"/>
      <c r="FZ49" s="1670"/>
      <c r="GA49" s="1670"/>
      <c r="GB49" s="1670"/>
      <c r="GC49" s="1694"/>
      <c r="GD49" s="260"/>
      <c r="GE49" s="252"/>
      <c r="GF49" s="252"/>
    </row>
    <row r="50" spans="1:189" ht="11.15" customHeight="1" thickBot="1">
      <c r="A50" s="252"/>
      <c r="B50" s="1674"/>
      <c r="C50" s="1675"/>
      <c r="D50" s="1675"/>
      <c r="E50" s="1675"/>
      <c r="F50" s="1675"/>
      <c r="G50" s="1675"/>
      <c r="H50" s="1675"/>
      <c r="I50" s="1675"/>
      <c r="J50" s="1675"/>
      <c r="K50" s="1675"/>
      <c r="L50" s="1675"/>
      <c r="M50" s="1675"/>
      <c r="N50" s="1675"/>
      <c r="O50" s="1675"/>
      <c r="P50" s="1675"/>
      <c r="Q50" s="1675"/>
      <c r="R50" s="1675"/>
      <c r="S50" s="1675"/>
      <c r="T50" s="1675"/>
      <c r="U50" s="1675"/>
      <c r="V50" s="1675"/>
      <c r="W50" s="1675"/>
      <c r="X50" s="1675"/>
      <c r="Y50" s="1675"/>
      <c r="Z50" s="1675"/>
      <c r="AA50" s="1675"/>
      <c r="AB50" s="1675"/>
      <c r="AC50" s="1675"/>
      <c r="AD50" s="1675"/>
      <c r="AE50" s="1675"/>
      <c r="AF50" s="1675"/>
      <c r="AG50" s="1675"/>
      <c r="AH50" s="1675"/>
      <c r="AI50" s="1675"/>
      <c r="AJ50" s="1675"/>
      <c r="AK50" s="1675"/>
      <c r="AL50" s="1675"/>
      <c r="AM50" s="1675"/>
      <c r="AN50" s="1675"/>
      <c r="AO50" s="1675"/>
      <c r="AP50" s="1675"/>
      <c r="AQ50" s="1675"/>
      <c r="AR50" s="1701"/>
      <c r="AS50" s="1701"/>
      <c r="AT50" s="1701"/>
      <c r="AU50" s="1701"/>
      <c r="AV50" s="1701"/>
      <c r="AW50" s="1701"/>
      <c r="AX50" s="1701"/>
      <c r="AY50" s="1701"/>
      <c r="AZ50" s="1701"/>
      <c r="BA50" s="1701"/>
      <c r="BB50" s="1701"/>
      <c r="BC50" s="1701"/>
      <c r="BD50" s="1701"/>
      <c r="BE50" s="1701"/>
      <c r="BF50" s="1701"/>
      <c r="BG50" s="1701"/>
      <c r="BH50" s="1701"/>
      <c r="BI50" s="1701"/>
      <c r="BJ50" s="1701"/>
      <c r="BK50" s="1701"/>
      <c r="BL50" s="1701"/>
      <c r="BM50" s="1701"/>
      <c r="BN50" s="1701"/>
      <c r="BO50" s="1701"/>
      <c r="BP50" s="1701"/>
      <c r="BQ50" s="1701"/>
      <c r="BR50" s="1701"/>
      <c r="BS50" s="1701"/>
      <c r="BT50" s="1701"/>
      <c r="BU50" s="1701"/>
      <c r="BV50" s="1701"/>
      <c r="BW50" s="1701"/>
      <c r="BX50" s="1701"/>
      <c r="BY50" s="1701"/>
      <c r="BZ50" s="1701"/>
      <c r="CA50" s="1701"/>
      <c r="CB50" s="1701"/>
      <c r="CC50" s="1701"/>
      <c r="CD50" s="1702"/>
      <c r="CE50" s="1703"/>
      <c r="CF50" s="1703"/>
      <c r="CG50" s="1703"/>
      <c r="CH50" s="1703"/>
      <c r="CI50" s="1706"/>
      <c r="CJ50" s="1706"/>
      <c r="CK50" s="1706"/>
      <c r="CL50" s="1706"/>
      <c r="CM50" s="1706"/>
      <c r="CN50" s="1706"/>
      <c r="CO50" s="1706"/>
      <c r="CP50" s="1706"/>
      <c r="CQ50" s="1706"/>
      <c r="CR50" s="1706"/>
      <c r="CS50" s="1706"/>
      <c r="CT50" s="1706"/>
      <c r="CU50" s="1706"/>
      <c r="CV50" s="1706"/>
      <c r="CW50" s="1706"/>
      <c r="CX50" s="1706"/>
      <c r="CY50" s="1706"/>
      <c r="CZ50" s="1706"/>
      <c r="DA50" s="1706"/>
      <c r="DB50" s="1706"/>
      <c r="DC50" s="1706"/>
      <c r="DD50" s="1706"/>
      <c r="DE50" s="1706"/>
      <c r="DF50" s="1706"/>
      <c r="DG50" s="1706"/>
      <c r="DH50" s="1706"/>
      <c r="DI50" s="1706"/>
      <c r="DJ50" s="1706"/>
      <c r="DK50" s="1706"/>
      <c r="DL50" s="1706"/>
      <c r="DM50" s="1706"/>
      <c r="DN50" s="1706"/>
      <c r="DO50" s="1706"/>
      <c r="DP50" s="1706"/>
      <c r="DQ50" s="1706"/>
      <c r="DR50" s="1706"/>
      <c r="DS50" s="1706"/>
      <c r="DT50" s="1706"/>
      <c r="DU50" s="1707"/>
      <c r="DV50" s="1671"/>
      <c r="DW50" s="1671"/>
      <c r="DX50" s="1671"/>
      <c r="DY50" s="1671"/>
      <c r="DZ50" s="1671"/>
      <c r="EA50" s="1671"/>
      <c r="EB50" s="1671"/>
      <c r="EC50" s="1671"/>
      <c r="ED50" s="1671"/>
      <c r="EE50" s="1671"/>
      <c r="EF50" s="1671"/>
      <c r="EG50" s="1671"/>
      <c r="EH50" s="1671"/>
      <c r="EI50" s="1671"/>
      <c r="EJ50" s="1671"/>
      <c r="EK50" s="1671"/>
      <c r="EL50" s="1671"/>
      <c r="EM50" s="1671"/>
      <c r="EN50" s="1671"/>
      <c r="EO50" s="1671"/>
      <c r="EP50" s="1671"/>
      <c r="EQ50" s="1671"/>
      <c r="ER50" s="1671"/>
      <c r="ES50" s="1671"/>
      <c r="ET50" s="1671"/>
      <c r="EU50" s="1671"/>
      <c r="EV50" s="1671"/>
      <c r="EW50" s="1671"/>
      <c r="EX50" s="1671"/>
      <c r="EY50" s="1671"/>
      <c r="EZ50" s="1671"/>
      <c r="FA50" s="1671"/>
      <c r="FB50" s="1671"/>
      <c r="FC50" s="1671"/>
      <c r="FD50" s="1671"/>
      <c r="FE50" s="1671"/>
      <c r="FF50" s="1671"/>
      <c r="FG50" s="1671"/>
      <c r="FH50" s="1671"/>
      <c r="FI50" s="1671"/>
      <c r="FJ50" s="1671"/>
      <c r="FK50" s="1671"/>
      <c r="FL50" s="1671"/>
      <c r="FM50" s="1671"/>
      <c r="FN50" s="1671"/>
      <c r="FO50" s="1671"/>
      <c r="FP50" s="1671"/>
      <c r="FQ50" s="1671"/>
      <c r="FR50" s="1671"/>
      <c r="FS50" s="1671"/>
      <c r="FT50" s="1671"/>
      <c r="FU50" s="1671"/>
      <c r="FV50" s="1671"/>
      <c r="FW50" s="1671"/>
      <c r="FX50" s="1671"/>
      <c r="FY50" s="1671"/>
      <c r="FZ50" s="1671"/>
      <c r="GA50" s="1671"/>
      <c r="GB50" s="1671"/>
      <c r="GC50" s="1698"/>
      <c r="GD50" s="252"/>
      <c r="GE50" s="252"/>
      <c r="GF50" s="252"/>
    </row>
    <row r="51" spans="1:189" ht="3.65" customHeight="1">
      <c r="A51" s="252"/>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row>
    <row r="52" spans="1:189" s="261" customFormat="1" ht="16.5" customHeight="1">
      <c r="A52" s="261" t="s">
        <v>606</v>
      </c>
    </row>
    <row r="53" spans="1:189" s="261" customFormat="1" ht="16.5" customHeight="1">
      <c r="B53" s="1696" t="s">
        <v>607</v>
      </c>
      <c r="C53" s="1696"/>
      <c r="E53" s="261" t="s">
        <v>608</v>
      </c>
    </row>
    <row r="54" spans="1:189" s="261" customFormat="1" ht="16.5" customHeight="1">
      <c r="B54" s="1696" t="s">
        <v>609</v>
      </c>
      <c r="C54" s="1696"/>
      <c r="E54" s="261" t="s">
        <v>610</v>
      </c>
    </row>
    <row r="55" spans="1:189" s="261" customFormat="1" ht="16.5" customHeight="1">
      <c r="B55" s="1696" t="s">
        <v>611</v>
      </c>
      <c r="C55" s="1696"/>
      <c r="E55" s="261" t="s">
        <v>612</v>
      </c>
    </row>
    <row r="56" spans="1:189" s="261" customFormat="1" ht="16.5" customHeight="1">
      <c r="A56" s="262"/>
      <c r="B56" s="1696" t="s">
        <v>613</v>
      </c>
      <c r="C56" s="1696"/>
      <c r="D56" s="262"/>
      <c r="E56" s="261" t="s">
        <v>614</v>
      </c>
    </row>
    <row r="57" spans="1:189" s="261" customFormat="1" ht="16.5" customHeight="1">
      <c r="B57" s="1696" t="s">
        <v>615</v>
      </c>
      <c r="C57" s="1696"/>
      <c r="E57" s="1697" t="s">
        <v>616</v>
      </c>
      <c r="F57" s="1697"/>
      <c r="G57" s="1697"/>
      <c r="H57" s="1697"/>
      <c r="I57" s="1697"/>
      <c r="J57" s="1697"/>
      <c r="K57" s="1697"/>
      <c r="L57" s="1697"/>
      <c r="M57" s="1697"/>
      <c r="N57" s="1697"/>
      <c r="O57" s="1697"/>
      <c r="P57" s="1697"/>
      <c r="Q57" s="1697"/>
      <c r="R57" s="1697"/>
      <c r="S57" s="1697"/>
      <c r="T57" s="1697"/>
      <c r="U57" s="1697"/>
      <c r="V57" s="1697"/>
      <c r="W57" s="1697"/>
      <c r="X57" s="1697"/>
      <c r="Y57" s="1697"/>
      <c r="Z57" s="1697"/>
      <c r="AA57" s="1697"/>
      <c r="AB57" s="1697"/>
      <c r="AC57" s="1697"/>
      <c r="AD57" s="1697"/>
      <c r="AE57" s="1697"/>
      <c r="AF57" s="1697"/>
      <c r="AG57" s="1697"/>
      <c r="AH57" s="1697"/>
      <c r="AI57" s="1697"/>
      <c r="AJ57" s="1697"/>
      <c r="AK57" s="1697"/>
      <c r="AL57" s="1697"/>
      <c r="AM57" s="1697"/>
      <c r="AN57" s="1697"/>
      <c r="AO57" s="1697"/>
      <c r="AP57" s="1697"/>
      <c r="AQ57" s="1697"/>
      <c r="AR57" s="1697"/>
      <c r="AS57" s="1697"/>
      <c r="AT57" s="1697"/>
      <c r="AU57" s="1697"/>
      <c r="AV57" s="1697"/>
      <c r="AW57" s="1697"/>
      <c r="AX57" s="1697"/>
      <c r="AY57" s="1697"/>
      <c r="AZ57" s="1697"/>
      <c r="BA57" s="1697"/>
      <c r="BB57" s="1697"/>
      <c r="BC57" s="1697"/>
      <c r="BD57" s="1697"/>
      <c r="BE57" s="1697"/>
      <c r="BF57" s="1697"/>
      <c r="BG57" s="1697"/>
      <c r="BH57" s="1697"/>
      <c r="BI57" s="1697"/>
      <c r="BJ57" s="1697"/>
      <c r="BK57" s="1697"/>
      <c r="BL57" s="1697"/>
      <c r="BM57" s="1697"/>
      <c r="BN57" s="1697"/>
      <c r="BO57" s="1697"/>
      <c r="BP57" s="1697"/>
      <c r="BQ57" s="1697"/>
      <c r="BR57" s="1697"/>
      <c r="BS57" s="1697"/>
      <c r="BT57" s="1697"/>
      <c r="BU57" s="1697"/>
      <c r="BV57" s="1697"/>
      <c r="BW57" s="1697"/>
      <c r="BX57" s="1697"/>
      <c r="BY57" s="1697"/>
      <c r="BZ57" s="1697"/>
      <c r="CA57" s="1697"/>
      <c r="CB57" s="1697"/>
      <c r="CC57" s="1697"/>
      <c r="CD57" s="1697"/>
      <c r="CE57" s="1697"/>
      <c r="CF57" s="1697"/>
      <c r="CG57" s="1697"/>
      <c r="CH57" s="1697"/>
      <c r="CI57" s="1697"/>
      <c r="CJ57" s="1697"/>
      <c r="CK57" s="1697"/>
      <c r="CL57" s="1697"/>
      <c r="CM57" s="1697"/>
      <c r="CN57" s="1697"/>
      <c r="CO57" s="1697"/>
      <c r="CP57" s="1697"/>
      <c r="CQ57" s="1697"/>
      <c r="CR57" s="1697"/>
      <c r="CS57" s="1697"/>
      <c r="CT57" s="1697"/>
      <c r="CU57" s="1697"/>
      <c r="CV57" s="1697"/>
      <c r="CW57" s="1697"/>
      <c r="CX57" s="1697"/>
      <c r="CY57" s="1697"/>
      <c r="CZ57" s="1697"/>
      <c r="DA57" s="1697"/>
      <c r="DB57" s="1697"/>
      <c r="DC57" s="1697"/>
      <c r="DD57" s="1697"/>
      <c r="DE57" s="1697"/>
      <c r="DF57" s="1697"/>
      <c r="DG57" s="1697"/>
      <c r="DH57" s="1697"/>
      <c r="DI57" s="1697"/>
      <c r="DJ57" s="1697"/>
      <c r="DK57" s="1697"/>
      <c r="DL57" s="1697"/>
      <c r="DM57" s="1697"/>
      <c r="DN57" s="1697"/>
      <c r="DO57" s="1697"/>
      <c r="DP57" s="1697"/>
      <c r="DQ57" s="1697"/>
      <c r="DR57" s="1697"/>
      <c r="DS57" s="1697"/>
      <c r="DT57" s="1697"/>
      <c r="DU57" s="1697"/>
      <c r="DV57" s="1697"/>
      <c r="DW57" s="1697"/>
      <c r="DX57" s="1697"/>
      <c r="DY57" s="1697"/>
      <c r="DZ57" s="1697"/>
      <c r="EA57" s="1697"/>
      <c r="EB57" s="1697"/>
      <c r="EC57" s="1697"/>
      <c r="ED57" s="1697"/>
      <c r="EE57" s="1697"/>
      <c r="EF57" s="1697"/>
      <c r="EG57" s="1697"/>
      <c r="EH57" s="1697"/>
      <c r="EI57" s="1697"/>
      <c r="EJ57" s="1697"/>
      <c r="EK57" s="1697"/>
      <c r="EL57" s="1697"/>
      <c r="EM57" s="1697"/>
      <c r="EN57" s="1697"/>
      <c r="EO57" s="1697"/>
      <c r="EP57" s="1697"/>
      <c r="EQ57" s="1697"/>
      <c r="ER57" s="1697"/>
      <c r="ES57" s="1697"/>
      <c r="ET57" s="1697"/>
      <c r="EU57" s="1697"/>
      <c r="EV57" s="1697"/>
      <c r="EW57" s="1697"/>
      <c r="EX57" s="1697"/>
      <c r="EY57" s="1697"/>
      <c r="EZ57" s="1697"/>
      <c r="FA57" s="1697"/>
      <c r="FB57" s="1697"/>
      <c r="FC57" s="1697"/>
      <c r="FD57" s="1697"/>
      <c r="FE57" s="1697"/>
      <c r="FF57" s="1697"/>
      <c r="FG57" s="1697"/>
      <c r="FH57" s="1697"/>
      <c r="FI57" s="1697"/>
      <c r="FJ57" s="1697"/>
      <c r="FK57" s="1697"/>
      <c r="FL57" s="1697"/>
      <c r="FM57" s="1697"/>
      <c r="FN57" s="1697"/>
      <c r="FO57" s="1697"/>
      <c r="FP57" s="1697"/>
      <c r="FQ57" s="1697"/>
      <c r="FR57" s="1697"/>
      <c r="FS57" s="1697"/>
      <c r="FT57" s="1697"/>
      <c r="FU57" s="1697"/>
      <c r="FV57" s="1697"/>
      <c r="FW57" s="1697"/>
      <c r="FX57" s="1697"/>
      <c r="FY57" s="1697"/>
      <c r="FZ57" s="1697"/>
      <c r="GA57" s="1697"/>
      <c r="GB57" s="1697"/>
      <c r="GC57" s="1697"/>
      <c r="GD57" s="1697"/>
      <c r="GE57" s="1697"/>
      <c r="GF57" s="1697"/>
      <c r="GG57" s="263"/>
    </row>
    <row r="58" spans="1:189" s="261" customFormat="1" ht="16.5" customHeight="1">
      <c r="B58" s="1695" t="s">
        <v>617</v>
      </c>
      <c r="C58" s="1695"/>
      <c r="D58" s="264"/>
      <c r="E58" s="264" t="s">
        <v>618</v>
      </c>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4"/>
      <c r="DD58" s="264"/>
      <c r="DE58" s="264"/>
      <c r="DF58" s="264"/>
      <c r="DG58" s="264"/>
      <c r="DH58" s="264"/>
      <c r="DI58" s="264"/>
    </row>
    <row r="59" spans="1:189" s="261" customFormat="1" ht="16.5" customHeight="1">
      <c r="B59" s="1696" t="s">
        <v>619</v>
      </c>
      <c r="C59" s="1696"/>
      <c r="E59" s="261" t="s">
        <v>620</v>
      </c>
    </row>
  </sheetData>
  <mergeCells count="256">
    <mergeCell ref="FQ1:FT1"/>
    <mergeCell ref="FU1:FX1"/>
    <mergeCell ref="FY1:GB1"/>
    <mergeCell ref="GC1:GF1"/>
    <mergeCell ref="F3:FT4"/>
    <mergeCell ref="B5:AQ6"/>
    <mergeCell ref="AR5:DU6"/>
    <mergeCell ref="DV5:GC6"/>
    <mergeCell ref="FJ7:FM8"/>
    <mergeCell ref="FN7:FQ8"/>
    <mergeCell ref="FR7:FU8"/>
    <mergeCell ref="FV7:FY8"/>
    <mergeCell ref="FZ7:GC8"/>
    <mergeCell ref="FB7:FE8"/>
    <mergeCell ref="FF7:FI8"/>
    <mergeCell ref="A1:O1"/>
    <mergeCell ref="B9:V14"/>
    <mergeCell ref="W9:AQ10"/>
    <mergeCell ref="AR9:DU10"/>
    <mergeCell ref="DV9:DY10"/>
    <mergeCell ref="DZ9:EC10"/>
    <mergeCell ref="EL7:EO8"/>
    <mergeCell ref="EP7:ES8"/>
    <mergeCell ref="ET7:EW8"/>
    <mergeCell ref="EX7:FA8"/>
    <mergeCell ref="B7:AQ8"/>
    <mergeCell ref="AR7:DU8"/>
    <mergeCell ref="DV7:DY8"/>
    <mergeCell ref="DZ7:EC8"/>
    <mergeCell ref="ED7:EG8"/>
    <mergeCell ref="EH7:EK8"/>
    <mergeCell ref="FZ9:GC10"/>
    <mergeCell ref="W11:AQ12"/>
    <mergeCell ref="AR11:BR12"/>
    <mergeCell ref="BS11:CS12"/>
    <mergeCell ref="CT11:DU12"/>
    <mergeCell ref="W13:AQ14"/>
    <mergeCell ref="AR13:BR14"/>
    <mergeCell ref="BS13:CS14"/>
    <mergeCell ref="CT13:DU14"/>
    <mergeCell ref="DV13:DY14"/>
    <mergeCell ref="FB9:FE10"/>
    <mergeCell ref="FF9:FI10"/>
    <mergeCell ref="FJ9:FM10"/>
    <mergeCell ref="FN9:FQ10"/>
    <mergeCell ref="FR9:FU10"/>
    <mergeCell ref="FV9:FY10"/>
    <mergeCell ref="ED9:EG10"/>
    <mergeCell ref="EH9:EK10"/>
    <mergeCell ref="EL9:EO10"/>
    <mergeCell ref="EP9:ES10"/>
    <mergeCell ref="ET9:EW10"/>
    <mergeCell ref="EX9:FA10"/>
    <mergeCell ref="FV13:FY14"/>
    <mergeCell ref="FZ13:GC14"/>
    <mergeCell ref="B15:V22"/>
    <mergeCell ref="W15:AQ16"/>
    <mergeCell ref="AR15:BC16"/>
    <mergeCell ref="BD15:BG16"/>
    <mergeCell ref="BH15:BW16"/>
    <mergeCell ref="DV15:DY16"/>
    <mergeCell ref="DZ15:EC16"/>
    <mergeCell ref="ED15:EG16"/>
    <mergeCell ref="EX13:FA14"/>
    <mergeCell ref="W17:AQ18"/>
    <mergeCell ref="AR17:DU18"/>
    <mergeCell ref="W19:AQ20"/>
    <mergeCell ref="AR19:DU20"/>
    <mergeCell ref="DV19:GC20"/>
    <mergeCell ref="W21:AQ22"/>
    <mergeCell ref="AR21:DU22"/>
    <mergeCell ref="DV21:EA23"/>
    <mergeCell ref="EB21:EG23"/>
    <mergeCell ref="EH21:EM23"/>
    <mergeCell ref="FX21:GC23"/>
    <mergeCell ref="B23:V26"/>
    <mergeCell ref="W23:AQ24"/>
    <mergeCell ref="AR23:BC24"/>
    <mergeCell ref="BD23:BG24"/>
    <mergeCell ref="FB13:FE14"/>
    <mergeCell ref="FF13:FI14"/>
    <mergeCell ref="FJ13:FM14"/>
    <mergeCell ref="FN13:FQ14"/>
    <mergeCell ref="FR13:FU14"/>
    <mergeCell ref="DZ13:EC14"/>
    <mergeCell ref="ED13:EG14"/>
    <mergeCell ref="EH13:EK14"/>
    <mergeCell ref="EL13:EO14"/>
    <mergeCell ref="EP13:ES14"/>
    <mergeCell ref="ET13:EW14"/>
    <mergeCell ref="FZ15:GC16"/>
    <mergeCell ref="EH15:EK16"/>
    <mergeCell ref="EL15:EO16"/>
    <mergeCell ref="EP15:ES16"/>
    <mergeCell ref="ET15:EW16"/>
    <mergeCell ref="EX15:FA16"/>
    <mergeCell ref="FB15:FE16"/>
    <mergeCell ref="FF24:FK26"/>
    <mergeCell ref="FL24:FQ26"/>
    <mergeCell ref="FR24:FW26"/>
    <mergeCell ref="FX24:GC26"/>
    <mergeCell ref="EZ24:FE26"/>
    <mergeCell ref="EZ21:FE23"/>
    <mergeCell ref="FF21:FK23"/>
    <mergeCell ref="FL21:FQ23"/>
    <mergeCell ref="FR21:FW23"/>
    <mergeCell ref="FF15:FI16"/>
    <mergeCell ref="FJ15:FM16"/>
    <mergeCell ref="FN15:FQ16"/>
    <mergeCell ref="FR15:FU16"/>
    <mergeCell ref="FV15:FY16"/>
    <mergeCell ref="W25:AQ26"/>
    <mergeCell ref="AR25:CD26"/>
    <mergeCell ref="CE25:CH26"/>
    <mergeCell ref="CI25:DU26"/>
    <mergeCell ref="DV24:EA26"/>
    <mergeCell ref="EB24:EG26"/>
    <mergeCell ref="EH24:EM26"/>
    <mergeCell ref="EN24:ES26"/>
    <mergeCell ref="ET24:EY26"/>
    <mergeCell ref="BH23:BW24"/>
    <mergeCell ref="BX23:CA24"/>
    <mergeCell ref="CB23:CQ24"/>
    <mergeCell ref="CR23:DE24"/>
    <mergeCell ref="DF23:DU24"/>
    <mergeCell ref="EN21:ES23"/>
    <mergeCell ref="ET21:EY23"/>
    <mergeCell ref="B29:AQ30"/>
    <mergeCell ref="AR29:DU30"/>
    <mergeCell ref="DV29:GC30"/>
    <mergeCell ref="B31:AQ32"/>
    <mergeCell ref="AR31:DU32"/>
    <mergeCell ref="DV31:DY32"/>
    <mergeCell ref="DZ31:EC32"/>
    <mergeCell ref="ED31:EG32"/>
    <mergeCell ref="EH31:EK32"/>
    <mergeCell ref="EL31:EO32"/>
    <mergeCell ref="FN31:FQ32"/>
    <mergeCell ref="FR31:FU32"/>
    <mergeCell ref="FV31:FY32"/>
    <mergeCell ref="FZ31:GC32"/>
    <mergeCell ref="FB31:FE32"/>
    <mergeCell ref="FF31:FI32"/>
    <mergeCell ref="FJ31:FM32"/>
    <mergeCell ref="B33:V38"/>
    <mergeCell ref="W33:AQ34"/>
    <mergeCell ref="AR33:DU34"/>
    <mergeCell ref="DV33:DY34"/>
    <mergeCell ref="DZ33:EC34"/>
    <mergeCell ref="ED33:EG34"/>
    <mergeCell ref="EP31:ES32"/>
    <mergeCell ref="ET31:EW32"/>
    <mergeCell ref="EX31:FA32"/>
    <mergeCell ref="W35:AQ36"/>
    <mergeCell ref="AR35:BR36"/>
    <mergeCell ref="BS35:CS36"/>
    <mergeCell ref="CT35:DU36"/>
    <mergeCell ref="W37:AQ38"/>
    <mergeCell ref="AR37:BR38"/>
    <mergeCell ref="BS37:CS38"/>
    <mergeCell ref="CT37:DU38"/>
    <mergeCell ref="FJ33:FM34"/>
    <mergeCell ref="FN33:FQ34"/>
    <mergeCell ref="FR33:FU34"/>
    <mergeCell ref="FV33:FY34"/>
    <mergeCell ref="FZ33:GC34"/>
    <mergeCell ref="EH33:EK34"/>
    <mergeCell ref="EL33:EO34"/>
    <mergeCell ref="EP33:ES34"/>
    <mergeCell ref="ET33:EW34"/>
    <mergeCell ref="EX33:FA34"/>
    <mergeCell ref="FB33:FE34"/>
    <mergeCell ref="FF33:FI34"/>
    <mergeCell ref="FR37:FU38"/>
    <mergeCell ref="FV37:FY38"/>
    <mergeCell ref="FZ37:GC38"/>
    <mergeCell ref="B39:V46"/>
    <mergeCell ref="W39:AQ40"/>
    <mergeCell ref="AR39:BC40"/>
    <mergeCell ref="BD39:BG40"/>
    <mergeCell ref="BH39:BW40"/>
    <mergeCell ref="DV39:DY40"/>
    <mergeCell ref="DZ39:EC40"/>
    <mergeCell ref="ET37:EW38"/>
    <mergeCell ref="EX37:FA38"/>
    <mergeCell ref="FB37:FE38"/>
    <mergeCell ref="FF37:FI38"/>
    <mergeCell ref="FJ37:FM38"/>
    <mergeCell ref="FN37:FQ38"/>
    <mergeCell ref="DV37:DY38"/>
    <mergeCell ref="DZ37:EC38"/>
    <mergeCell ref="ED37:EG38"/>
    <mergeCell ref="EH37:EK38"/>
    <mergeCell ref="EL37:EO38"/>
    <mergeCell ref="EP37:ES38"/>
    <mergeCell ref="FZ39:GC40"/>
    <mergeCell ref="W41:AQ42"/>
    <mergeCell ref="AR41:DU42"/>
    <mergeCell ref="W43:AQ44"/>
    <mergeCell ref="AR43:DU44"/>
    <mergeCell ref="DV43:GC44"/>
    <mergeCell ref="FB39:FE40"/>
    <mergeCell ref="FF39:FI40"/>
    <mergeCell ref="FJ39:FM40"/>
    <mergeCell ref="FN39:FQ40"/>
    <mergeCell ref="FR39:FU40"/>
    <mergeCell ref="FV39:FY40"/>
    <mergeCell ref="ED39:EG40"/>
    <mergeCell ref="EH39:EK40"/>
    <mergeCell ref="EL39:EO40"/>
    <mergeCell ref="EP39:ES40"/>
    <mergeCell ref="ET39:EW40"/>
    <mergeCell ref="EX39:FA40"/>
    <mergeCell ref="FL45:FQ47"/>
    <mergeCell ref="FR45:FW47"/>
    <mergeCell ref="FX45:GC47"/>
    <mergeCell ref="B58:C58"/>
    <mergeCell ref="B59:C59"/>
    <mergeCell ref="B53:C53"/>
    <mergeCell ref="B54:C54"/>
    <mergeCell ref="B55:C55"/>
    <mergeCell ref="B56:C56"/>
    <mergeCell ref="B57:C57"/>
    <mergeCell ref="E57:GF57"/>
    <mergeCell ref="FL48:FQ50"/>
    <mergeCell ref="FR48:FW50"/>
    <mergeCell ref="FX48:GC50"/>
    <mergeCell ref="W49:AQ50"/>
    <mergeCell ref="AR49:CD50"/>
    <mergeCell ref="CE49:CH50"/>
    <mergeCell ref="CI49:DU50"/>
    <mergeCell ref="EB48:EG50"/>
    <mergeCell ref="EH48:EM50"/>
    <mergeCell ref="EN48:ES50"/>
    <mergeCell ref="W45:AQ46"/>
    <mergeCell ref="AR45:DU46"/>
    <mergeCell ref="DV45:EA47"/>
    <mergeCell ref="ET48:EY50"/>
    <mergeCell ref="EZ48:FE50"/>
    <mergeCell ref="FF48:FK50"/>
    <mergeCell ref="B47:V50"/>
    <mergeCell ref="W47:AQ48"/>
    <mergeCell ref="AR47:BC48"/>
    <mergeCell ref="ET45:EY47"/>
    <mergeCell ref="EZ45:FE47"/>
    <mergeCell ref="FF45:FK47"/>
    <mergeCell ref="EB45:EG47"/>
    <mergeCell ref="EH45:EM47"/>
    <mergeCell ref="EN45:ES47"/>
    <mergeCell ref="CB47:CQ48"/>
    <mergeCell ref="CR47:DE48"/>
    <mergeCell ref="DF47:DU48"/>
    <mergeCell ref="DV48:EA50"/>
    <mergeCell ref="BD47:BG48"/>
    <mergeCell ref="BH47:BW48"/>
    <mergeCell ref="BX47:CA48"/>
  </mergeCells>
  <phoneticPr fontId="2"/>
  <dataValidations count="1">
    <dataValidation type="list" allowBlank="1" showInputMessage="1" showErrorMessage="1" sqref="FZ39 FZ15" xr:uid="{41AEBF3D-EC05-40B3-BCD7-41C604411448}">
      <formula1>$GN$1:$GN$2</formula1>
    </dataValidation>
  </dataValidations>
  <pageMargins left="0.70866141732283472" right="0.19685039370078741" top="0.19685039370078741" bottom="0.19685039370078741" header="0.19685039370078741" footer="7.874015748031496E-2"/>
  <pageSetup paperSize="9" scale="8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EE45A-C739-4B99-B772-4FE7A1370A6C}">
  <sheetPr>
    <tabColor rgb="FFFFFF00"/>
    <pageSetUpPr fitToPage="1"/>
  </sheetPr>
  <dimension ref="A1:X41"/>
  <sheetViews>
    <sheetView view="pageBreakPreview" zoomScaleNormal="100" zoomScaleSheetLayoutView="100" workbookViewId="0">
      <selection activeCell="AN16" sqref="AN16"/>
    </sheetView>
  </sheetViews>
  <sheetFormatPr defaultColWidth="2.61328125" defaultRowHeight="13.3"/>
  <cols>
    <col min="1" max="24" width="3.61328125" style="1" customWidth="1"/>
    <col min="25" max="16384" width="2.61328125" style="1"/>
  </cols>
  <sheetData>
    <row r="1" spans="1:24">
      <c r="A1" t="s">
        <v>621</v>
      </c>
    </row>
    <row r="2" spans="1:24" ht="18.45">
      <c r="A2" s="1764" t="s">
        <v>622</v>
      </c>
      <c r="B2" s="1764"/>
      <c r="C2" s="1764"/>
      <c r="D2" s="1764"/>
      <c r="E2" s="1764"/>
      <c r="F2" s="1764"/>
      <c r="G2" s="1764"/>
      <c r="H2" s="1764"/>
      <c r="I2" s="1764"/>
      <c r="J2" s="1764"/>
      <c r="K2" s="1764"/>
      <c r="L2" s="1764"/>
      <c r="M2" s="1764"/>
      <c r="N2" s="1764"/>
      <c r="O2" s="1764"/>
      <c r="P2" s="1764"/>
      <c r="Q2" s="1764"/>
      <c r="R2" s="1764"/>
      <c r="S2" s="1764"/>
      <c r="T2" s="1764"/>
      <c r="U2" s="1764"/>
      <c r="V2" s="1764"/>
      <c r="W2" s="1764"/>
      <c r="X2" s="1764"/>
    </row>
    <row r="3" spans="1:24" ht="13.5" customHeight="1" thickBot="1"/>
    <row r="4" spans="1:24" ht="20.149999999999999" customHeight="1">
      <c r="A4" s="1765" t="s">
        <v>623</v>
      </c>
      <c r="B4" s="1766"/>
      <c r="C4" s="1766"/>
      <c r="D4" s="1766"/>
      <c r="E4" s="1766"/>
      <c r="F4" s="1766"/>
      <c r="G4" s="1766"/>
      <c r="H4" s="1767" t="s">
        <v>624</v>
      </c>
      <c r="I4" s="1766"/>
      <c r="J4" s="1766"/>
      <c r="K4" s="1548"/>
      <c r="L4" s="1766" t="s">
        <v>625</v>
      </c>
      <c r="M4" s="1766"/>
      <c r="N4" s="1766"/>
      <c r="O4" s="1766"/>
      <c r="P4" s="1767" t="s">
        <v>626</v>
      </c>
      <c r="Q4" s="1766"/>
      <c r="R4" s="1766"/>
      <c r="S4" s="1548"/>
      <c r="T4" s="1766" t="s">
        <v>627</v>
      </c>
      <c r="U4" s="1766"/>
      <c r="V4" s="1766"/>
      <c r="W4" s="1766"/>
      <c r="X4" s="1768"/>
    </row>
    <row r="5" spans="1:24" ht="20.149999999999999" customHeight="1">
      <c r="A5" s="1759"/>
      <c r="B5" s="1760"/>
      <c r="C5" s="1760"/>
      <c r="D5" s="1760"/>
      <c r="E5" s="1760"/>
      <c r="F5" s="1760"/>
      <c r="G5" s="1760"/>
      <c r="H5" s="1761"/>
      <c r="I5" s="1760"/>
      <c r="J5" s="1760"/>
      <c r="K5" s="1762"/>
      <c r="L5" s="1760"/>
      <c r="M5" s="1760"/>
      <c r="N5" s="1760"/>
      <c r="O5" s="1760"/>
      <c r="P5" s="1761"/>
      <c r="Q5" s="1760"/>
      <c r="R5" s="1760"/>
      <c r="S5" s="1762"/>
      <c r="T5" s="1760"/>
      <c r="U5" s="1760"/>
      <c r="V5" s="1760"/>
      <c r="W5" s="1760"/>
      <c r="X5" s="1763"/>
    </row>
    <row r="6" spans="1:24" ht="20.149999999999999" customHeight="1">
      <c r="A6" s="1759"/>
      <c r="B6" s="1760"/>
      <c r="C6" s="1760"/>
      <c r="D6" s="1760"/>
      <c r="E6" s="1760"/>
      <c r="F6" s="1760"/>
      <c r="G6" s="1760"/>
      <c r="H6" s="1761"/>
      <c r="I6" s="1760"/>
      <c r="J6" s="1760"/>
      <c r="K6" s="1762"/>
      <c r="L6" s="1760"/>
      <c r="M6" s="1760"/>
      <c r="N6" s="1760"/>
      <c r="O6" s="1760"/>
      <c r="P6" s="1761"/>
      <c r="Q6" s="1760"/>
      <c r="R6" s="1760"/>
      <c r="S6" s="1762"/>
      <c r="T6" s="1760"/>
      <c r="U6" s="1760"/>
      <c r="V6" s="1760"/>
      <c r="W6" s="1760"/>
      <c r="X6" s="1763"/>
    </row>
    <row r="7" spans="1:24" ht="20.149999999999999" customHeight="1">
      <c r="A7" s="1759"/>
      <c r="B7" s="1760"/>
      <c r="C7" s="1760"/>
      <c r="D7" s="1760"/>
      <c r="E7" s="1760"/>
      <c r="F7" s="1760"/>
      <c r="G7" s="1760"/>
      <c r="H7" s="1761"/>
      <c r="I7" s="1760"/>
      <c r="J7" s="1760"/>
      <c r="K7" s="1762"/>
      <c r="L7" s="1760"/>
      <c r="M7" s="1760"/>
      <c r="N7" s="1760"/>
      <c r="O7" s="1760"/>
      <c r="P7" s="1761"/>
      <c r="Q7" s="1760"/>
      <c r="R7" s="1760"/>
      <c r="S7" s="1762"/>
      <c r="T7" s="1760"/>
      <c r="U7" s="1760"/>
      <c r="V7" s="1760"/>
      <c r="W7" s="1760"/>
      <c r="X7" s="1763"/>
    </row>
    <row r="8" spans="1:24" ht="20.149999999999999" customHeight="1">
      <c r="A8" s="1759"/>
      <c r="B8" s="1760"/>
      <c r="C8" s="1760"/>
      <c r="D8" s="1760"/>
      <c r="E8" s="1760"/>
      <c r="F8" s="1760"/>
      <c r="G8" s="1760"/>
      <c r="H8" s="1761"/>
      <c r="I8" s="1760"/>
      <c r="J8" s="1760"/>
      <c r="K8" s="1762"/>
      <c r="L8" s="1760"/>
      <c r="M8" s="1760"/>
      <c r="N8" s="1760"/>
      <c r="O8" s="1760"/>
      <c r="P8" s="1761"/>
      <c r="Q8" s="1760"/>
      <c r="R8" s="1760"/>
      <c r="S8" s="1762"/>
      <c r="T8" s="1760"/>
      <c r="U8" s="1760"/>
      <c r="V8" s="1760"/>
      <c r="W8" s="1760"/>
      <c r="X8" s="1763"/>
    </row>
    <row r="9" spans="1:24" ht="20.149999999999999" customHeight="1">
      <c r="A9" s="1759"/>
      <c r="B9" s="1760"/>
      <c r="C9" s="1760"/>
      <c r="D9" s="1760"/>
      <c r="E9" s="1760"/>
      <c r="F9" s="1760"/>
      <c r="G9" s="1760"/>
      <c r="H9" s="1761"/>
      <c r="I9" s="1760"/>
      <c r="J9" s="1760"/>
      <c r="K9" s="1762"/>
      <c r="L9" s="1760"/>
      <c r="M9" s="1760"/>
      <c r="N9" s="1760"/>
      <c r="O9" s="1760"/>
      <c r="P9" s="1761"/>
      <c r="Q9" s="1760"/>
      <c r="R9" s="1760"/>
      <c r="S9" s="1762"/>
      <c r="T9" s="1760"/>
      <c r="U9" s="1760"/>
      <c r="V9" s="1760"/>
      <c r="W9" s="1760"/>
      <c r="X9" s="1763"/>
    </row>
    <row r="10" spans="1:24" ht="20.149999999999999" customHeight="1">
      <c r="A10" s="1759"/>
      <c r="B10" s="1760"/>
      <c r="C10" s="1760"/>
      <c r="D10" s="1760"/>
      <c r="E10" s="1760"/>
      <c r="F10" s="1760"/>
      <c r="G10" s="1760"/>
      <c r="H10" s="1761"/>
      <c r="I10" s="1760"/>
      <c r="J10" s="1760"/>
      <c r="K10" s="1762"/>
      <c r="L10" s="1760"/>
      <c r="M10" s="1760"/>
      <c r="N10" s="1760"/>
      <c r="O10" s="1760"/>
      <c r="P10" s="1761"/>
      <c r="Q10" s="1760"/>
      <c r="R10" s="1760"/>
      <c r="S10" s="1762"/>
      <c r="T10" s="1760"/>
      <c r="U10" s="1760"/>
      <c r="V10" s="1760"/>
      <c r="W10" s="1760"/>
      <c r="X10" s="1763"/>
    </row>
    <row r="11" spans="1:24" ht="20.149999999999999" customHeight="1">
      <c r="A11" s="1759"/>
      <c r="B11" s="1760"/>
      <c r="C11" s="1760"/>
      <c r="D11" s="1760"/>
      <c r="E11" s="1760"/>
      <c r="F11" s="1760"/>
      <c r="G11" s="1760"/>
      <c r="H11" s="1761"/>
      <c r="I11" s="1760"/>
      <c r="J11" s="1760"/>
      <c r="K11" s="1762"/>
      <c r="L11" s="1760"/>
      <c r="M11" s="1760"/>
      <c r="N11" s="1760"/>
      <c r="O11" s="1760"/>
      <c r="P11" s="1761"/>
      <c r="Q11" s="1760"/>
      <c r="R11" s="1760"/>
      <c r="S11" s="1762"/>
      <c r="T11" s="1760"/>
      <c r="U11" s="1760"/>
      <c r="V11" s="1760"/>
      <c r="W11" s="1760"/>
      <c r="X11" s="1763"/>
    </row>
    <row r="12" spans="1:24" ht="20.149999999999999" customHeight="1">
      <c r="A12" s="1759"/>
      <c r="B12" s="1760"/>
      <c r="C12" s="1760"/>
      <c r="D12" s="1760"/>
      <c r="E12" s="1760"/>
      <c r="F12" s="1760"/>
      <c r="G12" s="1760"/>
      <c r="H12" s="1761"/>
      <c r="I12" s="1760"/>
      <c r="J12" s="1760"/>
      <c r="K12" s="1762"/>
      <c r="L12" s="1760"/>
      <c r="M12" s="1760"/>
      <c r="N12" s="1760"/>
      <c r="O12" s="1760"/>
      <c r="P12" s="1761"/>
      <c r="Q12" s="1760"/>
      <c r="R12" s="1760"/>
      <c r="S12" s="1762"/>
      <c r="T12" s="1760"/>
      <c r="U12" s="1760"/>
      <c r="V12" s="1760"/>
      <c r="W12" s="1760"/>
      <c r="X12" s="1763"/>
    </row>
    <row r="13" spans="1:24" ht="20.149999999999999" customHeight="1">
      <c r="A13" s="1759"/>
      <c r="B13" s="1760"/>
      <c r="C13" s="1760"/>
      <c r="D13" s="1760"/>
      <c r="E13" s="1760"/>
      <c r="F13" s="1760"/>
      <c r="G13" s="1760"/>
      <c r="H13" s="1761"/>
      <c r="I13" s="1760"/>
      <c r="J13" s="1760"/>
      <c r="K13" s="1762"/>
      <c r="L13" s="1760"/>
      <c r="M13" s="1760"/>
      <c r="N13" s="1760"/>
      <c r="O13" s="1760"/>
      <c r="P13" s="1761"/>
      <c r="Q13" s="1760"/>
      <c r="R13" s="1760"/>
      <c r="S13" s="1762"/>
      <c r="T13" s="1760"/>
      <c r="U13" s="1760"/>
      <c r="V13" s="1760"/>
      <c r="W13" s="1760"/>
      <c r="X13" s="1763"/>
    </row>
    <row r="14" spans="1:24" ht="20.149999999999999" customHeight="1">
      <c r="A14" s="1759"/>
      <c r="B14" s="1760"/>
      <c r="C14" s="1760"/>
      <c r="D14" s="1760"/>
      <c r="E14" s="1760"/>
      <c r="F14" s="1760"/>
      <c r="G14" s="1760"/>
      <c r="H14" s="1761"/>
      <c r="I14" s="1760"/>
      <c r="J14" s="1760"/>
      <c r="K14" s="1762"/>
      <c r="L14" s="1760"/>
      <c r="M14" s="1760"/>
      <c r="N14" s="1760"/>
      <c r="O14" s="1760"/>
      <c r="P14" s="1761"/>
      <c r="Q14" s="1760"/>
      <c r="R14" s="1760"/>
      <c r="S14" s="1762"/>
      <c r="T14" s="1760"/>
      <c r="U14" s="1760"/>
      <c r="V14" s="1760"/>
      <c r="W14" s="1760"/>
      <c r="X14" s="1763"/>
    </row>
    <row r="15" spans="1:24" ht="20.149999999999999" customHeight="1">
      <c r="A15" s="1759"/>
      <c r="B15" s="1760"/>
      <c r="C15" s="1760"/>
      <c r="D15" s="1760"/>
      <c r="E15" s="1760"/>
      <c r="F15" s="1760"/>
      <c r="G15" s="1760"/>
      <c r="H15" s="1761"/>
      <c r="I15" s="1760"/>
      <c r="J15" s="1760"/>
      <c r="K15" s="1762"/>
      <c r="L15" s="1760"/>
      <c r="M15" s="1760"/>
      <c r="N15" s="1760"/>
      <c r="O15" s="1760"/>
      <c r="P15" s="1761"/>
      <c r="Q15" s="1760"/>
      <c r="R15" s="1760"/>
      <c r="S15" s="1762"/>
      <c r="T15" s="1760"/>
      <c r="U15" s="1760"/>
      <c r="V15" s="1760"/>
      <c r="W15" s="1760"/>
      <c r="X15" s="1763"/>
    </row>
    <row r="16" spans="1:24" ht="20.149999999999999" customHeight="1">
      <c r="A16" s="1759"/>
      <c r="B16" s="1760"/>
      <c r="C16" s="1760"/>
      <c r="D16" s="1760"/>
      <c r="E16" s="1760"/>
      <c r="F16" s="1760"/>
      <c r="G16" s="1760"/>
      <c r="H16" s="1761"/>
      <c r="I16" s="1760"/>
      <c r="J16" s="1760"/>
      <c r="K16" s="1762"/>
      <c r="L16" s="1760"/>
      <c r="M16" s="1760"/>
      <c r="N16" s="1760"/>
      <c r="O16" s="1760"/>
      <c r="P16" s="1761"/>
      <c r="Q16" s="1760"/>
      <c r="R16" s="1760"/>
      <c r="S16" s="1762"/>
      <c r="T16" s="1760"/>
      <c r="U16" s="1760"/>
      <c r="V16" s="1760"/>
      <c r="W16" s="1760"/>
      <c r="X16" s="1763"/>
    </row>
    <row r="17" spans="1:24" ht="20.149999999999999" customHeight="1">
      <c r="A17" s="1759"/>
      <c r="B17" s="1760"/>
      <c r="C17" s="1760"/>
      <c r="D17" s="1760"/>
      <c r="E17" s="1760"/>
      <c r="F17" s="1760"/>
      <c r="G17" s="1760"/>
      <c r="H17" s="1761"/>
      <c r="I17" s="1760"/>
      <c r="J17" s="1760"/>
      <c r="K17" s="1762"/>
      <c r="L17" s="1760"/>
      <c r="M17" s="1760"/>
      <c r="N17" s="1760"/>
      <c r="O17" s="1760"/>
      <c r="P17" s="1761"/>
      <c r="Q17" s="1760"/>
      <c r="R17" s="1760"/>
      <c r="S17" s="1762"/>
      <c r="T17" s="1760"/>
      <c r="U17" s="1760"/>
      <c r="V17" s="1760"/>
      <c r="W17" s="1760"/>
      <c r="X17" s="1763"/>
    </row>
    <row r="18" spans="1:24" ht="20.149999999999999" customHeight="1">
      <c r="A18" s="1759"/>
      <c r="B18" s="1760"/>
      <c r="C18" s="1760"/>
      <c r="D18" s="1760"/>
      <c r="E18" s="1760"/>
      <c r="F18" s="1760"/>
      <c r="G18" s="1760"/>
      <c r="H18" s="1761"/>
      <c r="I18" s="1760"/>
      <c r="J18" s="1760"/>
      <c r="K18" s="1762"/>
      <c r="L18" s="1760"/>
      <c r="M18" s="1760"/>
      <c r="N18" s="1760"/>
      <c r="O18" s="1760"/>
      <c r="P18" s="1761"/>
      <c r="Q18" s="1760"/>
      <c r="R18" s="1760"/>
      <c r="S18" s="1762"/>
      <c r="T18" s="1760"/>
      <c r="U18" s="1760"/>
      <c r="V18" s="1760"/>
      <c r="W18" s="1760"/>
      <c r="X18" s="1763"/>
    </row>
    <row r="19" spans="1:24" ht="20.149999999999999" customHeight="1">
      <c r="A19" s="1759"/>
      <c r="B19" s="1760"/>
      <c r="C19" s="1760"/>
      <c r="D19" s="1760"/>
      <c r="E19" s="1760"/>
      <c r="F19" s="1760"/>
      <c r="G19" s="1760"/>
      <c r="H19" s="1761"/>
      <c r="I19" s="1760"/>
      <c r="J19" s="1760"/>
      <c r="K19" s="1762"/>
      <c r="L19" s="1760"/>
      <c r="M19" s="1760"/>
      <c r="N19" s="1760"/>
      <c r="O19" s="1760"/>
      <c r="P19" s="1761"/>
      <c r="Q19" s="1760"/>
      <c r="R19" s="1760"/>
      <c r="S19" s="1762"/>
      <c r="T19" s="1760"/>
      <c r="U19" s="1760"/>
      <c r="V19" s="1760"/>
      <c r="W19" s="1760"/>
      <c r="X19" s="1763"/>
    </row>
    <row r="20" spans="1:24" ht="20.149999999999999" customHeight="1">
      <c r="A20" s="1759"/>
      <c r="B20" s="1760"/>
      <c r="C20" s="1760"/>
      <c r="D20" s="1760"/>
      <c r="E20" s="1760"/>
      <c r="F20" s="1760"/>
      <c r="G20" s="1760"/>
      <c r="H20" s="1761"/>
      <c r="I20" s="1760"/>
      <c r="J20" s="1760"/>
      <c r="K20" s="1762"/>
      <c r="L20" s="1760"/>
      <c r="M20" s="1760"/>
      <c r="N20" s="1760"/>
      <c r="O20" s="1760"/>
      <c r="P20" s="1761"/>
      <c r="Q20" s="1760"/>
      <c r="R20" s="1760"/>
      <c r="S20" s="1762"/>
      <c r="T20" s="1760"/>
      <c r="U20" s="1760"/>
      <c r="V20" s="1760"/>
      <c r="W20" s="1760"/>
      <c r="X20" s="1763"/>
    </row>
    <row r="21" spans="1:24" ht="20.149999999999999" customHeight="1">
      <c r="A21" s="1759"/>
      <c r="B21" s="1760"/>
      <c r="C21" s="1760"/>
      <c r="D21" s="1760"/>
      <c r="E21" s="1760"/>
      <c r="F21" s="1760"/>
      <c r="G21" s="1760"/>
      <c r="H21" s="1761"/>
      <c r="I21" s="1760"/>
      <c r="J21" s="1760"/>
      <c r="K21" s="1762"/>
      <c r="L21" s="1760"/>
      <c r="M21" s="1760"/>
      <c r="N21" s="1760"/>
      <c r="O21" s="1760"/>
      <c r="P21" s="1761"/>
      <c r="Q21" s="1760"/>
      <c r="R21" s="1760"/>
      <c r="S21" s="1762"/>
      <c r="T21" s="1760"/>
      <c r="U21" s="1760"/>
      <c r="V21" s="1760"/>
      <c r="W21" s="1760"/>
      <c r="X21" s="1763"/>
    </row>
    <row r="22" spans="1:24" ht="20.149999999999999" customHeight="1">
      <c r="A22" s="1759"/>
      <c r="B22" s="1760"/>
      <c r="C22" s="1760"/>
      <c r="D22" s="1760"/>
      <c r="E22" s="1760"/>
      <c r="F22" s="1760"/>
      <c r="G22" s="1760"/>
      <c r="H22" s="1761"/>
      <c r="I22" s="1760"/>
      <c r="J22" s="1760"/>
      <c r="K22" s="1762"/>
      <c r="L22" s="1760"/>
      <c r="M22" s="1760"/>
      <c r="N22" s="1760"/>
      <c r="O22" s="1760"/>
      <c r="P22" s="1761"/>
      <c r="Q22" s="1760"/>
      <c r="R22" s="1760"/>
      <c r="S22" s="1762"/>
      <c r="T22" s="1760"/>
      <c r="U22" s="1760"/>
      <c r="V22" s="1760"/>
      <c r="W22" s="1760"/>
      <c r="X22" s="1763"/>
    </row>
    <row r="23" spans="1:24" ht="20.149999999999999" customHeight="1">
      <c r="A23" s="1759"/>
      <c r="B23" s="1760"/>
      <c r="C23" s="1760"/>
      <c r="D23" s="1760"/>
      <c r="E23" s="1760"/>
      <c r="F23" s="1760"/>
      <c r="G23" s="1760"/>
      <c r="H23" s="1761"/>
      <c r="I23" s="1760"/>
      <c r="J23" s="1760"/>
      <c r="K23" s="1762"/>
      <c r="L23" s="1760"/>
      <c r="M23" s="1760"/>
      <c r="N23" s="1760"/>
      <c r="O23" s="1760"/>
      <c r="P23" s="1761"/>
      <c r="Q23" s="1760"/>
      <c r="R23" s="1760"/>
      <c r="S23" s="1762"/>
      <c r="T23" s="1760"/>
      <c r="U23" s="1760"/>
      <c r="V23" s="1760"/>
      <c r="W23" s="1760"/>
      <c r="X23" s="1763"/>
    </row>
    <row r="24" spans="1:24" ht="20.149999999999999" customHeight="1">
      <c r="A24" s="1759"/>
      <c r="B24" s="1760"/>
      <c r="C24" s="1760"/>
      <c r="D24" s="1760"/>
      <c r="E24" s="1760"/>
      <c r="F24" s="1760"/>
      <c r="G24" s="1760"/>
      <c r="H24" s="1761"/>
      <c r="I24" s="1760"/>
      <c r="J24" s="1760"/>
      <c r="K24" s="1762"/>
      <c r="L24" s="1760"/>
      <c r="M24" s="1760"/>
      <c r="N24" s="1760"/>
      <c r="O24" s="1760"/>
      <c r="P24" s="1761"/>
      <c r="Q24" s="1760"/>
      <c r="R24" s="1760"/>
      <c r="S24" s="1762"/>
      <c r="T24" s="1760"/>
      <c r="U24" s="1760"/>
      <c r="V24" s="1760"/>
      <c r="W24" s="1760"/>
      <c r="X24" s="1763"/>
    </row>
    <row r="25" spans="1:24" ht="20.149999999999999" customHeight="1">
      <c r="A25" s="1759"/>
      <c r="B25" s="1760"/>
      <c r="C25" s="1760"/>
      <c r="D25" s="1760"/>
      <c r="E25" s="1760"/>
      <c r="F25" s="1760"/>
      <c r="G25" s="1760"/>
      <c r="H25" s="1761"/>
      <c r="I25" s="1760"/>
      <c r="J25" s="1760"/>
      <c r="K25" s="1762"/>
      <c r="L25" s="1760"/>
      <c r="M25" s="1760"/>
      <c r="N25" s="1760"/>
      <c r="O25" s="1760"/>
      <c r="P25" s="1761"/>
      <c r="Q25" s="1760"/>
      <c r="R25" s="1760"/>
      <c r="S25" s="1762"/>
      <c r="T25" s="1760"/>
      <c r="U25" s="1760"/>
      <c r="V25" s="1760"/>
      <c r="W25" s="1760"/>
      <c r="X25" s="1763"/>
    </row>
    <row r="26" spans="1:24" ht="20.149999999999999" customHeight="1">
      <c r="A26" s="1759"/>
      <c r="B26" s="1760"/>
      <c r="C26" s="1760"/>
      <c r="D26" s="1760"/>
      <c r="E26" s="1760"/>
      <c r="F26" s="1760"/>
      <c r="G26" s="1760"/>
      <c r="H26" s="1761"/>
      <c r="I26" s="1760"/>
      <c r="J26" s="1760"/>
      <c r="K26" s="1762"/>
      <c r="L26" s="1760"/>
      <c r="M26" s="1760"/>
      <c r="N26" s="1760"/>
      <c r="O26" s="1760"/>
      <c r="P26" s="1761"/>
      <c r="Q26" s="1760"/>
      <c r="R26" s="1760"/>
      <c r="S26" s="1762"/>
      <c r="T26" s="1760"/>
      <c r="U26" s="1760"/>
      <c r="V26" s="1760"/>
      <c r="W26" s="1760"/>
      <c r="X26" s="1763"/>
    </row>
    <row r="27" spans="1:24" ht="20.149999999999999" customHeight="1">
      <c r="A27" s="1759"/>
      <c r="B27" s="1760"/>
      <c r="C27" s="1760"/>
      <c r="D27" s="1760"/>
      <c r="E27" s="1760"/>
      <c r="F27" s="1760"/>
      <c r="G27" s="1760"/>
      <c r="H27" s="1761"/>
      <c r="I27" s="1760"/>
      <c r="J27" s="1760"/>
      <c r="K27" s="1762"/>
      <c r="L27" s="1760"/>
      <c r="M27" s="1760"/>
      <c r="N27" s="1760"/>
      <c r="O27" s="1760"/>
      <c r="P27" s="1761"/>
      <c r="Q27" s="1760"/>
      <c r="R27" s="1760"/>
      <c r="S27" s="1762"/>
      <c r="T27" s="1760"/>
      <c r="U27" s="1760"/>
      <c r="V27" s="1760"/>
      <c r="W27" s="1760"/>
      <c r="X27" s="1763"/>
    </row>
    <row r="28" spans="1:24" ht="20.149999999999999" customHeight="1">
      <c r="A28" s="1759"/>
      <c r="B28" s="1760"/>
      <c r="C28" s="1760"/>
      <c r="D28" s="1760"/>
      <c r="E28" s="1760"/>
      <c r="F28" s="1760"/>
      <c r="G28" s="1760"/>
      <c r="H28" s="1761"/>
      <c r="I28" s="1760"/>
      <c r="J28" s="1760"/>
      <c r="K28" s="1762"/>
      <c r="L28" s="1760"/>
      <c r="M28" s="1760"/>
      <c r="N28" s="1760"/>
      <c r="O28" s="1760"/>
      <c r="P28" s="1761"/>
      <c r="Q28" s="1760"/>
      <c r="R28" s="1760"/>
      <c r="S28" s="1762"/>
      <c r="T28" s="1760"/>
      <c r="U28" s="1760"/>
      <c r="V28" s="1760"/>
      <c r="W28" s="1760"/>
      <c r="X28" s="1763"/>
    </row>
    <row r="29" spans="1:24" ht="20.149999999999999" customHeight="1">
      <c r="A29" s="1759"/>
      <c r="B29" s="1760"/>
      <c r="C29" s="1760"/>
      <c r="D29" s="1760"/>
      <c r="E29" s="1760"/>
      <c r="F29" s="1760"/>
      <c r="G29" s="1760"/>
      <c r="H29" s="1761"/>
      <c r="I29" s="1760"/>
      <c r="J29" s="1760"/>
      <c r="K29" s="1762"/>
      <c r="L29" s="1760"/>
      <c r="M29" s="1760"/>
      <c r="N29" s="1760"/>
      <c r="O29" s="1760"/>
      <c r="P29" s="1761"/>
      <c r="Q29" s="1760"/>
      <c r="R29" s="1760"/>
      <c r="S29" s="1762"/>
      <c r="T29" s="1760"/>
      <c r="U29" s="1760"/>
      <c r="V29" s="1760"/>
      <c r="W29" s="1760"/>
      <c r="X29" s="1763"/>
    </row>
    <row r="30" spans="1:24" ht="20.149999999999999" customHeight="1">
      <c r="A30" s="1759"/>
      <c r="B30" s="1760"/>
      <c r="C30" s="1760"/>
      <c r="D30" s="1760"/>
      <c r="E30" s="1760"/>
      <c r="F30" s="1760"/>
      <c r="G30" s="1760"/>
      <c r="H30" s="1761"/>
      <c r="I30" s="1760"/>
      <c r="J30" s="1760"/>
      <c r="K30" s="1762"/>
      <c r="L30" s="1760"/>
      <c r="M30" s="1760"/>
      <c r="N30" s="1760"/>
      <c r="O30" s="1760"/>
      <c r="P30" s="1761"/>
      <c r="Q30" s="1760"/>
      <c r="R30" s="1760"/>
      <c r="S30" s="1762"/>
      <c r="T30" s="1760"/>
      <c r="U30" s="1760"/>
      <c r="V30" s="1760"/>
      <c r="W30" s="1760"/>
      <c r="X30" s="1763"/>
    </row>
    <row r="31" spans="1:24" ht="20.149999999999999" customHeight="1">
      <c r="A31" s="1759"/>
      <c r="B31" s="1760"/>
      <c r="C31" s="1760"/>
      <c r="D31" s="1760"/>
      <c r="E31" s="1760"/>
      <c r="F31" s="1760"/>
      <c r="G31" s="1760"/>
      <c r="H31" s="1761"/>
      <c r="I31" s="1760"/>
      <c r="J31" s="1760"/>
      <c r="K31" s="1762"/>
      <c r="L31" s="1760"/>
      <c r="M31" s="1760"/>
      <c r="N31" s="1760"/>
      <c r="O31" s="1760"/>
      <c r="P31" s="1761"/>
      <c r="Q31" s="1760"/>
      <c r="R31" s="1760"/>
      <c r="S31" s="1762"/>
      <c r="T31" s="1760"/>
      <c r="U31" s="1760"/>
      <c r="V31" s="1760"/>
      <c r="W31" s="1760"/>
      <c r="X31" s="1763"/>
    </row>
    <row r="32" spans="1:24" ht="20.149999999999999" customHeight="1">
      <c r="A32" s="1759"/>
      <c r="B32" s="1760"/>
      <c r="C32" s="1760"/>
      <c r="D32" s="1760"/>
      <c r="E32" s="1760"/>
      <c r="F32" s="1760"/>
      <c r="G32" s="1760"/>
      <c r="H32" s="1761"/>
      <c r="I32" s="1760"/>
      <c r="J32" s="1760"/>
      <c r="K32" s="1762"/>
      <c r="L32" s="1760"/>
      <c r="M32" s="1760"/>
      <c r="N32" s="1760"/>
      <c r="O32" s="1760"/>
      <c r="P32" s="1761"/>
      <c r="Q32" s="1760"/>
      <c r="R32" s="1760"/>
      <c r="S32" s="1762"/>
      <c r="T32" s="1760"/>
      <c r="U32" s="1760"/>
      <c r="V32" s="1760"/>
      <c r="W32" s="1760"/>
      <c r="X32" s="1763"/>
    </row>
    <row r="33" spans="1:24" ht="20.149999999999999" customHeight="1">
      <c r="A33" s="1759"/>
      <c r="B33" s="1760"/>
      <c r="C33" s="1760"/>
      <c r="D33" s="1760"/>
      <c r="E33" s="1760"/>
      <c r="F33" s="1760"/>
      <c r="G33" s="1760"/>
      <c r="H33" s="1761"/>
      <c r="I33" s="1760"/>
      <c r="J33" s="1760"/>
      <c r="K33" s="1762"/>
      <c r="L33" s="1760"/>
      <c r="M33" s="1760"/>
      <c r="N33" s="1760"/>
      <c r="O33" s="1760"/>
      <c r="P33" s="1761"/>
      <c r="Q33" s="1760"/>
      <c r="R33" s="1760"/>
      <c r="S33" s="1762"/>
      <c r="T33" s="1760"/>
      <c r="U33" s="1760"/>
      <c r="V33" s="1760"/>
      <c r="W33" s="1760"/>
      <c r="X33" s="1763"/>
    </row>
    <row r="34" spans="1:24" ht="20.149999999999999" customHeight="1" thickBot="1">
      <c r="A34" s="1754"/>
      <c r="B34" s="1755"/>
      <c r="C34" s="1755"/>
      <c r="D34" s="1755"/>
      <c r="E34" s="1755"/>
      <c r="F34" s="1755"/>
      <c r="G34" s="1755"/>
      <c r="H34" s="1756"/>
      <c r="I34" s="1755"/>
      <c r="J34" s="1755"/>
      <c r="K34" s="1757"/>
      <c r="L34" s="1755"/>
      <c r="M34" s="1755"/>
      <c r="N34" s="1755"/>
      <c r="O34" s="1755"/>
      <c r="P34" s="1756"/>
      <c r="Q34" s="1755"/>
      <c r="R34" s="1755"/>
      <c r="S34" s="1757"/>
      <c r="T34" s="1755"/>
      <c r="U34" s="1755"/>
      <c r="V34" s="1755"/>
      <c r="W34" s="1755"/>
      <c r="X34" s="1758"/>
    </row>
    <row r="35" spans="1:24" ht="13.5" customHeight="1">
      <c r="A35" s="2" t="s">
        <v>628</v>
      </c>
      <c r="B35" s="2"/>
    </row>
    <row r="36" spans="1:24">
      <c r="A36" s="2" t="s">
        <v>629</v>
      </c>
      <c r="B36" s="2"/>
    </row>
    <row r="37" spans="1:24">
      <c r="A37" s="2" t="s">
        <v>630</v>
      </c>
      <c r="B37" s="2"/>
    </row>
    <row r="38" spans="1:24">
      <c r="A38" s="2" t="s">
        <v>631</v>
      </c>
    </row>
    <row r="39" spans="1:24">
      <c r="A39" s="2" t="s">
        <v>632</v>
      </c>
    </row>
    <row r="40" spans="1:24">
      <c r="A40" s="2" t="s">
        <v>633</v>
      </c>
    </row>
    <row r="41" spans="1:24">
      <c r="A41" s="2" t="s">
        <v>634</v>
      </c>
    </row>
  </sheetData>
  <mergeCells count="156">
    <mergeCell ref="A2:X2"/>
    <mergeCell ref="A4:G4"/>
    <mergeCell ref="H4:K4"/>
    <mergeCell ref="L4:O4"/>
    <mergeCell ref="P4:S4"/>
    <mergeCell ref="T4:X4"/>
    <mergeCell ref="A5:G5"/>
    <mergeCell ref="H5:K5"/>
    <mergeCell ref="L5:O5"/>
    <mergeCell ref="P5:S5"/>
    <mergeCell ref="T5:X5"/>
    <mergeCell ref="A6:G6"/>
    <mergeCell ref="H6:K6"/>
    <mergeCell ref="L6:O6"/>
    <mergeCell ref="P6:S6"/>
    <mergeCell ref="T6:X6"/>
    <mergeCell ref="A7:G7"/>
    <mergeCell ref="H7:K7"/>
    <mergeCell ref="L7:O7"/>
    <mergeCell ref="P7:S7"/>
    <mergeCell ref="T7:X7"/>
    <mergeCell ref="A8:G8"/>
    <mergeCell ref="H8:K8"/>
    <mergeCell ref="L8:O8"/>
    <mergeCell ref="P8:S8"/>
    <mergeCell ref="T8:X8"/>
    <mergeCell ref="A9:G9"/>
    <mergeCell ref="H9:K9"/>
    <mergeCell ref="L9:O9"/>
    <mergeCell ref="P9:S9"/>
    <mergeCell ref="T9:X9"/>
    <mergeCell ref="A10:G10"/>
    <mergeCell ref="H10:K10"/>
    <mergeCell ref="L10:O10"/>
    <mergeCell ref="P10:S10"/>
    <mergeCell ref="T10:X10"/>
    <mergeCell ref="A11:G11"/>
    <mergeCell ref="H11:K11"/>
    <mergeCell ref="L11:O11"/>
    <mergeCell ref="P11:S11"/>
    <mergeCell ref="T11:X11"/>
    <mergeCell ref="A12:G12"/>
    <mergeCell ref="H12:K12"/>
    <mergeCell ref="L12:O12"/>
    <mergeCell ref="P12:S12"/>
    <mergeCell ref="T12:X12"/>
    <mergeCell ref="A13:G13"/>
    <mergeCell ref="H13:K13"/>
    <mergeCell ref="L13:O13"/>
    <mergeCell ref="P13:S13"/>
    <mergeCell ref="T13:X13"/>
    <mergeCell ref="A14:G14"/>
    <mergeCell ref="H14:K14"/>
    <mergeCell ref="L14:O14"/>
    <mergeCell ref="P14:S14"/>
    <mergeCell ref="T14:X14"/>
    <mergeCell ref="A15:G15"/>
    <mergeCell ref="H15:K15"/>
    <mergeCell ref="L15:O15"/>
    <mergeCell ref="P15:S15"/>
    <mergeCell ref="T15:X15"/>
    <mergeCell ref="A16:G16"/>
    <mergeCell ref="H16:K16"/>
    <mergeCell ref="L16:O16"/>
    <mergeCell ref="P16:S16"/>
    <mergeCell ref="T16:X16"/>
    <mergeCell ref="A17:G17"/>
    <mergeCell ref="H17:K17"/>
    <mergeCell ref="L17:O17"/>
    <mergeCell ref="P17:S17"/>
    <mergeCell ref="T17:X17"/>
    <mergeCell ref="A18:G18"/>
    <mergeCell ref="H18:K18"/>
    <mergeCell ref="L18:O18"/>
    <mergeCell ref="P18:S18"/>
    <mergeCell ref="T18:X18"/>
    <mergeCell ref="A19:G19"/>
    <mergeCell ref="H19:K19"/>
    <mergeCell ref="L19:O19"/>
    <mergeCell ref="P19:S19"/>
    <mergeCell ref="T19:X19"/>
    <mergeCell ref="A20:G20"/>
    <mergeCell ref="H20:K20"/>
    <mergeCell ref="L20:O20"/>
    <mergeCell ref="P20:S20"/>
    <mergeCell ref="T20:X20"/>
    <mergeCell ref="A21:G21"/>
    <mergeCell ref="H21:K21"/>
    <mergeCell ref="L21:O21"/>
    <mergeCell ref="P21:S21"/>
    <mergeCell ref="T21:X21"/>
    <mergeCell ref="A22:G22"/>
    <mergeCell ref="H22:K22"/>
    <mergeCell ref="L22:O22"/>
    <mergeCell ref="P22:S22"/>
    <mergeCell ref="T22:X22"/>
    <mergeCell ref="A23:G23"/>
    <mergeCell ref="H23:K23"/>
    <mergeCell ref="L23:O23"/>
    <mergeCell ref="P23:S23"/>
    <mergeCell ref="T23:X23"/>
    <mergeCell ref="A24:G24"/>
    <mergeCell ref="H24:K24"/>
    <mergeCell ref="L24:O24"/>
    <mergeCell ref="P24:S24"/>
    <mergeCell ref="T24:X24"/>
    <mergeCell ref="A25:G25"/>
    <mergeCell ref="H25:K25"/>
    <mergeCell ref="L25:O25"/>
    <mergeCell ref="P25:S25"/>
    <mergeCell ref="T25:X25"/>
    <mergeCell ref="A26:G26"/>
    <mergeCell ref="H26:K26"/>
    <mergeCell ref="L26:O26"/>
    <mergeCell ref="P26:S26"/>
    <mergeCell ref="T26:X26"/>
    <mergeCell ref="A27:G27"/>
    <mergeCell ref="H27:K27"/>
    <mergeCell ref="L27:O27"/>
    <mergeCell ref="P27:S27"/>
    <mergeCell ref="T27:X27"/>
    <mergeCell ref="A28:G28"/>
    <mergeCell ref="H28:K28"/>
    <mergeCell ref="L28:O28"/>
    <mergeCell ref="P28:S28"/>
    <mergeCell ref="T28:X28"/>
    <mergeCell ref="A29:G29"/>
    <mergeCell ref="H29:K29"/>
    <mergeCell ref="L29:O29"/>
    <mergeCell ref="P29:S29"/>
    <mergeCell ref="T29:X29"/>
    <mergeCell ref="A30:G30"/>
    <mergeCell ref="H30:K30"/>
    <mergeCell ref="L30:O30"/>
    <mergeCell ref="P30:S30"/>
    <mergeCell ref="T30:X30"/>
    <mergeCell ref="A31:G31"/>
    <mergeCell ref="H31:K31"/>
    <mergeCell ref="L31:O31"/>
    <mergeCell ref="P31:S31"/>
    <mergeCell ref="T31:X31"/>
    <mergeCell ref="A34:G34"/>
    <mergeCell ref="H34:K34"/>
    <mergeCell ref="L34:O34"/>
    <mergeCell ref="P34:S34"/>
    <mergeCell ref="T34:X34"/>
    <mergeCell ref="A32:G32"/>
    <mergeCell ref="H32:K32"/>
    <mergeCell ref="L32:O32"/>
    <mergeCell ref="P32:S32"/>
    <mergeCell ref="T32:X32"/>
    <mergeCell ref="A33:G33"/>
    <mergeCell ref="H33:K33"/>
    <mergeCell ref="L33:O33"/>
    <mergeCell ref="P33:S33"/>
    <mergeCell ref="T33:X33"/>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受付票 (中間年)</vt:lpstr>
      <vt:lpstr>受付票</vt:lpstr>
      <vt:lpstr>登録票３－１</vt:lpstr>
      <vt:lpstr>登録票３－２</vt:lpstr>
      <vt:lpstr>登録票３－３</vt:lpstr>
      <vt:lpstr>登録票_記入要領</vt:lpstr>
      <vt:lpstr>様式１</vt:lpstr>
      <vt:lpstr>様式２</vt:lpstr>
      <vt:lpstr>様式３</vt:lpstr>
      <vt:lpstr>様式４</vt:lpstr>
      <vt:lpstr>様式５</vt:lpstr>
      <vt:lpstr>様式５（記入例）</vt:lpstr>
      <vt:lpstr>様式５（資格者ｺｰﾄﾞ）</vt:lpstr>
      <vt:lpstr>このシートはさわらないこと</vt:lpstr>
      <vt:lpstr>様式６</vt:lpstr>
      <vt:lpstr>様式６(要領) </vt:lpstr>
      <vt:lpstr>様式6-8(消防)</vt:lpstr>
      <vt:lpstr>様式6-9(ﾎﾞﾗﾝﾃｨｱ)</vt:lpstr>
      <vt:lpstr>旧）様式6-13(保護観察)</vt:lpstr>
      <vt:lpstr>様式6-13(保護観察)</vt:lpstr>
      <vt:lpstr>様式６-13(事例)</vt:lpstr>
      <vt:lpstr>様式７</vt:lpstr>
      <vt:lpstr>様式8</vt:lpstr>
      <vt:lpstr>様式9</vt:lpstr>
      <vt:lpstr>様式９(別紙)</vt:lpstr>
      <vt:lpstr>受付票!Print_Area</vt:lpstr>
      <vt:lpstr>'受付票 (中間年)'!Print_Area</vt:lpstr>
      <vt:lpstr>登録票_記入要領!Print_Area</vt:lpstr>
      <vt:lpstr>'登録票３－１'!Print_Area</vt:lpstr>
      <vt:lpstr>'登録票３－２'!Print_Area</vt:lpstr>
      <vt:lpstr>'登録票３－３'!Print_Area</vt:lpstr>
      <vt:lpstr>様式１!Print_Area</vt:lpstr>
      <vt:lpstr>様式３!Print_Area</vt:lpstr>
      <vt:lpstr>様式５!Print_Area</vt:lpstr>
      <vt:lpstr>'様式５（記入例）'!Print_Area</vt:lpstr>
      <vt:lpstr>'様式５（資格者ｺｰﾄﾞ）'!Print_Area</vt:lpstr>
      <vt:lpstr>様式６!Print_Area</vt:lpstr>
      <vt:lpstr>'様式６(要領) '!Print_Area</vt:lpstr>
      <vt:lpstr>'様式６-13(事例)'!Print_Area</vt:lpstr>
      <vt:lpstr>'様式6-13(保護観察)'!Print_Area</vt:lpstr>
      <vt:lpstr>'様式6-8(消防)'!Print_Area</vt:lpstr>
      <vt:lpstr>'様式6-9(ﾎﾞﾗﾝﾃｨｱ)'!Print_Area</vt:lpstr>
      <vt:lpstr>様式７!Print_Area</vt:lpstr>
      <vt:lpstr>様式8!Print_Area</vt:lpstr>
      <vt:lpstr>様式9!Print_Area</vt:lpstr>
      <vt:lpstr>登録票_記入要領!Print_Titles</vt:lpstr>
      <vt:lpstr>'様式５（資格者ｺｰﾄﾞ）'!Print_Titles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鹿児島市役所</dc:creator>
  <cp:lastModifiedBy>若松　洋平</cp:lastModifiedBy>
  <cp:lastPrinted>2025-12-21T00:24:56Z</cp:lastPrinted>
  <dcterms:created xsi:type="dcterms:W3CDTF">2008-07-30T07:19:22Z</dcterms:created>
  <dcterms:modified xsi:type="dcterms:W3CDTF">2025-12-21T01:35:15Z</dcterms:modified>
</cp:coreProperties>
</file>