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EIYAKU-HDD4\share\検収係\登録（業務委託）\７～９年度\7.8.9年度（定時）\②告示\ＨＰ用データ\ワード、エクセル\"/>
    </mc:Choice>
  </mc:AlternateContent>
  <xr:revisionPtr revIDLastSave="0" documentId="13_ncr:1_{59C8B85C-87F6-4587-ABAA-52D400512C1A}" xr6:coauthVersionLast="47" xr6:coauthVersionMax="47" xr10:uidLastSave="{00000000-0000-0000-0000-000000000000}"/>
  <bookViews>
    <workbookView xWindow="-98" yWindow="-98" windowWidth="19396" windowHeight="11596" xr2:uid="{00000000-000D-0000-FFFF-FFFF00000000}"/>
  </bookViews>
  <sheets>
    <sheet name="申請書(3-1～3-3)" sheetId="8" r:id="rId1"/>
    <sheet name="別紙1,2 " sheetId="20" r:id="rId2"/>
    <sheet name="別紙３ " sheetId="17" r:id="rId3"/>
    <sheet name="別紙4,5" sheetId="18" r:id="rId4"/>
    <sheet name="別紙6,7" sheetId="19" r:id="rId5"/>
    <sheet name="許認可等コード一覧 " sheetId="12" r:id="rId6"/>
    <sheet name="資格者等コード一覧 " sheetId="13" r:id="rId7"/>
    <sheet name="Sheet1" sheetId="15" r:id="rId8"/>
  </sheets>
  <definedNames>
    <definedName name="_xlnm.Print_Area" localSheetId="6">'資格者等コード一覧 '!$A$1:$E$48</definedName>
    <definedName name="_xlnm.Print_Area" localSheetId="0">'申請書(3-1～3-3)'!$B$1:$AK$131</definedName>
    <definedName name="_xlnm.Print_Area" localSheetId="1">'別紙1,2 '!$A$1:$AS$138</definedName>
    <definedName name="_xlnm.Print_Area" localSheetId="2">'別紙３ '!$A$1:$AS$73</definedName>
    <definedName name="_xlnm.Print_Area" localSheetId="3">'別紙4,5'!$A$1:$AW$85</definedName>
    <definedName name="_xlnm.Print_Area" localSheetId="4">'別紙6,7'!$A$1:$AW$81</definedName>
    <definedName name="資格者" localSheetId="5">#REF!</definedName>
    <definedName name="資格者" localSheetId="6">#REF!</definedName>
    <definedName name="資格者" localSheetId="1">#REF!</definedName>
    <definedName name="資格者" localSheetId="2">#REF!</definedName>
    <definedName name="資格者" localSheetId="3">#REF!</definedName>
    <definedName name="資格者" localSheetId="4">#REF!</definedName>
    <definedName name="資格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3" i="19" l="1"/>
  <c r="Z2" i="19"/>
  <c r="O43" i="19"/>
  <c r="O2" i="19"/>
  <c r="Z46" i="18"/>
  <c r="Z2" i="18"/>
  <c r="O46" i="18"/>
  <c r="O2" i="18"/>
  <c r="M2" i="17"/>
  <c r="X2" i="17"/>
  <c r="Q137" i="20"/>
  <c r="Q134" i="20"/>
  <c r="P131" i="20"/>
  <c r="A131" i="20"/>
  <c r="A133" i="20" s="1"/>
  <c r="AA130" i="20"/>
  <c r="P130" i="20"/>
  <c r="AE128" i="20"/>
  <c r="AA132" i="20" s="1"/>
  <c r="P128" i="20"/>
  <c r="AA131" i="20" s="1"/>
  <c r="A128" i="20"/>
  <c r="AE125" i="20"/>
  <c r="P132" i="20" s="1"/>
  <c r="P125" i="20"/>
  <c r="A125" i="20"/>
  <c r="B122" i="20"/>
  <c r="A119" i="20"/>
  <c r="Q115" i="20"/>
  <c r="Q112" i="20"/>
  <c r="A111" i="20"/>
  <c r="AA110" i="20"/>
  <c r="A109" i="20"/>
  <c r="AE106" i="20"/>
  <c r="P106" i="20"/>
  <c r="AA109" i="20" s="1"/>
  <c r="A106" i="20"/>
  <c r="AA108" i="20" s="1"/>
  <c r="AE103" i="20"/>
  <c r="P110" i="20" s="1"/>
  <c r="P103" i="20"/>
  <c r="P109" i="20" s="1"/>
  <c r="A103" i="20"/>
  <c r="P108" i="20" s="1"/>
  <c r="B100" i="20"/>
  <c r="A97" i="20"/>
  <c r="Q93" i="20"/>
  <c r="Q90" i="20"/>
  <c r="AA88" i="20"/>
  <c r="P88" i="20"/>
  <c r="P87" i="20"/>
  <c r="A87" i="20"/>
  <c r="A89" i="20" s="1"/>
  <c r="AA86" i="20"/>
  <c r="AE84" i="20"/>
  <c r="P84" i="20"/>
  <c r="AA87" i="20" s="1"/>
  <c r="A84" i="20"/>
  <c r="AE81" i="20"/>
  <c r="P81" i="20"/>
  <c r="A81" i="20"/>
  <c r="P86" i="20" s="1"/>
  <c r="B78" i="20"/>
  <c r="A75" i="20"/>
  <c r="X70" i="20"/>
  <c r="M70" i="20"/>
  <c r="Q65" i="20"/>
  <c r="S62" i="20"/>
  <c r="R62" i="20"/>
  <c r="Q62" i="20"/>
  <c r="P59" i="20"/>
  <c r="A59" i="20"/>
  <c r="A61" i="20" s="1"/>
  <c r="P58" i="20"/>
  <c r="AE56" i="20"/>
  <c r="AA60" i="20" s="1"/>
  <c r="P56" i="20"/>
  <c r="AA59" i="20" s="1"/>
  <c r="A56" i="20"/>
  <c r="AA58" i="20" s="1"/>
  <c r="AE53" i="20"/>
  <c r="P60" i="20" s="1"/>
  <c r="P53" i="20"/>
  <c r="A53" i="20"/>
  <c r="B50" i="20"/>
  <c r="A47" i="20"/>
  <c r="R43" i="20"/>
  <c r="Q43" i="20"/>
  <c r="Q40" i="20"/>
  <c r="BE39" i="20"/>
  <c r="BE38" i="20"/>
  <c r="AA38" i="20"/>
  <c r="BE37" i="20"/>
  <c r="A37" i="20"/>
  <c r="A39" i="20" s="1"/>
  <c r="BE36" i="20"/>
  <c r="AA36" i="20"/>
  <c r="P36" i="20"/>
  <c r="BE35" i="20"/>
  <c r="BE34" i="20"/>
  <c r="AE34" i="20"/>
  <c r="P34" i="20"/>
  <c r="AA37" i="20" s="1"/>
  <c r="A34" i="20"/>
  <c r="BE33" i="20"/>
  <c r="BE32" i="20"/>
  <c r="BE31" i="20"/>
  <c r="AE31" i="20"/>
  <c r="P38" i="20" s="1"/>
  <c r="P31" i="20"/>
  <c r="P37" i="20" s="1"/>
  <c r="A31" i="20"/>
  <c r="BE30" i="20"/>
  <c r="BE29" i="20"/>
  <c r="BE28" i="20"/>
  <c r="C28" i="20"/>
  <c r="B28" i="20"/>
  <c r="BE27" i="20"/>
  <c r="BE26" i="20"/>
  <c r="BE25" i="20"/>
  <c r="A25" i="20"/>
  <c r="BE24" i="20"/>
  <c r="BE23" i="20"/>
  <c r="BE22" i="20"/>
  <c r="BE21" i="20"/>
  <c r="BE20" i="20"/>
  <c r="BE19" i="20"/>
  <c r="BE18" i="20"/>
  <c r="BE17" i="20"/>
  <c r="BE16" i="20"/>
  <c r="BE15" i="20"/>
  <c r="BE14" i="20"/>
  <c r="BE13" i="20"/>
  <c r="BE12" i="20"/>
  <c r="BE11" i="20"/>
  <c r="BE10" i="20"/>
  <c r="BE9" i="20"/>
  <c r="BE8" i="20"/>
  <c r="BE7" i="20"/>
  <c r="BE6" i="20"/>
  <c r="BE5" i="20"/>
  <c r="BE4" i="20"/>
  <c r="BE3" i="20"/>
  <c r="BE2" i="20"/>
  <c r="V27" i="17"/>
  <c r="V23" i="17"/>
  <c r="V19" i="17"/>
  <c r="AP13" i="17"/>
  <c r="AP11" i="17"/>
  <c r="AP9" i="17"/>
  <c r="D78" i="20" l="1"/>
  <c r="C78" i="20"/>
  <c r="D50" i="20"/>
  <c r="C50" i="20"/>
  <c r="T62" i="20"/>
  <c r="D28" i="20"/>
  <c r="U62" i="20"/>
  <c r="U93" i="20"/>
  <c r="R65" i="20"/>
  <c r="R93" i="20"/>
  <c r="D100" i="20"/>
  <c r="R40" i="20"/>
  <c r="S93" i="20"/>
  <c r="C100" i="20"/>
  <c r="S40" i="20"/>
  <c r="T93" i="20"/>
  <c r="S43" i="20"/>
  <c r="T43" i="20"/>
  <c r="R112" i="20"/>
  <c r="C122" i="20"/>
  <c r="R137" i="20"/>
  <c r="R90" i="20"/>
  <c r="R115" i="20"/>
  <c r="R134" i="20"/>
  <c r="S90" i="20" l="1"/>
  <c r="V93" i="20"/>
  <c r="G78" i="20"/>
  <c r="H78" i="20" s="1"/>
  <c r="E78" i="20"/>
  <c r="V62" i="20"/>
  <c r="W93" i="20"/>
  <c r="W62" i="20"/>
  <c r="S137" i="20"/>
  <c r="S65" i="20"/>
  <c r="S112" i="20"/>
  <c r="E50" i="20"/>
  <c r="T134" i="20"/>
  <c r="S134" i="20"/>
  <c r="E100" i="20"/>
  <c r="E28" i="20"/>
  <c r="T40" i="20"/>
  <c r="E122" i="20"/>
  <c r="S115" i="20"/>
  <c r="F122" i="20"/>
  <c r="D122" i="20"/>
  <c r="U43" i="20"/>
  <c r="V43" i="20"/>
  <c r="F78" i="20"/>
  <c r="F28" i="20"/>
  <c r="X43" i="20" l="1"/>
  <c r="I78" i="20"/>
  <c r="U90" i="20"/>
  <c r="U137" i="20"/>
  <c r="T137" i="20"/>
  <c r="V137" i="20"/>
  <c r="T115" i="20"/>
  <c r="X93" i="20"/>
  <c r="Y93" i="20" s="1"/>
  <c r="U40" i="20"/>
  <c r="X62" i="20"/>
  <c r="F50" i="20"/>
  <c r="W112" i="20"/>
  <c r="T112" i="20"/>
  <c r="G28" i="20"/>
  <c r="H28" i="20" s="1"/>
  <c r="J78" i="20"/>
  <c r="W43" i="20"/>
  <c r="U115" i="20"/>
  <c r="V112" i="20"/>
  <c r="U134" i="20"/>
  <c r="V134" i="20" s="1"/>
  <c r="V40" i="20"/>
  <c r="G122" i="20"/>
  <c r="Y62" i="20"/>
  <c r="T90" i="20"/>
  <c r="H122" i="20"/>
  <c r="T65" i="20"/>
  <c r="U112" i="20"/>
  <c r="F100" i="20"/>
  <c r="Y112" i="20" l="1"/>
  <c r="AB93" i="20"/>
  <c r="Z93" i="20"/>
  <c r="V90" i="20"/>
  <c r="K78" i="20"/>
  <c r="L78" i="20" s="1"/>
  <c r="Z62" i="20"/>
  <c r="AB62" i="20" s="1"/>
  <c r="W90" i="20"/>
  <c r="X90" i="20" s="1"/>
  <c r="I28" i="20"/>
  <c r="AA112" i="20"/>
  <c r="V115" i="20"/>
  <c r="AA93" i="20"/>
  <c r="Z112" i="20"/>
  <c r="X112" i="20"/>
  <c r="W137" i="20"/>
  <c r="Y43" i="20"/>
  <c r="H50" i="20"/>
  <c r="U65" i="20"/>
  <c r="W134" i="20"/>
  <c r="AA62" i="20"/>
  <c r="I122" i="20"/>
  <c r="X134" i="20"/>
  <c r="Y134" i="20"/>
  <c r="W40" i="20"/>
  <c r="G50" i="20"/>
  <c r="G100" i="20"/>
  <c r="J28" i="20"/>
  <c r="AB112" i="20" l="1"/>
  <c r="M78" i="20"/>
  <c r="AC62" i="20"/>
  <c r="W115" i="20"/>
  <c r="Z134" i="20"/>
  <c r="AA134" i="20" s="1"/>
  <c r="J122" i="20"/>
  <c r="Y90" i="20"/>
  <c r="AA90" i="20" s="1"/>
  <c r="X137" i="20"/>
  <c r="Z43" i="20"/>
  <c r="H100" i="20"/>
  <c r="K100" i="20" s="1"/>
  <c r="N78" i="20"/>
  <c r="K28" i="20"/>
  <c r="O78" i="20"/>
  <c r="P78" i="20" s="1"/>
  <c r="Q78" i="20" s="1"/>
  <c r="R78" i="20" s="1"/>
  <c r="S78" i="20" s="1"/>
  <c r="T78" i="20" s="1"/>
  <c r="U78" i="20" s="1"/>
  <c r="V78" i="20" s="1"/>
  <c r="W78" i="20" s="1"/>
  <c r="X78" i="20" s="1"/>
  <c r="Y78" i="20" s="1"/>
  <c r="Z90" i="20"/>
  <c r="L28" i="20"/>
  <c r="AC93" i="20"/>
  <c r="AD93" i="20" s="1"/>
  <c r="AE93" i="20" s="1"/>
  <c r="J100" i="20"/>
  <c r="W65" i="20"/>
  <c r="I100" i="20"/>
  <c r="I50" i="20"/>
  <c r="V65" i="20"/>
  <c r="X40" i="20"/>
  <c r="AB134" i="20" l="1"/>
  <c r="AC134" i="20" s="1"/>
  <c r="AB90" i="20"/>
  <c r="AC90" i="20" s="1"/>
  <c r="AD90" i="20" s="1"/>
  <c r="Z78" i="20"/>
  <c r="AA78" i="20" s="1"/>
  <c r="AB78" i="20" s="1"/>
  <c r="AC78" i="20" s="1"/>
  <c r="AD78" i="20" s="1"/>
  <c r="AE78" i="20" s="1"/>
  <c r="AF78" i="20" s="1"/>
  <c r="AG78" i="20" s="1"/>
  <c r="AH78" i="20" s="1"/>
  <c r="AI78" i="20" s="1"/>
  <c r="AJ78" i="20" s="1"/>
  <c r="AK78" i="20" s="1"/>
  <c r="AL78" i="20" s="1"/>
  <c r="AM78" i="20" s="1"/>
  <c r="AN78" i="20" s="1"/>
  <c r="L100" i="20"/>
  <c r="AD62" i="20"/>
  <c r="AE62" i="20" s="1"/>
  <c r="AF62" i="20" s="1"/>
  <c r="AG62" i="20" s="1"/>
  <c r="AH62" i="20" s="1"/>
  <c r="AI62" i="20" s="1"/>
  <c r="Y40" i="20"/>
  <c r="L122" i="20"/>
  <c r="M28" i="20"/>
  <c r="N28" i="20" s="1"/>
  <c r="O28" i="20" s="1"/>
  <c r="AF93" i="20"/>
  <c r="AG93" i="20" s="1"/>
  <c r="AH93" i="20" s="1"/>
  <c r="AI93" i="20" s="1"/>
  <c r="AC112" i="20"/>
  <c r="AD112" i="20" s="1"/>
  <c r="AE112" i="20" s="1"/>
  <c r="J50" i="20"/>
  <c r="AF112" i="20"/>
  <c r="AG112" i="20" s="1"/>
  <c r="AH112" i="20" s="1"/>
  <c r="AI112" i="20" s="1"/>
  <c r="K122" i="20"/>
  <c r="X65" i="20"/>
  <c r="Z40" i="20"/>
  <c r="AA43" i="20"/>
  <c r="AB43" i="20" s="1"/>
  <c r="AC43" i="20" s="1"/>
  <c r="K50" i="20"/>
  <c r="L50" i="20" s="1"/>
  <c r="M50" i="20" s="1"/>
  <c r="X115" i="20"/>
  <c r="Y137" i="20"/>
  <c r="AE90" i="20"/>
  <c r="P28" i="20" l="1"/>
  <c r="Q28" i="20" s="1"/>
  <c r="R28" i="20" s="1"/>
  <c r="S28" i="20" s="1"/>
  <c r="T28" i="20" s="1"/>
  <c r="U28" i="20" s="1"/>
  <c r="V28" i="20" s="1"/>
  <c r="W28" i="20" s="1"/>
  <c r="X28" i="20" s="1"/>
  <c r="Y28" i="20" s="1"/>
  <c r="Z28" i="20" s="1"/>
  <c r="AA28" i="20" s="1"/>
  <c r="AB28" i="20" s="1"/>
  <c r="AC28" i="20" s="1"/>
  <c r="AD28" i="20" s="1"/>
  <c r="AE28" i="20" s="1"/>
  <c r="AF28" i="20" s="1"/>
  <c r="AG28" i="20" s="1"/>
  <c r="AH28" i="20" s="1"/>
  <c r="AI28" i="20" s="1"/>
  <c r="AJ28" i="20" s="1"/>
  <c r="AK28" i="20" s="1"/>
  <c r="AL28" i="20" s="1"/>
  <c r="AM28" i="20" s="1"/>
  <c r="AN28" i="20" s="1"/>
  <c r="N50" i="20"/>
  <c r="O50" i="20" s="1"/>
  <c r="P50" i="20" s="1"/>
  <c r="Q50" i="20" s="1"/>
  <c r="R50" i="20" s="1"/>
  <c r="S50" i="20" s="1"/>
  <c r="T50" i="20" s="1"/>
  <c r="U50" i="20" s="1"/>
  <c r="V50" i="20" s="1"/>
  <c r="W50" i="20" s="1"/>
  <c r="X50" i="20" s="1"/>
  <c r="Y50" i="20" s="1"/>
  <c r="Z50" i="20" s="1"/>
  <c r="AA50" i="20" s="1"/>
  <c r="AB50" i="20" s="1"/>
  <c r="AC50" i="20" s="1"/>
  <c r="AD50" i="20" s="1"/>
  <c r="AE50" i="20" s="1"/>
  <c r="AF50" i="20" s="1"/>
  <c r="AG50" i="20" s="1"/>
  <c r="AH50" i="20" s="1"/>
  <c r="AI50" i="20" s="1"/>
  <c r="AJ50" i="20" s="1"/>
  <c r="AK50" i="20" s="1"/>
  <c r="AL50" i="20" s="1"/>
  <c r="AM50" i="20" s="1"/>
  <c r="AN50" i="20" s="1"/>
  <c r="AG90" i="20"/>
  <c r="AH90" i="20" s="1"/>
  <c r="AD43" i="20"/>
  <c r="AE43" i="20"/>
  <c r="AF43" i="20" s="1"/>
  <c r="AG43" i="20" s="1"/>
  <c r="AH43" i="20" s="1"/>
  <c r="AI43" i="20" s="1"/>
  <c r="AD134" i="20"/>
  <c r="AE134" i="20"/>
  <c r="AF134" i="20" s="1"/>
  <c r="AG134" i="20" s="1"/>
  <c r="AH134" i="20" s="1"/>
  <c r="AI134" i="20" s="1"/>
  <c r="AA40" i="20"/>
  <c r="AF90" i="20"/>
  <c r="M122" i="20"/>
  <c r="N122" i="20" s="1"/>
  <c r="O122" i="20" s="1"/>
  <c r="P122" i="20" s="1"/>
  <c r="Q122" i="20" s="1"/>
  <c r="R122" i="20" s="1"/>
  <c r="S122" i="20" s="1"/>
  <c r="T122" i="20" s="1"/>
  <c r="U122" i="20" s="1"/>
  <c r="V122" i="20" s="1"/>
  <c r="W122" i="20" s="1"/>
  <c r="X122" i="20" s="1"/>
  <c r="Y122" i="20" s="1"/>
  <c r="Z122" i="20" s="1"/>
  <c r="AA122" i="20" s="1"/>
  <c r="AB122" i="20" s="1"/>
  <c r="AC122" i="20" s="1"/>
  <c r="AD122" i="20" s="1"/>
  <c r="AE122" i="20" s="1"/>
  <c r="AF122" i="20" s="1"/>
  <c r="AG122" i="20" s="1"/>
  <c r="AH122" i="20" s="1"/>
  <c r="AI122" i="20" s="1"/>
  <c r="AJ122" i="20" s="1"/>
  <c r="AK122" i="20" s="1"/>
  <c r="AL122" i="20" s="1"/>
  <c r="O100" i="20"/>
  <c r="P100" i="20" s="1"/>
  <c r="Q100" i="20" s="1"/>
  <c r="R100" i="20" s="1"/>
  <c r="S100" i="20" s="1"/>
  <c r="T100" i="20" s="1"/>
  <c r="U100" i="20" s="1"/>
  <c r="V100" i="20" s="1"/>
  <c r="W100" i="20" s="1"/>
  <c r="X100" i="20" s="1"/>
  <c r="Y100" i="20" s="1"/>
  <c r="Z100" i="20" s="1"/>
  <c r="AA100" i="20" s="1"/>
  <c r="AB100" i="20" s="1"/>
  <c r="AC100" i="20" s="1"/>
  <c r="AD100" i="20" s="1"/>
  <c r="AE100" i="20" s="1"/>
  <c r="AF100" i="20" s="1"/>
  <c r="AG100" i="20" s="1"/>
  <c r="AH100" i="20" s="1"/>
  <c r="AI100" i="20" s="1"/>
  <c r="AJ100" i="20" s="1"/>
  <c r="AK100" i="20" s="1"/>
  <c r="AL100" i="20" s="1"/>
  <c r="AM100" i="20" s="1"/>
  <c r="AN100" i="20" s="1"/>
  <c r="Z137" i="20"/>
  <c r="AA137" i="20"/>
  <c r="AB137" i="20" s="1"/>
  <c r="AC137" i="20" s="1"/>
  <c r="AD137" i="20" s="1"/>
  <c r="AE137" i="20" s="1"/>
  <c r="AF137" i="20" s="1"/>
  <c r="AG137" i="20" s="1"/>
  <c r="AH137" i="20" s="1"/>
  <c r="AI137" i="20" s="1"/>
  <c r="M100" i="20"/>
  <c r="N100" i="20"/>
  <c r="Y65" i="20"/>
  <c r="Y115" i="20"/>
  <c r="Z65" i="20" l="1"/>
  <c r="AA65" i="20" s="1"/>
  <c r="AB65" i="20" s="1"/>
  <c r="AC65" i="20" s="1"/>
  <c r="AD65" i="20" s="1"/>
  <c r="AE65" i="20" s="1"/>
  <c r="AF65" i="20" s="1"/>
  <c r="AG65" i="20" s="1"/>
  <c r="AH65" i="20" s="1"/>
  <c r="AI65" i="20" s="1"/>
  <c r="AB40" i="20"/>
  <c r="AC40" i="20" s="1"/>
  <c r="AD40" i="20" s="1"/>
  <c r="AE40" i="20" s="1"/>
  <c r="AF40" i="20" s="1"/>
  <c r="AG40" i="20" s="1"/>
  <c r="AH40" i="20" s="1"/>
  <c r="AI40" i="20" s="1"/>
  <c r="AM122" i="20"/>
  <c r="AN122" i="20" s="1"/>
  <c r="Z115" i="20"/>
  <c r="AA115" i="20" s="1"/>
  <c r="AB115" i="20" s="1"/>
  <c r="AC115" i="20" s="1"/>
  <c r="AD115" i="20" s="1"/>
  <c r="AE115" i="20" s="1"/>
  <c r="AF115" i="20" s="1"/>
  <c r="AG115" i="20" s="1"/>
  <c r="AH115" i="20" s="1"/>
  <c r="AI115" i="20" s="1"/>
  <c r="AI9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K17" authorId="0" shapeId="0" xr:uid="{00000000-0006-0000-0000-000001000000}">
      <text>
        <r>
          <rPr>
            <sz val="10"/>
            <color indexed="81"/>
            <rFont val="ＭＳ Ｐゴシック"/>
            <family val="3"/>
            <charset val="128"/>
          </rPr>
          <t>代表者の職名を入力してください</t>
        </r>
      </text>
    </comment>
    <comment ref="T17" authorId="0" shapeId="0" xr:uid="{00000000-0006-0000-0000-000002000000}">
      <text>
        <r>
          <rPr>
            <sz val="10"/>
            <color indexed="81"/>
            <rFont val="ＭＳ Ｐゴシック"/>
            <family val="3"/>
            <charset val="128"/>
          </rPr>
          <t>代表者の氏名を入力してください</t>
        </r>
      </text>
    </comment>
    <comment ref="K26" authorId="0" shapeId="0" xr:uid="{00000000-0006-0000-0000-000003000000}">
      <text>
        <r>
          <rPr>
            <sz val="10"/>
            <color indexed="81"/>
            <rFont val="ＭＳ Ｐゴシック"/>
            <family val="3"/>
            <charset val="128"/>
          </rPr>
          <t>受任者の職名を入力してください</t>
        </r>
      </text>
    </comment>
    <comment ref="W26" authorId="0" shapeId="0" xr:uid="{00000000-0006-0000-0000-000004000000}">
      <text>
        <r>
          <rPr>
            <sz val="10"/>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A28" authorId="0" shapeId="0" xr:uid="{2F0451C7-04CF-490A-988C-602E62706DDE}">
      <text>
        <r>
          <rPr>
            <sz val="9"/>
            <color indexed="81"/>
            <rFont val="ＭＳ Ｐゴシック"/>
            <family val="3"/>
            <charset val="128"/>
          </rPr>
          <t>このセルに全角４０文字以内で入力してください。各セルに１文字ずつ表示されます。</t>
        </r>
      </text>
    </comment>
    <comment ref="P40" authorId="0" shapeId="0" xr:uid="{C23E2A1B-6BDD-4891-8363-BB996B62B364}">
      <text>
        <r>
          <rPr>
            <sz val="9"/>
            <color indexed="81"/>
            <rFont val="ＭＳ Ｐゴシック"/>
            <family val="3"/>
            <charset val="128"/>
          </rPr>
          <t>このセルに全角２０文字以内で入力してください。各セルに１文字ずつ表示されます。</t>
        </r>
      </text>
    </comment>
  </commentList>
</comments>
</file>

<file path=xl/sharedStrings.xml><?xml version="1.0" encoding="utf-8"?>
<sst xmlns="http://schemas.openxmlformats.org/spreadsheetml/2006/main" count="3037" uniqueCount="1033">
  <si>
    <t>業者コード</t>
    <rPh sb="0" eb="2">
      <t>ギョウシャ</t>
    </rPh>
    <phoneticPr fontId="1"/>
  </si>
  <si>
    <t>受付番号</t>
    <rPh sb="0" eb="2">
      <t>ウケツケ</t>
    </rPh>
    <rPh sb="2" eb="4">
      <t>バンゴウ</t>
    </rPh>
    <phoneticPr fontId="1"/>
  </si>
  <si>
    <t>市内</t>
    <rPh sb="0" eb="2">
      <t>シナイ</t>
    </rPh>
    <phoneticPr fontId="1"/>
  </si>
  <si>
    <t>委任</t>
    <rPh sb="0" eb="2">
      <t>イニン</t>
    </rPh>
    <phoneticPr fontId="1"/>
  </si>
  <si>
    <t>市内営業所</t>
    <rPh sb="0" eb="2">
      <t>シナイ</t>
    </rPh>
    <rPh sb="2" eb="5">
      <t>エイギョウショ</t>
    </rPh>
    <phoneticPr fontId="1"/>
  </si>
  <si>
    <t>規模</t>
    <rPh sb="0" eb="2">
      <t>キボ</t>
    </rPh>
    <phoneticPr fontId="1"/>
  </si>
  <si>
    <t>その他</t>
    <rPh sb="2" eb="3">
      <t>タ</t>
    </rPh>
    <phoneticPr fontId="1"/>
  </si>
  <si>
    <t>代表者</t>
    <rPh sb="0" eb="3">
      <t>ダイヒョウシャ</t>
    </rPh>
    <phoneticPr fontId="1"/>
  </si>
  <si>
    <t>氏名</t>
    <rPh sb="0" eb="2">
      <t>シメイ</t>
    </rPh>
    <phoneticPr fontId="1"/>
  </si>
  <si>
    <t>所在地</t>
    <rPh sb="0" eb="3">
      <t>ショザイチ</t>
    </rPh>
    <phoneticPr fontId="1"/>
  </si>
  <si>
    <t>電話</t>
    <rPh sb="0" eb="2">
      <t>デンワ</t>
    </rPh>
    <phoneticPr fontId="1"/>
  </si>
  <si>
    <t>（方書</t>
    <rPh sb="1" eb="2">
      <t>カタ</t>
    </rPh>
    <rPh sb="2" eb="3">
      <t>カ</t>
    </rPh>
    <phoneticPr fontId="1"/>
  </si>
  <si>
    <t>職名</t>
    <rPh sb="0" eb="2">
      <t>ショクメイ</t>
    </rPh>
    <phoneticPr fontId="1"/>
  </si>
  <si>
    <t>１．取引希望業種</t>
    <rPh sb="2" eb="4">
      <t>トリヒキ</t>
    </rPh>
    <rPh sb="4" eb="6">
      <t>キボウ</t>
    </rPh>
    <rPh sb="6" eb="8">
      <t>ギョウシュ</t>
    </rPh>
    <phoneticPr fontId="1"/>
  </si>
  <si>
    <t>年</t>
    <rPh sb="0" eb="1">
      <t>ネン</t>
    </rPh>
    <phoneticPr fontId="1"/>
  </si>
  <si>
    <t>月</t>
    <rPh sb="0" eb="1">
      <t>ガツ</t>
    </rPh>
    <phoneticPr fontId="1"/>
  </si>
  <si>
    <t>千円</t>
    <rPh sb="0" eb="2">
      <t>センエン</t>
    </rPh>
    <phoneticPr fontId="1"/>
  </si>
  <si>
    <t>希望業種（自由記載・全角４０文字以内）</t>
    <rPh sb="0" eb="2">
      <t>キボウ</t>
    </rPh>
    <rPh sb="2" eb="4">
      <t>ギョウシュ</t>
    </rPh>
    <rPh sb="5" eb="7">
      <t>ジユウ</t>
    </rPh>
    <rPh sb="7" eb="9">
      <t>キサイ</t>
    </rPh>
    <rPh sb="10" eb="12">
      <t>ゼンカク</t>
    </rPh>
    <rPh sb="14" eb="16">
      <t>モジ</t>
    </rPh>
    <rPh sb="16" eb="18">
      <t>イナイ</t>
    </rPh>
    <phoneticPr fontId="1"/>
  </si>
  <si>
    <t>最大受託先名称（全角２０文字以内）</t>
    <rPh sb="0" eb="2">
      <t>サイダイ</t>
    </rPh>
    <rPh sb="2" eb="4">
      <t>ジュタク</t>
    </rPh>
    <rPh sb="4" eb="5">
      <t>サキ</t>
    </rPh>
    <rPh sb="5" eb="7">
      <t>メイショウ</t>
    </rPh>
    <rPh sb="8" eb="10">
      <t>ゼンカク</t>
    </rPh>
    <rPh sb="12" eb="14">
      <t>モジ</t>
    </rPh>
    <rPh sb="14" eb="16">
      <t>イナイ</t>
    </rPh>
    <phoneticPr fontId="1"/>
  </si>
  <si>
    <t>延床面積</t>
    <rPh sb="0" eb="1">
      <t>ノベ</t>
    </rPh>
    <rPh sb="1" eb="4">
      <t>ユカメンセキ</t>
    </rPh>
    <phoneticPr fontId="1"/>
  </si>
  <si>
    <t>受託面積</t>
    <rPh sb="0" eb="2">
      <t>ジュタク</t>
    </rPh>
    <rPh sb="2" eb="4">
      <t>メンセキ</t>
    </rPh>
    <phoneticPr fontId="1"/>
  </si>
  <si>
    <t>形態</t>
    <rPh sb="0" eb="2">
      <t>ケイタイ</t>
    </rPh>
    <phoneticPr fontId="1"/>
  </si>
  <si>
    <t>雇用保険</t>
    <rPh sb="0" eb="2">
      <t>コヨウ</t>
    </rPh>
    <rPh sb="2" eb="4">
      <t>ホケン</t>
    </rPh>
    <phoneticPr fontId="1"/>
  </si>
  <si>
    <t>労災保険</t>
    <rPh sb="0" eb="2">
      <t>ロウサイ</t>
    </rPh>
    <rPh sb="2" eb="4">
      <t>ホケン</t>
    </rPh>
    <phoneticPr fontId="1"/>
  </si>
  <si>
    <t>商号又は名称</t>
    <rPh sb="0" eb="2">
      <t>ショウゴウ</t>
    </rPh>
    <rPh sb="2" eb="3">
      <t>マタ</t>
    </rPh>
    <rPh sb="4" eb="6">
      <t>メイショウ</t>
    </rPh>
    <phoneticPr fontId="1"/>
  </si>
  <si>
    <t>商号又は名称（委任がある場合は委任先）</t>
    <rPh sb="0" eb="2">
      <t>ショウゴウ</t>
    </rPh>
    <rPh sb="2" eb="3">
      <t>マタ</t>
    </rPh>
    <rPh sb="4" eb="6">
      <t>メイショウ</t>
    </rPh>
    <rPh sb="7" eb="9">
      <t>イニン</t>
    </rPh>
    <rPh sb="12" eb="14">
      <t>バアイ</t>
    </rPh>
    <rPh sb="15" eb="17">
      <t>イニン</t>
    </rPh>
    <rPh sb="17" eb="18">
      <t>サキ</t>
    </rPh>
    <phoneticPr fontId="1"/>
  </si>
  <si>
    <t>業務委託等入札参加資格審査</t>
    <rPh sb="0" eb="2">
      <t>ギョウム</t>
    </rPh>
    <rPh sb="2" eb="4">
      <t>イタク</t>
    </rPh>
    <rPh sb="4" eb="5">
      <t>トウ</t>
    </rPh>
    <rPh sb="5" eb="7">
      <t>ニュウサツ</t>
    </rPh>
    <rPh sb="7" eb="9">
      <t>サンカ</t>
    </rPh>
    <rPh sb="9" eb="11">
      <t>シカク</t>
    </rPh>
    <rPh sb="11" eb="13">
      <t>シンサ</t>
    </rPh>
    <phoneticPr fontId="1"/>
  </si>
  <si>
    <t>納税状況</t>
    <rPh sb="0" eb="2">
      <t>ノウゼイ</t>
    </rPh>
    <rPh sb="2" eb="4">
      <t>ジョウキョウ</t>
    </rPh>
    <phoneticPr fontId="1"/>
  </si>
  <si>
    <t>２．創業年月日・営業年数</t>
    <rPh sb="2" eb="4">
      <t>ソウギョウ</t>
    </rPh>
    <rPh sb="4" eb="7">
      <t>ネンガッピ</t>
    </rPh>
    <rPh sb="8" eb="10">
      <t>エイギョウ</t>
    </rPh>
    <rPh sb="10" eb="12">
      <t>ネンスウ</t>
    </rPh>
    <phoneticPr fontId="1"/>
  </si>
  <si>
    <t>創業年月日</t>
    <rPh sb="0" eb="2">
      <t>ソウギョウ</t>
    </rPh>
    <rPh sb="2" eb="5">
      <t>ネンガッピ</t>
    </rPh>
    <phoneticPr fontId="1"/>
  </si>
  <si>
    <t>元号</t>
    <rPh sb="0" eb="2">
      <t>ゲンゴウ</t>
    </rPh>
    <phoneticPr fontId="1"/>
  </si>
  <si>
    <t>月</t>
    <rPh sb="0" eb="1">
      <t>ツキ</t>
    </rPh>
    <phoneticPr fontId="1"/>
  </si>
  <si>
    <t>日</t>
    <rPh sb="0" eb="1">
      <t>ヒ</t>
    </rPh>
    <phoneticPr fontId="1"/>
  </si>
  <si>
    <t>本社</t>
    <rPh sb="0" eb="2">
      <t>ホンシャ</t>
    </rPh>
    <phoneticPr fontId="1"/>
  </si>
  <si>
    <t>委任先</t>
    <rPh sb="0" eb="2">
      <t>イニン</t>
    </rPh>
    <rPh sb="2" eb="3">
      <t>サキ</t>
    </rPh>
    <phoneticPr fontId="1"/>
  </si>
  <si>
    <t>営業年数</t>
    <rPh sb="0" eb="2">
      <t>エイギョウ</t>
    </rPh>
    <rPh sb="2" eb="4">
      <t>ネンスウ</t>
    </rPh>
    <phoneticPr fontId="1"/>
  </si>
  <si>
    <t>３．従業員数</t>
    <rPh sb="2" eb="5">
      <t>ジュウギョウイン</t>
    </rPh>
    <rPh sb="5" eb="6">
      <t>スウ</t>
    </rPh>
    <phoneticPr fontId="1"/>
  </si>
  <si>
    <t>技術</t>
    <rPh sb="0" eb="2">
      <t>ギジュツ</t>
    </rPh>
    <phoneticPr fontId="1"/>
  </si>
  <si>
    <t>事務</t>
    <rPh sb="0" eb="2">
      <t>ジム</t>
    </rPh>
    <phoneticPr fontId="1"/>
  </si>
  <si>
    <t>臨時パート</t>
    <rPh sb="0" eb="2">
      <t>リンジ</t>
    </rPh>
    <phoneticPr fontId="1"/>
  </si>
  <si>
    <t>計</t>
    <rPh sb="0" eb="1">
      <t>ケイ</t>
    </rPh>
    <phoneticPr fontId="1"/>
  </si>
  <si>
    <t>全　社</t>
    <rPh sb="0" eb="1">
      <t>ゼン</t>
    </rPh>
    <rPh sb="2" eb="3">
      <t>シャ</t>
    </rPh>
    <phoneticPr fontId="1"/>
  </si>
  <si>
    <t>市　内</t>
    <rPh sb="0" eb="1">
      <t>シ</t>
    </rPh>
    <rPh sb="2" eb="3">
      <t>ウチ</t>
    </rPh>
    <phoneticPr fontId="1"/>
  </si>
  <si>
    <t>区　分</t>
    <rPh sb="0" eb="1">
      <t>ク</t>
    </rPh>
    <rPh sb="2" eb="3">
      <t>ブン</t>
    </rPh>
    <phoneticPr fontId="1"/>
  </si>
  <si>
    <t>４．決算の状況</t>
    <rPh sb="2" eb="4">
      <t>ケッサン</t>
    </rPh>
    <rPh sb="5" eb="7">
      <t>ジョウキョウ</t>
    </rPh>
    <phoneticPr fontId="1"/>
  </si>
  <si>
    <t>（1）経営比率</t>
    <rPh sb="3" eb="5">
      <t>ケイエイ</t>
    </rPh>
    <rPh sb="5" eb="7">
      <t>ヒリツ</t>
    </rPh>
    <phoneticPr fontId="1"/>
  </si>
  <si>
    <t>流動比率</t>
    <rPh sb="0" eb="2">
      <t>リュウドウ</t>
    </rPh>
    <rPh sb="2" eb="4">
      <t>ヒリツ</t>
    </rPh>
    <phoneticPr fontId="1"/>
  </si>
  <si>
    <t>固定比率</t>
    <rPh sb="0" eb="2">
      <t>コテイ</t>
    </rPh>
    <rPh sb="2" eb="4">
      <t>ヒリツ</t>
    </rPh>
    <phoneticPr fontId="1"/>
  </si>
  <si>
    <t>総資本経
常利益率</t>
    <rPh sb="0" eb="3">
      <t>ソウシホン</t>
    </rPh>
    <rPh sb="3" eb="4">
      <t>ケイ</t>
    </rPh>
    <rPh sb="5" eb="6">
      <t>ツネ</t>
    </rPh>
    <rPh sb="6" eb="8">
      <t>リエキ</t>
    </rPh>
    <rPh sb="8" eb="9">
      <t>リツ</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</si>
  <si>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</si>
  <si>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</si>
  <si>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</si>
  <si>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経常利益</t>
    <rPh sb="0" eb="2">
      <t>ケイジョウ</t>
    </rPh>
    <rPh sb="2" eb="4">
      <t>リエキ</t>
    </rPh>
    <phoneticPr fontId="1"/>
  </si>
  <si>
    <t>総資本</t>
    <rPh sb="0" eb="3">
      <t>ソウシホン</t>
    </rPh>
    <phoneticPr fontId="1"/>
  </si>
  <si>
    <t>×100＝</t>
    <phoneticPr fontId="1"/>
  </si>
  <si>
    <t>%</t>
    <phoneticPr fontId="1"/>
  </si>
  <si>
    <t>(2)自己資本額</t>
    <rPh sb="3" eb="5">
      <t>ジコ</t>
    </rPh>
    <rPh sb="5" eb="7">
      <t>シホン</t>
    </rPh>
    <rPh sb="7" eb="8">
      <t>ガク</t>
    </rPh>
    <phoneticPr fontId="1"/>
  </si>
  <si>
    <t>(3)総売上高</t>
    <rPh sb="3" eb="4">
      <t>ソウ</t>
    </rPh>
    <rPh sb="4" eb="6">
      <t>ウリアゲ</t>
    </rPh>
    <rPh sb="6" eb="7">
      <t>ダカ</t>
    </rPh>
    <phoneticPr fontId="1"/>
  </si>
  <si>
    <t>自己資本
《純資産》</t>
    <rPh sb="0" eb="2">
      <t>ジコ</t>
    </rPh>
    <rPh sb="2" eb="4">
      <t>シホン</t>
    </rPh>
    <rPh sb="6" eb="7">
      <t>ジュン</t>
    </rPh>
    <phoneticPr fontId="1"/>
  </si>
  <si>
    <t>決算日</t>
    <rPh sb="0" eb="3">
      <t>ケッサンビ</t>
    </rPh>
    <phoneticPr fontId="1"/>
  </si>
  <si>
    <t>年（西暦）</t>
    <rPh sb="0" eb="1">
      <t>ネン</t>
    </rPh>
    <rPh sb="2" eb="4">
      <t>セイレキ</t>
    </rPh>
    <phoneticPr fontId="1"/>
  </si>
  <si>
    <t>建築物飲料水貯水槽清掃業登録　　　　　　　　　　　　　　　　　　　　　　　　　</t>
  </si>
  <si>
    <t>建築物ねずみ昆虫等防除業登録　　　　　　　　　　　　　　　　　　　　　　　　　</t>
  </si>
  <si>
    <t>建築物環境衛生一般管理業登録　　　　　　　　　　　　　　　　　　　　　　　　　</t>
  </si>
  <si>
    <t>建築物空気調和用ダクト清掃業登録　　　　　　　　　　　　　　　　　　　　　　　</t>
  </si>
  <si>
    <t>建築物排水管清掃業登録　　　　　　　　　　　　　　　　　　　　　　　　　　　　</t>
  </si>
  <si>
    <t>建築物環境衛生総合管理業登録　　　　　　　　　　　　　　　　　　　　　　　　　</t>
  </si>
  <si>
    <t>警備業認定　　　　　　　　　　　　　　　　　　　　　　　　　　　　　　　　　　</t>
  </si>
  <si>
    <t>警備業法第９条届出　　　　　　　　　　　　　　　　　　　　　　　　　　　　　　</t>
  </si>
  <si>
    <t>機械警備業務開始届出　　　　　　　　　　　　　　　　　　　　　　　　　　　　　</t>
  </si>
  <si>
    <t>高圧ガス販売事業の届出　　　　　　　　　　　　　　　　　　　　　　　　　　　　</t>
  </si>
  <si>
    <t>浄化槽保守点検業者登録　　　　　　　　　　　　　　　　　　　　　　　　　　　　</t>
  </si>
  <si>
    <t>浄化槽清掃業許可　　　　　　　　　　　　　　　　　　　　　　　　　　　　　　　</t>
  </si>
  <si>
    <t>特定毒物使用者指定　　　　　　　　　　　　　　　　　　　　　　　　　　　　　　</t>
  </si>
  <si>
    <t>計量証明事業登録・濃度（大気）　　　　　　　　　　　　　　　　　　　　　　　　</t>
  </si>
  <si>
    <t>計量証明事業登録・濃度（水中）　　　　　　　　　　　　　　　　　　　　　　　　</t>
  </si>
  <si>
    <t>計量証明事業登録・濃度（土壌）　　　　　　　　　　　　　　　　　　　　　　　　</t>
  </si>
  <si>
    <t>計量証明事業登録・音圧レベル　　　　　　　　　　　　　　　　　　　　　　　　　</t>
  </si>
  <si>
    <t>計量証明事業登録・振動加速度レベル　　　　　　　　　　　　　　　　　　　　　　</t>
  </si>
  <si>
    <t>計量証明事業登録・特定濃度　　　　　　　　　　　　　　　　　　　　　　　　　　</t>
  </si>
  <si>
    <t>作業環境測定機関登録・１号作業場　　　　　　　　　　　　　　　　　　　　　　　</t>
  </si>
  <si>
    <t>作業環境測定機関登録・２号作業場　　　　　　　　　　　　　　　　　　　　　　　</t>
  </si>
  <si>
    <t>作業環境測定機関登録・３号作業場　　　　　　　　　　　　　　　　　　　　　　　</t>
  </si>
  <si>
    <t>作業環境測定機関登録・５号作業場　　　　　　　　　　　　　　　　　　　　　　　</t>
  </si>
  <si>
    <t>気象業務許可　　　　　　　　　　　　　　　　　　　　　　　　　　　　　　　　　</t>
  </si>
  <si>
    <t>屋外広告業届出（県）　　　　　　　　　　　　　　　　　　　　　　　　　　　　　</t>
  </si>
  <si>
    <t>屋外広告業届出（市）　　　　　　　　　　　　　　　　　　　　　　　　　　　　　</t>
  </si>
  <si>
    <t>建設業（建築工事業）許可　　　　　　　　　　　　　　　　　　　　　　　　　　　</t>
  </si>
  <si>
    <t>建設業（大工工事業）許可　　　　　　　　　　　　　　　　　　　　　　　　　　　</t>
  </si>
  <si>
    <t>コンサル（建設環境部門）登録　　　　　　　　　　　　　　　　　　　　　　　　　</t>
  </si>
  <si>
    <t>コンサル（建設機械部門）登録　　　　　　　　　　　　　　　　　　　　　　　　　</t>
  </si>
  <si>
    <t>コンサル（電気・電子部門）登録　　　　　　　　　　　　　　　　　　　　　　　　</t>
  </si>
  <si>
    <t>コンサル（廃棄物）　　　　　　　　　　　　　　　　　　　　　　　　　　　　　　</t>
  </si>
  <si>
    <t>地質調査業者登録　　　　　　　　　　　　　　　　　　　　　　　　　　　　　　　</t>
  </si>
  <si>
    <t>補償コンサル（土地調査部門）登録　　　　　　　　　　　　　　　　　　　　　　　</t>
  </si>
  <si>
    <t>補償コンサル（土地評価部門）登録　　　　　　　　　　　　　　　　　　　　　　　</t>
  </si>
  <si>
    <t>補償コンサル（物件部門）登録　　　　　　　　　　　　　　　　　　　　　　　　　</t>
  </si>
  <si>
    <t>補償コンサル（機械工作物部門）登録　　　　　　　　　　　　　　　　　　　　　　</t>
  </si>
  <si>
    <t>補償コンサル（営業補償・特殊補償部門）登録　　　　　　　　　　　　　　　　　　</t>
  </si>
  <si>
    <t>補償コンサル（事業損失部門）登録　　　　　　　　　　　　　　　　　　　　　　　</t>
  </si>
  <si>
    <t>補償コンサル（補償関連部門）登録　　　　　　　　　　　　　　　　　　　　　　　</t>
  </si>
  <si>
    <t>産廃収集運搬（本市）・特別［廃油］　　　　　　　　　　　　　　　　　　　　　　</t>
  </si>
  <si>
    <t>産廃収集運搬（本市）・特別［廃酸］　　　　　　　　　　　　　　　　　　　　　　</t>
  </si>
  <si>
    <t>産廃収集運搬（本市）・特別［廃アルカリ］　　　　　　　　　　　　　　　　　　　</t>
  </si>
  <si>
    <t>産廃収集運搬（本市）・特別［感染性産廃］　　　　　　　　　　　　　　　　　　　</t>
  </si>
  <si>
    <t>産廃収集運搬（本市）・特別［特定有害］　　　　　　　　　　　　　　　　　　　　</t>
  </si>
  <si>
    <t>産廃収集運搬（本市）・その他［燃え殻］　　　　　　　　　　　　　　　　　　　　</t>
  </si>
  <si>
    <t>産廃収集運搬（本市）・その他［汚泥］　　　　　　　　　　　　　　　　　　　　　</t>
  </si>
  <si>
    <t>産廃収集運搬（本市）・その他［廃油］　　　　　　　　　　　　　　　　　　　　　</t>
  </si>
  <si>
    <t>産廃収集運搬（本市）・その他［廃酸］　　　　　　　　　　　　　　　　　　　　　</t>
  </si>
  <si>
    <t>産廃収集運搬（本市）・その他［廃アルカリ］　　　　　　　　　　　　　　　　　　</t>
  </si>
  <si>
    <t>産廃収集運搬（本市）・その他［廃プラスチック］　　　　　　　　　　　　　　　　</t>
  </si>
  <si>
    <t>産廃収集運搬（本市）・その他［紙くず］　　　　　　　　　　　　　　　　　　　　</t>
  </si>
  <si>
    <t>産廃収集運搬（本市）・その他［木くず］　　　　　　　　　　　　　　　　　　　　</t>
  </si>
  <si>
    <t>産廃収集運搬（本市）・その他［繊維くず］　　　　　　　　　　　　　　　　　　　</t>
  </si>
  <si>
    <t>産廃収集運搬（本市）・その他［動植物性残さ］　　　　　　　　　　　　　　　　　</t>
  </si>
  <si>
    <t>産廃収集運搬（本市）・その他［ゴムくず］　　　　　　　　　　　　　　　　　　　</t>
  </si>
  <si>
    <t>産廃収集運搬（本市）・その他［金属くず］　　　　　　　　　　　　　　　　　　　</t>
  </si>
  <si>
    <t>産廃収集運搬（本市）・その他［ガラス・陶磁器くず］　　　　　　　　　　　　　　</t>
  </si>
  <si>
    <t>産廃収集運搬（本市）・その他［鉱さい］　　　　　　　　　　　　　　　　　　　　</t>
  </si>
  <si>
    <t>産廃収集運搬（本市）・その他［がれき類］　　　　　　　　　　　　　　　　　　　</t>
  </si>
  <si>
    <t>産廃収集運搬（本市）・その他［家畜ふん尿］　　　　　　　　　　　　　　　　　　</t>
  </si>
  <si>
    <t>産廃収集運搬（本市）・その他［家畜死体］　　　　　　　　　　　　　　　　　　　</t>
  </si>
  <si>
    <t>産廃収集運搬（本市）・その他［ばい塵］　　　　　　　　　　　　　　　　　　　　</t>
  </si>
  <si>
    <t>産廃収集運搬（本市）・その他［その他］　　　　　　　　　　　　　　　　　　　　</t>
  </si>
  <si>
    <t>一廃収集運搬（本市）・特別［ＰＣＢ部品］　　　　　　　　　　　　　　　　　　　</t>
  </si>
  <si>
    <t>一廃収集運搬（本市）・特別［集塵ばい塵］　　　　　　　　　　　　　　　　　　　</t>
  </si>
  <si>
    <t>一廃収集運搬（本市）・特別［感染性一廃］　　　　　　　　　　　　　　　　　　　</t>
  </si>
  <si>
    <t>一廃収集運搬（本市）・その他［その他一廃］　　　　　　　　　　　　　　　　　　</t>
  </si>
  <si>
    <t>産廃収集運搬（鹿県）・特別［廃油］　　　　　　　　　　　　　　　　　　　　　　</t>
  </si>
  <si>
    <t>産廃収集運搬（鹿県）・特別［廃酸］　　　　　　　　　　　　　　　　　　　　　　</t>
  </si>
  <si>
    <t>産廃収集運搬（鹿県）・特別［廃アルカリ］　　　　　　　　　　　　　　　　　　　</t>
  </si>
  <si>
    <t>産廃収集運搬（鹿県）・特別［感染性産廃］　　　　　　　　　　　　　　　　　　　</t>
  </si>
  <si>
    <t>産廃収集運搬（鹿県）・特別［特定有害］　　　　　　　　　　　　　　　　　　　　</t>
  </si>
  <si>
    <t>産廃収集運搬（鹿県）・その他［燃え殻］　　　　　　　　　　　　　　　　　　　　</t>
  </si>
  <si>
    <t>産廃収集運搬（鹿県）・その他［汚泥］　　　　　　　　　　　　　　　　　　　　　</t>
  </si>
  <si>
    <t>産廃収集運搬（鹿県）・その他［廃油］　　　　　　　　　　　　　　　　　　　　　</t>
  </si>
  <si>
    <t>産廃収集運搬（鹿県）・その他［廃酸］　　　　　　　　　　　　　　　　　　　　　</t>
  </si>
  <si>
    <t>産廃収集運搬（鹿県）・その他［廃アルカリ］　　　　　　　　　　　　　　　　　　</t>
  </si>
  <si>
    <t>産廃収集運搬（鹿県）・その他［廃プラスチック］　　　　　　　　　　　　　　　　</t>
  </si>
  <si>
    <t>産廃収集運搬（鹿県）・その他［紙くず］　　　　　　　　　　　　　　　　　　　　</t>
  </si>
  <si>
    <t>産廃収集運搬（鹿県）・その他［木くず］　　　　　　　　　　　　　　　　　　　　</t>
  </si>
  <si>
    <t>産廃収集運搬（鹿県）・その他［繊維くず］　　　　　　　　　　　　　　　　　　　</t>
  </si>
  <si>
    <t>産廃収集運搬（鹿県）・その他［動植物性残さ］　　　　　　　　　　　　　　　　　</t>
  </si>
  <si>
    <t>産廃収集運搬（鹿県）・その他［ゴムくず］　　　　　　　　　　　　　　　　　　　</t>
  </si>
  <si>
    <t>産廃収集運搬（鹿県）・その他［金属くず］　　　　　　　　　　　　　　　　　　　</t>
  </si>
  <si>
    <t>産廃収集運搬（鹿県）・その他［ガラス・陶磁器くず］　　　　　　　　　　　　　　</t>
  </si>
  <si>
    <t>産廃収集運搬（鹿県）・その他［鉱さい］　　　　　　　　　　　　　　　　　　　　</t>
  </si>
  <si>
    <t>産廃収集運搬（鹿県）・その他［がれき類］　　　　　　　　　　　　　　　　　　　</t>
  </si>
  <si>
    <t>産廃収集運搬（鹿県）・その他［家畜ふん尿］　　　　　　　　　　　　　　　　　　</t>
  </si>
  <si>
    <t>産廃収集運搬（鹿県）・その他［家畜死体］　　　　　　　　　　　　　　　　　　　</t>
  </si>
  <si>
    <t>産廃収集運搬（鹿県）・その他［ばい塵］　　　　　　　　　　　　　　　　　　　　</t>
  </si>
  <si>
    <t>産廃収集運搬（鹿県）・その他［その他］　　　　　　　　　　　　　　　　　　　　</t>
  </si>
  <si>
    <t>一廃収集運搬（鹿県）・特別［ＰＣＢ部品］　　　　　　　　　　　　　　　　　　　</t>
  </si>
  <si>
    <t>一廃収集運搬（鹿県）・特別［集塵ばい塵］　　　　　　　　　　　　　　　　　　　</t>
  </si>
  <si>
    <t>一廃収集運搬（鹿県）・特別［感染性一廃］　　　　　　　　　　　　　　　　　　　</t>
  </si>
  <si>
    <t>一廃収集運搬（鹿県）・その他［その他一廃］　　　　　　　　　　　　　　　　　　</t>
  </si>
  <si>
    <t>ＩＳＯ１４００１　　　　　　　　　　　　　　　　　　　　　　　　　　　　　　　</t>
  </si>
  <si>
    <t>ＩＳＯ１４００２　　　　　　　　　　　　　　　　　　　　　　　　　　　　　　　</t>
  </si>
  <si>
    <t>ＩＳＯ９００１　　　　　　　　　　　　　　　　　　　　　　　　　　　　　　　　</t>
  </si>
  <si>
    <t>ＩＳＯ９００２　　　　　　　　　　　　　　　　　　　　　　　　　　　　　　　　</t>
  </si>
  <si>
    <t>環境管理事業所認定証（本市）</t>
  </si>
  <si>
    <t>清掃作業監督者</t>
  </si>
  <si>
    <t>空気環境測定実施者</t>
  </si>
  <si>
    <t>水質検査実施者</t>
  </si>
  <si>
    <t>貯水槽清掃作業監督者</t>
  </si>
  <si>
    <t>防除作業監督者</t>
  </si>
  <si>
    <t>統括管理者</t>
  </si>
  <si>
    <t>ダクト清掃作業監督者</t>
  </si>
  <si>
    <t>排水管清掃作業監督者</t>
  </si>
  <si>
    <t>空調給排水管理監督者</t>
  </si>
  <si>
    <t>警備員指導教育責任者</t>
  </si>
  <si>
    <t>警備員指導教育責任者（１号警備）</t>
  </si>
  <si>
    <t>警備員指導教育責任者（２号警備）</t>
  </si>
  <si>
    <t>機械警備業務管理者</t>
  </si>
  <si>
    <t>空港保安警備１級</t>
  </si>
  <si>
    <t>空港保安警備２級</t>
  </si>
  <si>
    <t>施設警備１級</t>
  </si>
  <si>
    <t>施設警備２級</t>
  </si>
  <si>
    <t>交通誘導警備１級</t>
  </si>
  <si>
    <t>交通誘導警備２級</t>
  </si>
  <si>
    <t>核燃料物質等運搬警備１級</t>
  </si>
  <si>
    <t>核燃料物質等運搬警備２級</t>
  </si>
  <si>
    <t>貴重品運搬警備１級</t>
  </si>
  <si>
    <t>貴重品運搬警備２級</t>
  </si>
  <si>
    <t>雑踏警備１級</t>
  </si>
  <si>
    <t>雑踏警備２級</t>
  </si>
  <si>
    <t>第１種電気主任技術者</t>
  </si>
  <si>
    <t>第２種電気主任技術者</t>
  </si>
  <si>
    <t>第３種電気主任技術者</t>
  </si>
  <si>
    <t>第１種電気工事士</t>
  </si>
  <si>
    <t>第２種電気工事士</t>
  </si>
  <si>
    <t>高圧ガス甲種化学責任者</t>
  </si>
  <si>
    <t>高圧ガス乙種化学責任者</t>
  </si>
  <si>
    <t>高圧ガス丙種化学責任者</t>
  </si>
  <si>
    <t>第１種冷凍機械責任者</t>
  </si>
  <si>
    <t>第２種冷凍機械責任者</t>
  </si>
  <si>
    <t>第３種冷凍機械責任者</t>
  </si>
  <si>
    <t>甲種危険物取扱者</t>
  </si>
  <si>
    <t>乙種危険物取扱者（第１類）</t>
  </si>
  <si>
    <t>乙種危険物取扱者（第２類）</t>
  </si>
  <si>
    <t>乙種危険物取扱者（第３類）</t>
  </si>
  <si>
    <t>乙種危険物取扱者（第４類）</t>
  </si>
  <si>
    <t>乙種危険物取扱者（第５類）</t>
  </si>
  <si>
    <t>乙種危険物取扱者（第６類）</t>
  </si>
  <si>
    <t>丙種危険物取扱者</t>
  </si>
  <si>
    <t>消防設備士甲種（１類）</t>
  </si>
  <si>
    <t>消防設備士甲種（２類）</t>
  </si>
  <si>
    <t>消防設備士甲種（３類）</t>
  </si>
  <si>
    <t>消防設備士甲種（４類）</t>
  </si>
  <si>
    <t>消防設備士甲種（５類）</t>
  </si>
  <si>
    <t>消防設備士甲種（特類）</t>
  </si>
  <si>
    <t>消防設備士乙種（１類）</t>
  </si>
  <si>
    <t>消防設備士乙種（２類）</t>
  </si>
  <si>
    <t>消防設備士乙種（３類）</t>
  </si>
  <si>
    <t>消防設備士乙種（４類）</t>
  </si>
  <si>
    <t>消防設備士乙種（５類）</t>
  </si>
  <si>
    <t>消防設備士乙種（６類）</t>
  </si>
  <si>
    <t>消防設備士乙種（７類）</t>
  </si>
  <si>
    <t>第１種消防設備点検資格者</t>
  </si>
  <si>
    <t>第２種消防設備点検資格者</t>
  </si>
  <si>
    <t>第１種伝送交換主任技術者</t>
  </si>
  <si>
    <t>第２種伝送交換主任技術者</t>
  </si>
  <si>
    <t>ボイラー整備士</t>
  </si>
  <si>
    <t>特級ボイラー技士</t>
  </si>
  <si>
    <t>１級ボイラー技士</t>
  </si>
  <si>
    <t>２級ボイラー技士</t>
  </si>
  <si>
    <t>環境計量士（濃度関係）</t>
  </si>
  <si>
    <t>環境計量士（騒音・振動関係）</t>
  </si>
  <si>
    <t>屋外広告士</t>
  </si>
  <si>
    <t>イベント業務管理者</t>
  </si>
  <si>
    <t>アプリケーションエンジニア</t>
  </si>
  <si>
    <t>システム運用管理エンジニア</t>
  </si>
  <si>
    <t>プロダクションエンジニア</t>
  </si>
  <si>
    <t>ネットワークスペシャリスト</t>
  </si>
  <si>
    <t>データベーススペシャリスト</t>
  </si>
  <si>
    <t>マイコン応用システムエンジニア</t>
  </si>
  <si>
    <t>上級システムアドミニストレータ</t>
  </si>
  <si>
    <t>情報処理メーカー等公認資格</t>
  </si>
  <si>
    <t>１級ビル設備管理技能士</t>
  </si>
  <si>
    <t>２級冷凍空気調和機器施工技能士</t>
  </si>
  <si>
    <t>３級冷凍空気調和機器施工技能士</t>
  </si>
  <si>
    <t>基礎１級冷凍空気調和機器施工技能士</t>
  </si>
  <si>
    <t>基礎２級冷凍空気調和機器施工技能士</t>
  </si>
  <si>
    <t>１級配管技能士</t>
  </si>
  <si>
    <t>２級配管技能士</t>
  </si>
  <si>
    <t>基礎１級配管技能士</t>
  </si>
  <si>
    <t>基礎２級配管技能士</t>
  </si>
  <si>
    <t>１級自動ドア施工技能士</t>
  </si>
  <si>
    <t>２級自動ドア施工技能士</t>
  </si>
  <si>
    <t>１級化学分析技能士</t>
  </si>
  <si>
    <t>２級化学分析技能士</t>
  </si>
  <si>
    <t>１級広告美術仕上げ技能士</t>
  </si>
  <si>
    <t>２級広告美術仕上げ技能士</t>
  </si>
  <si>
    <t>１級舞台機構調整技能士</t>
  </si>
  <si>
    <t>２級舞台機構調整技能士</t>
  </si>
  <si>
    <t>３級舞台機構調整技能士</t>
  </si>
  <si>
    <t>ビルクリーニング技能士</t>
  </si>
  <si>
    <t>酸素欠乏・硫化水素危険作業主任者（旧２種</t>
  </si>
  <si>
    <t>１級電気工事施工管理技士</t>
  </si>
  <si>
    <t>２級電気工事施工管理技士</t>
  </si>
  <si>
    <t>１級管工事施工管理技士</t>
  </si>
  <si>
    <t>２級管工事施工管理技士</t>
  </si>
  <si>
    <t>１級造園施工管理技士</t>
  </si>
  <si>
    <t>２級造園施工管理技士</t>
  </si>
  <si>
    <t>浄化槽技術管理者</t>
  </si>
  <si>
    <t>浄化槽設備士</t>
  </si>
  <si>
    <t>浄化槽管理士</t>
  </si>
  <si>
    <t>大気関係第１種公害防止管理者</t>
  </si>
  <si>
    <t>大気関係第２種公害防止管理者</t>
  </si>
  <si>
    <t>大気関係第３種公害防止管理者</t>
  </si>
  <si>
    <t>大気関係第４種公害防止管理者</t>
  </si>
  <si>
    <t>水質関係第１種公害防止管理者</t>
  </si>
  <si>
    <t>水質関係第２種公害防止管理者</t>
  </si>
  <si>
    <t>水質関係第３種公害防止管理者</t>
  </si>
  <si>
    <t>水質関係第４種公害防止管理者</t>
  </si>
  <si>
    <t>特定粉じん関係公害防止管理者</t>
  </si>
  <si>
    <t>一般粉じん関係公害防止管理者</t>
  </si>
  <si>
    <t>騒音関係公害防止管理者</t>
  </si>
  <si>
    <t>振動関係公害防止管理者</t>
  </si>
  <si>
    <t>公害防止主任管理者</t>
  </si>
  <si>
    <t>特定化学物質等作業主任者</t>
  </si>
  <si>
    <t>毒物劇物取扱責任者</t>
  </si>
  <si>
    <t>一般毒物劇物取扱者</t>
  </si>
  <si>
    <t>農業用品目毒物劇物取扱者</t>
  </si>
  <si>
    <t>特定品目毒物劇物取扱者</t>
  </si>
  <si>
    <t>有機溶剤作業主任者</t>
  </si>
  <si>
    <t>１級建築士</t>
  </si>
  <si>
    <t>２級建築士</t>
  </si>
  <si>
    <t>特殊建築物等調査資格者</t>
  </si>
  <si>
    <t>建築設備検査資格者</t>
  </si>
  <si>
    <t>昇降機等検査資格者</t>
  </si>
  <si>
    <t>コード</t>
    <phoneticPr fontId="1"/>
  </si>
  <si>
    <t>有効期限</t>
    <rPh sb="0" eb="2">
      <t>ユウコウ</t>
    </rPh>
    <rPh sb="2" eb="4">
      <t>キゲン</t>
    </rPh>
    <phoneticPr fontId="1"/>
  </si>
  <si>
    <t>作業環境測定機関登録・４号作業場　　　　　　　　　　　　　　　　　　　　　　　</t>
    <phoneticPr fontId="1"/>
  </si>
  <si>
    <t>許認可等名称</t>
    <rPh sb="0" eb="3">
      <t>キョニンカ</t>
    </rPh>
    <rPh sb="3" eb="4">
      <t>トウ</t>
    </rPh>
    <rPh sb="4" eb="6">
      <t>メイショウ</t>
    </rPh>
    <phoneticPr fontId="1"/>
  </si>
  <si>
    <t>業者番号</t>
    <rPh sb="0" eb="2">
      <t>ギョウシャ</t>
    </rPh>
    <rPh sb="2" eb="4">
      <t>バンゴウ</t>
    </rPh>
    <phoneticPr fontId="1"/>
  </si>
  <si>
    <t>資格の名称</t>
    <rPh sb="0" eb="2">
      <t>シカク</t>
    </rPh>
    <rPh sb="3" eb="5">
      <t>メイショウ</t>
    </rPh>
    <phoneticPr fontId="1"/>
  </si>
  <si>
    <t>資格者数</t>
    <rPh sb="0" eb="2">
      <t>シカク</t>
    </rPh>
    <rPh sb="2" eb="3">
      <t>シャ</t>
    </rPh>
    <rPh sb="3" eb="4">
      <t>スウ</t>
    </rPh>
    <phoneticPr fontId="1"/>
  </si>
  <si>
    <t>全社</t>
    <rPh sb="0" eb="2">
      <t>ゼンシャ</t>
    </rPh>
    <phoneticPr fontId="1"/>
  </si>
  <si>
    <t>建築物環境衛生管理技術者</t>
    <phoneticPr fontId="1"/>
  </si>
  <si>
    <t>建築物環境衛生管理技術者</t>
  </si>
  <si>
    <t>線路主任技術者</t>
    <rPh sb="0" eb="2">
      <t>センロ</t>
    </rPh>
    <phoneticPr fontId="1"/>
  </si>
  <si>
    <t>７．有資格者数　《続き》</t>
    <rPh sb="2" eb="3">
      <t>ユウ</t>
    </rPh>
    <rPh sb="3" eb="6">
      <t>シカクシャ</t>
    </rPh>
    <rPh sb="6" eb="7">
      <t>スウ</t>
    </rPh>
    <rPh sb="9" eb="10">
      <t>ツヅ</t>
    </rPh>
    <phoneticPr fontId="1"/>
  </si>
  <si>
    <t>７．有資格者数　</t>
    <rPh sb="2" eb="3">
      <t>ユウ</t>
    </rPh>
    <rPh sb="3" eb="6">
      <t>シカクシャ</t>
    </rPh>
    <rPh sb="6" eb="7">
      <t>スウ</t>
    </rPh>
    <phoneticPr fontId="1"/>
  </si>
  <si>
    <t>※本社及び営業所等が鹿児島市内のみであっても、全社、市内とも人数を記入してください。</t>
    <rPh sb="1" eb="3">
      <t>ホンシャ</t>
    </rPh>
    <rPh sb="3" eb="4">
      <t>オヨ</t>
    </rPh>
    <rPh sb="5" eb="8">
      <t>エイギョウショ</t>
    </rPh>
    <rPh sb="8" eb="9">
      <t>トウ</t>
    </rPh>
    <rPh sb="10" eb="14">
      <t>カゴシマシ</t>
    </rPh>
    <rPh sb="14" eb="15">
      <t>ナイ</t>
    </rPh>
    <rPh sb="23" eb="25">
      <t>ゼンシャ</t>
    </rPh>
    <rPh sb="26" eb="28">
      <t>シナイ</t>
    </rPh>
    <rPh sb="30" eb="32">
      <t>ニンズウ</t>
    </rPh>
    <rPh sb="33" eb="35">
      <t>キニュウ</t>
    </rPh>
    <phoneticPr fontId="1"/>
  </si>
  <si>
    <t>６．許認可等</t>
    <rPh sb="2" eb="5">
      <t>キョニンカ</t>
    </rPh>
    <rPh sb="5" eb="6">
      <t>トウ</t>
    </rPh>
    <phoneticPr fontId="1"/>
  </si>
  <si>
    <t>小分類１</t>
    <phoneticPr fontId="1"/>
  </si>
  <si>
    <t>ｺｰﾄﾞ</t>
    <phoneticPr fontId="1"/>
  </si>
  <si>
    <t>指</t>
    <rPh sb="0" eb="1">
      <t>シ</t>
    </rPh>
    <phoneticPr fontId="1"/>
  </si>
  <si>
    <t>小分類２</t>
    <phoneticPr fontId="1"/>
  </si>
  <si>
    <t>小分類３</t>
    <phoneticPr fontId="1"/>
  </si>
  <si>
    <t>小分類４</t>
    <phoneticPr fontId="1"/>
  </si>
  <si>
    <t>小分類５</t>
    <phoneticPr fontId="1"/>
  </si>
  <si>
    <t>小分類６</t>
    <phoneticPr fontId="1"/>
  </si>
  <si>
    <t>小分類７</t>
    <phoneticPr fontId="1"/>
  </si>
  <si>
    <t>大分類２</t>
  </si>
  <si>
    <t xml:space="preserve"> 1　　市内
 2　　県内
 3　　県外</t>
    <rPh sb="4" eb="6">
      <t>シナイ</t>
    </rPh>
    <rPh sb="11" eb="13">
      <t>ケンナイ</t>
    </rPh>
    <rPh sb="18" eb="20">
      <t>ケンガイ</t>
    </rPh>
    <phoneticPr fontId="1"/>
  </si>
  <si>
    <t xml:space="preserve"> 0　　無
 1　　有
</t>
    <rPh sb="4" eb="5">
      <t>ム</t>
    </rPh>
    <rPh sb="10" eb="11">
      <t>ア</t>
    </rPh>
    <phoneticPr fontId="1"/>
  </si>
  <si>
    <t>月</t>
    <rPh sb="0" eb="1">
      <t>ツキ</t>
    </rPh>
    <phoneticPr fontId="5"/>
  </si>
  <si>
    <t>日</t>
    <rPh sb="0" eb="1">
      <t>ヒ</t>
    </rPh>
    <phoneticPr fontId="5"/>
  </si>
  <si>
    <t>契約金額</t>
    <rPh sb="0" eb="2">
      <t>ケイヤク</t>
    </rPh>
    <rPh sb="2" eb="3">
      <t>キン</t>
    </rPh>
    <rPh sb="3" eb="4">
      <t>ガク</t>
    </rPh>
    <phoneticPr fontId="1"/>
  </si>
  <si>
    <t>履行
完了日</t>
    <rPh sb="0" eb="2">
      <t>リコウ</t>
    </rPh>
    <rPh sb="3" eb="6">
      <t>カンリョウビ</t>
    </rPh>
    <phoneticPr fontId="1"/>
  </si>
  <si>
    <t>契約相手方</t>
    <rPh sb="0" eb="2">
      <t>ケイヤク</t>
    </rPh>
    <rPh sb="2" eb="4">
      <t>アイテ</t>
    </rPh>
    <rPh sb="4" eb="5">
      <t>ガタ</t>
    </rPh>
    <phoneticPr fontId="1"/>
  </si>
  <si>
    <t>契約内容</t>
    <rPh sb="0" eb="2">
      <t>ケイヤク</t>
    </rPh>
    <rPh sb="2" eb="4">
      <t>ナイヨウ</t>
    </rPh>
    <phoneticPr fontId="1"/>
  </si>
  <si>
    <t>払込資本額</t>
    <rPh sb="0" eb="2">
      <t>ハライコミ</t>
    </rPh>
    <rPh sb="2" eb="4">
      <t>シホン</t>
    </rPh>
    <rPh sb="4" eb="5">
      <t>ガク</t>
    </rPh>
    <phoneticPr fontId="1"/>
  </si>
  <si>
    <t>酸素欠乏危険作業主任者（旧１種）</t>
    <phoneticPr fontId="1"/>
  </si>
  <si>
    <t xml:space="preserve">
 1 　本市
 3　他市等
</t>
    <rPh sb="5" eb="6">
      <t>ホン</t>
    </rPh>
    <rPh sb="6" eb="7">
      <t>シ</t>
    </rPh>
    <rPh sb="12" eb="13">
      <t>タ</t>
    </rPh>
    <rPh sb="14" eb="15">
      <t>トウ</t>
    </rPh>
    <phoneticPr fontId="1"/>
  </si>
  <si>
    <r>
      <rPr>
        <sz val="11"/>
        <rFont val="ＭＳ Ｐゴシック"/>
        <family val="3"/>
        <charset val="128"/>
      </rPr>
      <t>アナログ第１種</t>
    </r>
    <r>
      <rPr>
        <sz val="11"/>
        <color indexed="10"/>
        <rFont val="ＭＳ Ｐゴシック"/>
        <family val="3"/>
        <charset val="128"/>
      </rPr>
      <t>（ＡＩ第</t>
    </r>
    <r>
      <rPr>
        <sz val="11"/>
        <color indexed="10"/>
        <rFont val="Arial"/>
        <family val="2"/>
      </rPr>
      <t>1</t>
    </r>
    <r>
      <rPr>
        <sz val="11"/>
        <color indexed="10"/>
        <rFont val="ＭＳ Ｐゴシック"/>
        <family val="3"/>
        <charset val="128"/>
      </rPr>
      <t>種）</t>
    </r>
    <rPh sb="10" eb="11">
      <t>ダイ</t>
    </rPh>
    <rPh sb="12" eb="13">
      <t>シュ</t>
    </rPh>
    <phoneticPr fontId="1"/>
  </si>
  <si>
    <r>
      <rPr>
        <sz val="11"/>
        <rFont val="ＭＳ Ｐゴシック"/>
        <family val="3"/>
        <charset val="128"/>
      </rPr>
      <t>アナログ第２種</t>
    </r>
    <r>
      <rPr>
        <sz val="11"/>
        <color indexed="10"/>
        <rFont val="ＭＳ Ｐゴシック"/>
        <family val="3"/>
        <charset val="128"/>
      </rPr>
      <t>（ＡＩ第</t>
    </r>
    <r>
      <rPr>
        <sz val="11"/>
        <color indexed="10"/>
        <rFont val="Arial"/>
        <family val="2"/>
      </rPr>
      <t>2</t>
    </r>
    <r>
      <rPr>
        <sz val="11"/>
        <color indexed="10"/>
        <rFont val="ＭＳ Ｐゴシック"/>
        <family val="3"/>
        <charset val="128"/>
      </rPr>
      <t>種）</t>
    </r>
    <rPh sb="10" eb="11">
      <t>ダイ</t>
    </rPh>
    <rPh sb="12" eb="13">
      <t>シュ</t>
    </rPh>
    <phoneticPr fontId="1"/>
  </si>
  <si>
    <r>
      <t>第１種情報処理技術者</t>
    </r>
    <r>
      <rPr>
        <sz val="11"/>
        <color indexed="10"/>
        <rFont val="ＭＳ Ｐゴシック"/>
        <family val="3"/>
        <charset val="128"/>
      </rPr>
      <t>（応用情報）</t>
    </r>
    <rPh sb="11" eb="13">
      <t>オウヨウ</t>
    </rPh>
    <rPh sb="13" eb="15">
      <t>ジョウホウ</t>
    </rPh>
    <phoneticPr fontId="1"/>
  </si>
  <si>
    <r>
      <t>第２種情報処理技術者</t>
    </r>
    <r>
      <rPr>
        <sz val="11"/>
        <color indexed="10"/>
        <rFont val="ＭＳ Ｐゴシック"/>
        <family val="3"/>
        <charset val="128"/>
      </rPr>
      <t>（基本情報）</t>
    </r>
    <rPh sb="11" eb="13">
      <t>キホン</t>
    </rPh>
    <rPh sb="13" eb="15">
      <t>ジョウホウ</t>
    </rPh>
    <phoneticPr fontId="1"/>
  </si>
  <si>
    <t>（ﾌﾘｶﾞﾅ）</t>
    <phoneticPr fontId="1"/>
  </si>
  <si>
    <t>〒</t>
    <phoneticPr fontId="1"/>
  </si>
  <si>
    <t>－</t>
    <phoneticPr fontId="1"/>
  </si>
  <si>
    <t>FAX</t>
    <phoneticPr fontId="1"/>
  </si>
  <si>
    <t>）</t>
    <phoneticPr fontId="1"/>
  </si>
  <si>
    <t>大分類１</t>
    <phoneticPr fontId="1"/>
  </si>
  <si>
    <t>㎡</t>
    <phoneticPr fontId="1"/>
  </si>
  <si>
    <t>大分類３</t>
    <phoneticPr fontId="1"/>
  </si>
  <si>
    <t>大分類４</t>
    <phoneticPr fontId="1"/>
  </si>
  <si>
    <t>大分類５</t>
    <phoneticPr fontId="1"/>
  </si>
  <si>
    <r>
      <t xml:space="preserve"> 1　大企業
 2　</t>
    </r>
    <r>
      <rPr>
        <sz val="8"/>
        <color indexed="8"/>
        <rFont val="ＭＳ Ｐゴシック"/>
        <family val="3"/>
        <charset val="128"/>
      </rPr>
      <t>中小企業</t>
    </r>
    <r>
      <rPr>
        <sz val="9"/>
        <color indexed="8"/>
        <rFont val="ＭＳ Ｐゴシック"/>
        <family val="3"/>
        <charset val="128"/>
      </rPr>
      <t xml:space="preserve">
 3　その他</t>
    </r>
    <rPh sb="3" eb="6">
      <t>ダイキギョウ</t>
    </rPh>
    <rPh sb="10" eb="12">
      <t>チュウショウ</t>
    </rPh>
    <rPh sb="12" eb="14">
      <t>キギョウ</t>
    </rPh>
    <rPh sb="20" eb="21">
      <t>タ</t>
    </rPh>
    <phoneticPr fontId="1"/>
  </si>
  <si>
    <t>契約先</t>
    <rPh sb="0" eb="3">
      <t>ケイヤクサキ</t>
    </rPh>
    <phoneticPr fontId="1"/>
  </si>
  <si>
    <t>01</t>
  </si>
  <si>
    <t>02</t>
  </si>
  <si>
    <t>03</t>
  </si>
  <si>
    <t>屋外施設の清掃業務</t>
    <rPh sb="0" eb="2">
      <t>オクガイ</t>
    </rPh>
    <rPh sb="2" eb="4">
      <t>シセツ</t>
    </rPh>
    <rPh sb="5" eb="7">
      <t>セイソウ</t>
    </rPh>
    <rPh sb="7" eb="9">
      <t>ギョウム</t>
    </rPh>
    <phoneticPr fontId="5"/>
  </si>
  <si>
    <t>04</t>
  </si>
  <si>
    <t>緑地の管理業務</t>
    <rPh sb="0" eb="2">
      <t>リョクチ</t>
    </rPh>
    <rPh sb="3" eb="5">
      <t>カンリ</t>
    </rPh>
    <rPh sb="5" eb="7">
      <t>ギョウム</t>
    </rPh>
    <phoneticPr fontId="5"/>
  </si>
  <si>
    <t>05</t>
  </si>
  <si>
    <t>防虫又は消毒業務</t>
    <rPh sb="0" eb="2">
      <t>ボウチュウ</t>
    </rPh>
    <rPh sb="2" eb="3">
      <t>マタ</t>
    </rPh>
    <rPh sb="4" eb="6">
      <t>ショウドク</t>
    </rPh>
    <rPh sb="6" eb="8">
      <t>ギョウム</t>
    </rPh>
    <phoneticPr fontId="5"/>
  </si>
  <si>
    <t>06</t>
  </si>
  <si>
    <t>調査業務（工事に附帯するものを除く。）</t>
    <rPh sb="0" eb="2">
      <t>チョウサ</t>
    </rPh>
    <rPh sb="2" eb="4">
      <t>ギョウム</t>
    </rPh>
    <rPh sb="5" eb="7">
      <t>コウジ</t>
    </rPh>
    <rPh sb="8" eb="10">
      <t>フタイ</t>
    </rPh>
    <rPh sb="15" eb="16">
      <t>ノゾ</t>
    </rPh>
    <phoneticPr fontId="5"/>
  </si>
  <si>
    <t>07</t>
  </si>
  <si>
    <t>08</t>
  </si>
  <si>
    <t>情報処理業務</t>
    <rPh sb="0" eb="2">
      <t>ジョウホウ</t>
    </rPh>
    <rPh sb="2" eb="4">
      <t>ショリ</t>
    </rPh>
    <rPh sb="4" eb="6">
      <t>ギョウム</t>
    </rPh>
    <phoneticPr fontId="5"/>
  </si>
  <si>
    <t>09</t>
  </si>
  <si>
    <t>10</t>
  </si>
  <si>
    <t>(ﾌﾘｶﾞﾅ）</t>
  </si>
  <si>
    <r>
      <rPr>
        <sz val="12"/>
        <color indexed="8"/>
        <rFont val="ＭＳ Ｐゴシック"/>
        <family val="3"/>
        <charset val="128"/>
      </rPr>
      <t>※</t>
    </r>
    <r>
      <rPr>
        <u val="double"/>
        <sz val="12"/>
        <color indexed="8"/>
        <rFont val="ＭＳ Ｐゴシック"/>
        <family val="3"/>
        <charset val="128"/>
      </rPr>
      <t>上限　５０件</t>
    </r>
    <rPh sb="1" eb="3">
      <t>ジョウゲン</t>
    </rPh>
    <rPh sb="6" eb="7">
      <t>ケン</t>
    </rPh>
    <phoneticPr fontId="1"/>
  </si>
  <si>
    <r>
      <t xml:space="preserve">契約相手方
</t>
    </r>
    <r>
      <rPr>
        <sz val="9"/>
        <color indexed="10"/>
        <rFont val="ＭＳ Ｐゴシック"/>
        <family val="3"/>
        <charset val="128"/>
      </rPr>
      <t>（30字以内）</t>
    </r>
    <rPh sb="0" eb="2">
      <t>ケイヤク</t>
    </rPh>
    <rPh sb="2" eb="4">
      <t>アイテ</t>
    </rPh>
    <rPh sb="4" eb="5">
      <t>ガタ</t>
    </rPh>
    <rPh sb="9" eb="10">
      <t>ジ</t>
    </rPh>
    <rPh sb="10" eb="12">
      <t>イナイ</t>
    </rPh>
    <phoneticPr fontId="1"/>
  </si>
  <si>
    <r>
      <t xml:space="preserve">契約内容
</t>
    </r>
    <r>
      <rPr>
        <sz val="9"/>
        <color indexed="10"/>
        <rFont val="ＭＳ Ｐゴシック"/>
        <family val="3"/>
        <charset val="128"/>
      </rPr>
      <t>（50字以内）</t>
    </r>
    <rPh sb="0" eb="2">
      <t>ケイヤク</t>
    </rPh>
    <rPh sb="2" eb="4">
      <t>ナイヨウ</t>
    </rPh>
    <rPh sb="8" eb="9">
      <t>ジ</t>
    </rPh>
    <rPh sb="9" eb="11">
      <t>イナイ</t>
    </rPh>
    <phoneticPr fontId="1"/>
  </si>
  <si>
    <t>～</t>
    <phoneticPr fontId="1"/>
  </si>
  <si>
    <t>　鹿児島市が発注する業務の委託又は物品の賃貸借の契約に係る競争入札（見積）に参加したいので、関係書類を添えて申請します。</t>
    <rPh sb="34" eb="36">
      <t>ミツモリ</t>
    </rPh>
    <phoneticPr fontId="5"/>
  </si>
  <si>
    <t>年</t>
    <rPh sb="0" eb="1">
      <t>ネン</t>
    </rPh>
    <phoneticPr fontId="5"/>
  </si>
  <si>
    <t>鹿児島市長　　殿</t>
    <rPh sb="7" eb="8">
      <t>トノ</t>
    </rPh>
    <phoneticPr fontId="5"/>
  </si>
  <si>
    <t>申請者</t>
    <rPh sb="0" eb="3">
      <t>シンセイシャ</t>
    </rPh>
    <phoneticPr fontId="5"/>
  </si>
  <si>
    <t>郵便番号</t>
    <rPh sb="0" eb="4">
      <t>ユウビンバンゴウ</t>
    </rPh>
    <phoneticPr fontId="5"/>
  </si>
  <si>
    <t>建物の管理業務</t>
    <rPh sb="0" eb="2">
      <t>タテモノ</t>
    </rPh>
    <rPh sb="3" eb="5">
      <t>カンリ</t>
    </rPh>
    <rPh sb="5" eb="7">
      <t>ギョウム</t>
    </rPh>
    <phoneticPr fontId="5"/>
  </si>
  <si>
    <t>所在地</t>
    <rPh sb="0" eb="3">
      <t>ショザイチ</t>
    </rPh>
    <phoneticPr fontId="5"/>
  </si>
  <si>
    <t>警備又は受付業務</t>
    <rPh sb="0" eb="2">
      <t>ケイビ</t>
    </rPh>
    <rPh sb="2" eb="3">
      <t>マタ</t>
    </rPh>
    <rPh sb="4" eb="6">
      <t>ウケツケ</t>
    </rPh>
    <rPh sb="6" eb="8">
      <t>ギョウム</t>
    </rPh>
    <phoneticPr fontId="5"/>
  </si>
  <si>
    <t>方書</t>
    <rPh sb="0" eb="1">
      <t>ホウ</t>
    </rPh>
    <rPh sb="1" eb="2">
      <t>ショ</t>
    </rPh>
    <phoneticPr fontId="5"/>
  </si>
  <si>
    <t>設備の点検又は保守業務</t>
    <rPh sb="0" eb="2">
      <t>セツビ</t>
    </rPh>
    <rPh sb="3" eb="5">
      <t>テンケン</t>
    </rPh>
    <rPh sb="5" eb="6">
      <t>マタ</t>
    </rPh>
    <rPh sb="7" eb="9">
      <t>ホシュ</t>
    </rPh>
    <rPh sb="9" eb="11">
      <t>ギョウム</t>
    </rPh>
    <phoneticPr fontId="5"/>
  </si>
  <si>
    <t>フリガナ</t>
    <phoneticPr fontId="5"/>
  </si>
  <si>
    <t/>
  </si>
  <si>
    <t>商号又は名称</t>
    <phoneticPr fontId="5"/>
  </si>
  <si>
    <t>代表者職名・氏名</t>
    <rPh sb="0" eb="3">
      <t>ダイヒョウシャ</t>
    </rPh>
    <rPh sb="3" eb="4">
      <t>ショク</t>
    </rPh>
    <rPh sb="4" eb="5">
      <t>メイ</t>
    </rPh>
    <rPh sb="6" eb="8">
      <t>シメイ</t>
    </rPh>
    <phoneticPr fontId="5"/>
  </si>
  <si>
    <t>電話番号</t>
    <rPh sb="0" eb="2">
      <t>デンワ</t>
    </rPh>
    <rPh sb="2" eb="4">
      <t>バンゴウ</t>
    </rPh>
    <phoneticPr fontId="5"/>
  </si>
  <si>
    <t>－</t>
  </si>
  <si>
    <t>広告又は催物請負業務</t>
    <rPh sb="0" eb="2">
      <t>コウコク</t>
    </rPh>
    <rPh sb="2" eb="3">
      <t>マタ</t>
    </rPh>
    <rPh sb="4" eb="6">
      <t>モヨオシモノ</t>
    </rPh>
    <rPh sb="6" eb="8">
      <t>ウケオイ</t>
    </rPh>
    <rPh sb="8" eb="10">
      <t>ギョウム</t>
    </rPh>
    <phoneticPr fontId="5"/>
  </si>
  <si>
    <t>ＦＡＸ番号</t>
    <rPh sb="3" eb="5">
      <t>バンゴウ</t>
    </rPh>
    <phoneticPr fontId="5"/>
  </si>
  <si>
    <t>委任先</t>
    <rPh sb="0" eb="2">
      <t>イニン</t>
    </rPh>
    <rPh sb="2" eb="3">
      <t>サキ</t>
    </rPh>
    <phoneticPr fontId="5"/>
  </si>
  <si>
    <t>受任者職名・氏名</t>
    <rPh sb="0" eb="2">
      <t>ジュニン</t>
    </rPh>
    <rPh sb="2" eb="3">
      <t>シャ</t>
    </rPh>
    <rPh sb="3" eb="4">
      <t>ショク</t>
    </rPh>
    <rPh sb="4" eb="5">
      <t>メイ</t>
    </rPh>
    <rPh sb="6" eb="8">
      <t>シメイ</t>
    </rPh>
    <phoneticPr fontId="5"/>
  </si>
  <si>
    <t>使用印鑑届</t>
    <phoneticPr fontId="5"/>
  </si>
  <si>
    <t>鹿児島市の入札、見積、契約締結並びに代金の請求及び受領に際し使用する印鑑を右のとおり届けます。</t>
    <phoneticPr fontId="5"/>
  </si>
  <si>
    <t>記載事項
変更届</t>
    <rPh sb="0" eb="2">
      <t>キサイ</t>
    </rPh>
    <rPh sb="2" eb="4">
      <t>ジコウ</t>
    </rPh>
    <rPh sb="5" eb="7">
      <t>ヘンコウ</t>
    </rPh>
    <rPh sb="7" eb="8">
      <t>トド</t>
    </rPh>
    <phoneticPr fontId="5"/>
  </si>
  <si>
    <t>ＦＡＸ</t>
    <phoneticPr fontId="5"/>
  </si>
  <si>
    <t>鹿児島市</t>
    <rPh sb="0" eb="3">
      <t>カゴシマ</t>
    </rPh>
    <rPh sb="3" eb="4">
      <t>シ</t>
    </rPh>
    <phoneticPr fontId="5"/>
  </si>
  <si>
    <t>資格者等名称</t>
    <rPh sb="0" eb="3">
      <t>シカクシャ</t>
    </rPh>
    <rPh sb="3" eb="4">
      <t>トウ</t>
    </rPh>
    <rPh sb="4" eb="6">
      <t>メイショウ</t>
    </rPh>
    <phoneticPr fontId="1"/>
  </si>
  <si>
    <r>
      <t>申請者　（委任がある場合は、</t>
    </r>
    <r>
      <rPr>
        <u/>
        <sz val="12"/>
        <color indexed="8"/>
        <rFont val="ＭＳ Ｐゴシック"/>
        <family val="3"/>
        <charset val="128"/>
      </rPr>
      <t>委任先</t>
    </r>
    <r>
      <rPr>
        <sz val="12"/>
        <color indexed="8"/>
        <rFont val="ＭＳ Ｐゴシック"/>
        <family val="3"/>
        <charset val="128"/>
      </rPr>
      <t>を記入）</t>
    </r>
    <rPh sb="0" eb="3">
      <t>シンセイシャ</t>
    </rPh>
    <rPh sb="5" eb="7">
      <t>イニン</t>
    </rPh>
    <rPh sb="10" eb="12">
      <t>バアイ</t>
    </rPh>
    <rPh sb="14" eb="16">
      <t>イニン</t>
    </rPh>
    <rPh sb="16" eb="17">
      <t>サキ</t>
    </rPh>
    <rPh sb="18" eb="20">
      <t>キニュウ</t>
    </rPh>
    <phoneticPr fontId="1"/>
  </si>
  <si>
    <t>※登録希望業種に必要な資格者について、全社及び市内営業所等における人数を記入してください。</t>
    <rPh sb="6" eb="7">
      <t>シュ</t>
    </rPh>
    <phoneticPr fontId="1"/>
  </si>
  <si>
    <t>※保有する許認可等のうち、登録希望業種に必要な許認可等について、その有効期限を記入してください。</t>
    <rPh sb="1" eb="3">
      <t>ホユウ</t>
    </rPh>
    <rPh sb="5" eb="8">
      <t>キョニンカ</t>
    </rPh>
    <rPh sb="8" eb="9">
      <t>トウ</t>
    </rPh>
    <rPh sb="18" eb="19">
      <t>シュ</t>
    </rPh>
    <rPh sb="23" eb="26">
      <t>キョニンカ</t>
    </rPh>
    <rPh sb="26" eb="27">
      <t>トウ</t>
    </rPh>
    <rPh sb="34" eb="36">
      <t>ユウコウ</t>
    </rPh>
    <rPh sb="36" eb="38">
      <t>キゲン</t>
    </rPh>
    <phoneticPr fontId="1"/>
  </si>
  <si>
    <t>※Ａ４で提出してください。</t>
    <rPh sb="4" eb="6">
      <t>テイシュツ</t>
    </rPh>
    <phoneticPr fontId="1"/>
  </si>
  <si>
    <t>商号又は名称</t>
    <rPh sb="0" eb="2">
      <t>ショウゴウ</t>
    </rPh>
    <rPh sb="2" eb="3">
      <t>マタ</t>
    </rPh>
    <rPh sb="4" eb="6">
      <t>メイショウ</t>
    </rPh>
    <phoneticPr fontId="22"/>
  </si>
  <si>
    <t>当社の役員等</t>
    <rPh sb="0" eb="2">
      <t>トウシャ</t>
    </rPh>
    <rPh sb="3" eb="5">
      <t>ヤクイン</t>
    </rPh>
    <rPh sb="5" eb="6">
      <t>トウ</t>
    </rPh>
    <phoneticPr fontId="22"/>
  </si>
  <si>
    <t>役職</t>
    <rPh sb="0" eb="2">
      <t>ヤクショク</t>
    </rPh>
    <phoneticPr fontId="22"/>
  </si>
  <si>
    <t>氏名</t>
    <rPh sb="0" eb="2">
      <t>シメイ</t>
    </rPh>
    <phoneticPr fontId="22"/>
  </si>
  <si>
    <t>(1)資本関係がある他の入札参加有資格業者</t>
    <rPh sb="3" eb="5">
      <t>シホン</t>
    </rPh>
    <rPh sb="5" eb="7">
      <t>カンケイ</t>
    </rPh>
    <rPh sb="10" eb="11">
      <t>タ</t>
    </rPh>
    <rPh sb="12" eb="14">
      <t>ニュウサツ</t>
    </rPh>
    <rPh sb="14" eb="16">
      <t>サンカ</t>
    </rPh>
    <rPh sb="16" eb="17">
      <t>ユウ</t>
    </rPh>
    <rPh sb="17" eb="19">
      <t>シカク</t>
    </rPh>
    <rPh sb="19" eb="21">
      <t>ギョウシャ</t>
    </rPh>
    <phoneticPr fontId="22"/>
  </si>
  <si>
    <t>(2)人的関係がある他の入札参加有資格業者</t>
    <rPh sb="3" eb="4">
      <t>ニン</t>
    </rPh>
    <rPh sb="4" eb="5">
      <t>テキ</t>
    </rPh>
    <rPh sb="5" eb="7">
      <t>カンケイ</t>
    </rPh>
    <rPh sb="10" eb="11">
      <t>タ</t>
    </rPh>
    <phoneticPr fontId="22"/>
  </si>
  <si>
    <t>ア.親会社の関係にある他の入札参加有資格業者</t>
    <rPh sb="2" eb="3">
      <t>オヤ</t>
    </rPh>
    <rPh sb="3" eb="5">
      <t>カイシャ</t>
    </rPh>
    <rPh sb="6" eb="8">
      <t>カンケイ</t>
    </rPh>
    <rPh sb="11" eb="12">
      <t>タ</t>
    </rPh>
    <rPh sb="13" eb="15">
      <t>ニュウサツ</t>
    </rPh>
    <rPh sb="15" eb="17">
      <t>サンカ</t>
    </rPh>
    <rPh sb="17" eb="18">
      <t>ユウ</t>
    </rPh>
    <rPh sb="18" eb="20">
      <t>シカク</t>
    </rPh>
    <rPh sb="20" eb="22">
      <t>ギョウシャ</t>
    </rPh>
    <phoneticPr fontId="22"/>
  </si>
  <si>
    <t>イ.子会社の関係にある他の入札参加有資格業者</t>
    <rPh sb="2" eb="3">
      <t>コ</t>
    </rPh>
    <rPh sb="3" eb="5">
      <t>カイシャ</t>
    </rPh>
    <rPh sb="6" eb="8">
      <t>カンケイ</t>
    </rPh>
    <rPh sb="11" eb="12">
      <t>タ</t>
    </rPh>
    <phoneticPr fontId="22"/>
  </si>
  <si>
    <t>ウ.親会社が同じ子会社同士の関係にある他の入札参加有資格業者</t>
    <rPh sb="2" eb="3">
      <t>オヤ</t>
    </rPh>
    <rPh sb="3" eb="5">
      <t>カイシャ</t>
    </rPh>
    <rPh sb="6" eb="7">
      <t>オナ</t>
    </rPh>
    <rPh sb="8" eb="11">
      <t>コガイシャ</t>
    </rPh>
    <rPh sb="11" eb="13">
      <t>ドウシ</t>
    </rPh>
    <rPh sb="14" eb="16">
      <t>カンケイ</t>
    </rPh>
    <rPh sb="19" eb="20">
      <t>タ</t>
    </rPh>
    <phoneticPr fontId="22"/>
  </si>
  <si>
    <t>業務委託等業者コード</t>
    <rPh sb="0" eb="2">
      <t>ギョウム</t>
    </rPh>
    <rPh sb="2" eb="4">
      <t>イタク</t>
    </rPh>
    <rPh sb="4" eb="5">
      <t>トウ</t>
    </rPh>
    <rPh sb="5" eb="7">
      <t>ギョウシャ</t>
    </rPh>
    <phoneticPr fontId="22"/>
  </si>
  <si>
    <t>人的関係先</t>
    <rPh sb="0" eb="2">
      <t>ジンテキ</t>
    </rPh>
    <rPh sb="2" eb="4">
      <t>カンケイ</t>
    </rPh>
    <rPh sb="4" eb="5">
      <t>サキ</t>
    </rPh>
    <phoneticPr fontId="22"/>
  </si>
  <si>
    <t>※親会社、子会社は、会社法第２条第３号及び第４号に規定する会社とする。本市業務委託等入札参加有資格業者について記載すること。</t>
    <rPh sb="1" eb="2">
      <t>オヤ</t>
    </rPh>
    <rPh sb="2" eb="4">
      <t>カイシャ</t>
    </rPh>
    <rPh sb="5" eb="8">
      <t>コガイシャ</t>
    </rPh>
    <rPh sb="10" eb="13">
      <t>カイシャホウ</t>
    </rPh>
    <rPh sb="13" eb="14">
      <t>ダイ</t>
    </rPh>
    <rPh sb="15" eb="16">
      <t>ジョウ</t>
    </rPh>
    <rPh sb="16" eb="17">
      <t>ダイ</t>
    </rPh>
    <rPh sb="18" eb="19">
      <t>ゴウ</t>
    </rPh>
    <rPh sb="19" eb="20">
      <t>オヨ</t>
    </rPh>
    <rPh sb="21" eb="22">
      <t>ダイ</t>
    </rPh>
    <rPh sb="23" eb="24">
      <t>ゴウ</t>
    </rPh>
    <rPh sb="25" eb="27">
      <t>キテイ</t>
    </rPh>
    <rPh sb="29" eb="31">
      <t>カイシャ</t>
    </rPh>
    <rPh sb="35" eb="37">
      <t>ホンシ</t>
    </rPh>
    <rPh sb="37" eb="39">
      <t>ギョウム</t>
    </rPh>
    <rPh sb="39" eb="41">
      <t>イタク</t>
    </rPh>
    <rPh sb="41" eb="42">
      <t>トウ</t>
    </rPh>
    <rPh sb="42" eb="44">
      <t>ニュウサツ</t>
    </rPh>
    <rPh sb="44" eb="46">
      <t>サンカ</t>
    </rPh>
    <rPh sb="46" eb="47">
      <t>ユウ</t>
    </rPh>
    <rPh sb="47" eb="49">
      <t>シカク</t>
    </rPh>
    <phoneticPr fontId="22"/>
  </si>
  <si>
    <t>※関係先において役員を兼任している場合は、その役職名を記載すること。監査役や執行役員等は役員に該当しないので記入しないこと。</t>
    <rPh sb="1" eb="3">
      <t>カンケイ</t>
    </rPh>
    <rPh sb="3" eb="4">
      <t>サキ</t>
    </rPh>
    <rPh sb="8" eb="10">
      <t>ヤクイン</t>
    </rPh>
    <rPh sb="11" eb="13">
      <t>ケンニン</t>
    </rPh>
    <rPh sb="17" eb="19">
      <t>バアイ</t>
    </rPh>
    <rPh sb="23" eb="25">
      <t>ヤクショク</t>
    </rPh>
    <rPh sb="25" eb="26">
      <t>メイ</t>
    </rPh>
    <rPh sb="27" eb="29">
      <t>キサイ</t>
    </rPh>
    <rPh sb="34" eb="36">
      <t>カンサ</t>
    </rPh>
    <rPh sb="36" eb="37">
      <t>ヤク</t>
    </rPh>
    <rPh sb="38" eb="40">
      <t>シッコウ</t>
    </rPh>
    <rPh sb="40" eb="42">
      <t>ヤクイン</t>
    </rPh>
    <rPh sb="42" eb="43">
      <t>トウ</t>
    </rPh>
    <phoneticPr fontId="22"/>
  </si>
  <si>
    <t xml:space="preserve"> </t>
    <phoneticPr fontId="1"/>
  </si>
  <si>
    <t>　</t>
    <phoneticPr fontId="1"/>
  </si>
  <si>
    <t>臭気判定士</t>
    <rPh sb="0" eb="2">
      <t>シュウキ</t>
    </rPh>
    <rPh sb="2" eb="5">
      <t>ハンテイシ</t>
    </rPh>
    <phoneticPr fontId="1"/>
  </si>
  <si>
    <t>第１種作業環境測定士</t>
    <rPh sb="3" eb="5">
      <t>サギョウ</t>
    </rPh>
    <rPh sb="5" eb="7">
      <t>カンキョウ</t>
    </rPh>
    <rPh sb="7" eb="9">
      <t>ソクテイ</t>
    </rPh>
    <rPh sb="9" eb="10">
      <t>シ</t>
    </rPh>
    <phoneticPr fontId="1"/>
  </si>
  <si>
    <t>給水装置工事主任技術者</t>
    <rPh sb="2" eb="4">
      <t>ソウチ</t>
    </rPh>
    <phoneticPr fontId="1"/>
  </si>
  <si>
    <t>　なお、この申請書及び添付書類の全ての記載事項は、事実に相違ないことを誓約します。</t>
    <rPh sb="16" eb="17">
      <t>スベ</t>
    </rPh>
    <phoneticPr fontId="5"/>
  </si>
  <si>
    <t>ビルクリーニング技能士１級</t>
    <rPh sb="12" eb="13">
      <t>キュウ</t>
    </rPh>
    <phoneticPr fontId="1"/>
  </si>
  <si>
    <t>建築物清掃管理評価資格者（インスペクター）</t>
    <rPh sb="3" eb="5">
      <t>セイソウ</t>
    </rPh>
    <rPh sb="5" eb="7">
      <t>カンリ</t>
    </rPh>
    <rPh sb="7" eb="9">
      <t>ヒョウカ</t>
    </rPh>
    <rPh sb="9" eb="11">
      <t>シカク</t>
    </rPh>
    <rPh sb="11" eb="12">
      <t>シャ</t>
    </rPh>
    <phoneticPr fontId="1"/>
  </si>
  <si>
    <t>申請書</t>
    <rPh sb="0" eb="3">
      <t>シンセイショ</t>
    </rPh>
    <phoneticPr fontId="1"/>
  </si>
  <si>
    <t>別紙１</t>
    <rPh sb="0" eb="2">
      <t>ベッシ</t>
    </rPh>
    <phoneticPr fontId="1"/>
  </si>
  <si>
    <t>別紙２</t>
    <rPh sb="0" eb="2">
      <t>ベッシ</t>
    </rPh>
    <phoneticPr fontId="1"/>
  </si>
  <si>
    <t>別紙３</t>
    <rPh sb="0" eb="2">
      <t>ベッシ</t>
    </rPh>
    <phoneticPr fontId="1"/>
  </si>
  <si>
    <t>別紙６</t>
    <rPh sb="0" eb="2">
      <t>ベッシ</t>
    </rPh>
    <phoneticPr fontId="1"/>
  </si>
  <si>
    <t>鹿児島市と「大規模災害時における応急対策業務に関する協定書」を締結している団体への加入の</t>
    <rPh sb="0" eb="3">
      <t>カゴシマ</t>
    </rPh>
    <rPh sb="3" eb="4">
      <t>シ</t>
    </rPh>
    <rPh sb="6" eb="9">
      <t>ダイキボ</t>
    </rPh>
    <rPh sb="9" eb="11">
      <t>サイガイ</t>
    </rPh>
    <rPh sb="11" eb="12">
      <t>ジ</t>
    </rPh>
    <rPh sb="16" eb="18">
      <t>オウキュウ</t>
    </rPh>
    <rPh sb="18" eb="20">
      <t>タイサク</t>
    </rPh>
    <rPh sb="20" eb="22">
      <t>ギョウム</t>
    </rPh>
    <rPh sb="23" eb="24">
      <t>カン</t>
    </rPh>
    <rPh sb="26" eb="29">
      <t>キョウテイショ</t>
    </rPh>
    <rPh sb="31" eb="33">
      <t>テイケツ</t>
    </rPh>
    <rPh sb="37" eb="39">
      <t>ダンタイ</t>
    </rPh>
    <rPh sb="41" eb="43">
      <t>カニュウ</t>
    </rPh>
    <phoneticPr fontId="1"/>
  </si>
  <si>
    <t>有無と、加入している場合は団体名を記入してください。</t>
    <rPh sb="0" eb="2">
      <t>ウム</t>
    </rPh>
    <rPh sb="4" eb="6">
      <t>カニュウ</t>
    </rPh>
    <rPh sb="10" eb="12">
      <t>バアイ</t>
    </rPh>
    <rPh sb="13" eb="15">
      <t>ダンタイ</t>
    </rPh>
    <rPh sb="15" eb="16">
      <t>メイ</t>
    </rPh>
    <rPh sb="17" eb="19">
      <t>キニュウ</t>
    </rPh>
    <phoneticPr fontId="1"/>
  </si>
  <si>
    <t>「大規模災害時における応急対策業務に関する
協定書」を締結している団体への加入の有無</t>
    <rPh sb="40" eb="42">
      <t>ウム</t>
    </rPh>
    <phoneticPr fontId="1"/>
  </si>
  <si>
    <t>有　　　・　　　無</t>
    <rPh sb="0" eb="1">
      <t>ア</t>
    </rPh>
    <rPh sb="8" eb="9">
      <t>ナシ</t>
    </rPh>
    <phoneticPr fontId="1"/>
  </si>
  <si>
    <t>加入している団体名</t>
    <rPh sb="0" eb="2">
      <t>カニュウ</t>
    </rPh>
    <rPh sb="6" eb="8">
      <t>ダンタイ</t>
    </rPh>
    <rPh sb="8" eb="9">
      <t>メイ</t>
    </rPh>
    <phoneticPr fontId="1"/>
  </si>
  <si>
    <t>担当者</t>
    <rPh sb="0" eb="3">
      <t>タントウシャ</t>
    </rPh>
    <phoneticPr fontId="1"/>
  </si>
  <si>
    <t>障害者雇用の有無</t>
    <rPh sb="0" eb="3">
      <t>ショウガイシャ</t>
    </rPh>
    <rPh sb="3" eb="5">
      <t>コヨウ</t>
    </rPh>
    <rPh sb="6" eb="8">
      <t>ウム</t>
    </rPh>
    <phoneticPr fontId="1"/>
  </si>
  <si>
    <t>※　有の場合、「障害者雇用状況報告書」</t>
    <rPh sb="2" eb="3">
      <t>アリ</t>
    </rPh>
    <rPh sb="4" eb="6">
      <t>バアイ</t>
    </rPh>
    <rPh sb="8" eb="11">
      <t>ショウガイシャ</t>
    </rPh>
    <rPh sb="11" eb="13">
      <t>コヨウ</t>
    </rPh>
    <rPh sb="13" eb="15">
      <t>ジョウキョウ</t>
    </rPh>
    <rPh sb="15" eb="18">
      <t>ホウコクショ</t>
    </rPh>
    <phoneticPr fontId="1"/>
  </si>
  <si>
    <t>　を提出してください。</t>
    <rPh sb="2" eb="4">
      <t>テイシュツ</t>
    </rPh>
    <phoneticPr fontId="1"/>
  </si>
  <si>
    <t>本店</t>
    <rPh sb="0" eb="2">
      <t>ホンテン</t>
    </rPh>
    <phoneticPr fontId="1"/>
  </si>
  <si>
    <t>鹿児島市業務委託等入札参加資格審査申請書</t>
    <phoneticPr fontId="1"/>
  </si>
  <si>
    <t>業者コード</t>
    <rPh sb="0" eb="2">
      <t>ギョウシャ</t>
    </rPh>
    <phoneticPr fontId="1"/>
  </si>
  <si>
    <t>担当者名</t>
    <rPh sb="0" eb="3">
      <t>タントウシャ</t>
    </rPh>
    <rPh sb="3" eb="4">
      <t>メイ</t>
    </rPh>
    <phoneticPr fontId="1"/>
  </si>
  <si>
    <t>所 在 地</t>
    <rPh sb="0" eb="1">
      <t>ショ</t>
    </rPh>
    <rPh sb="2" eb="3">
      <t>ザイ</t>
    </rPh>
    <rPh sb="4" eb="5">
      <t>チ</t>
    </rPh>
    <phoneticPr fontId="5"/>
  </si>
  <si>
    <t>委任の有無にかかわらず、鹿児島市内の営業所等を記載する。</t>
    <phoneticPr fontId="5"/>
  </si>
  <si>
    <t>１　鹿児島市内設置の営業所等の所在地</t>
    <rPh sb="15" eb="18">
      <t>ショザイチ</t>
    </rPh>
    <phoneticPr fontId="5"/>
  </si>
  <si>
    <t>廃棄物処理業者との契約が有る場合は、それぞれ</t>
    <rPh sb="0" eb="3">
      <t>ハイキブツ</t>
    </rPh>
    <rPh sb="3" eb="5">
      <t>ショリ</t>
    </rPh>
    <rPh sb="5" eb="7">
      <t>ギョウシャ</t>
    </rPh>
    <rPh sb="9" eb="11">
      <t>ケイヤク</t>
    </rPh>
    <rPh sb="14" eb="16">
      <t>バアイ</t>
    </rPh>
    <phoneticPr fontId="1"/>
  </si>
  <si>
    <t>契約相手先を記入する。</t>
    <phoneticPr fontId="1"/>
  </si>
  <si>
    <t>一般廃棄物</t>
    <rPh sb="0" eb="2">
      <t>イッパン</t>
    </rPh>
    <rPh sb="2" eb="5">
      <t>ハイキブツ</t>
    </rPh>
    <phoneticPr fontId="1"/>
  </si>
  <si>
    <t>産業廃棄物</t>
    <rPh sb="0" eb="2">
      <t>サンギョウ</t>
    </rPh>
    <rPh sb="2" eb="5">
      <t>ハイキブツ</t>
    </rPh>
    <phoneticPr fontId="1"/>
  </si>
  <si>
    <t>処理業者名</t>
    <rPh sb="0" eb="2">
      <t>ショリ</t>
    </rPh>
    <rPh sb="2" eb="4">
      <t>ギョウシャ</t>
    </rPh>
    <rPh sb="4" eb="5">
      <t>メイ</t>
    </rPh>
    <phoneticPr fontId="1"/>
  </si>
  <si>
    <t>３　業態に関すること</t>
    <rPh sb="2" eb="4">
      <t>ギョウタイ</t>
    </rPh>
    <rPh sb="5" eb="6">
      <t>カン</t>
    </rPh>
    <phoneticPr fontId="22"/>
  </si>
  <si>
    <t>４　災害支援協定の締結状況　【「建築物における清掃業務」のみ】</t>
    <rPh sb="2" eb="4">
      <t>サイガイ</t>
    </rPh>
    <rPh sb="4" eb="6">
      <t>シエン</t>
    </rPh>
    <rPh sb="6" eb="8">
      <t>キョウテイ</t>
    </rPh>
    <rPh sb="9" eb="11">
      <t>テイケツ</t>
    </rPh>
    <rPh sb="11" eb="13">
      <t>ジョウキョウ</t>
    </rPh>
    <rPh sb="16" eb="19">
      <t>ケンチクブツ</t>
    </rPh>
    <rPh sb="23" eb="25">
      <t>セイソウ</t>
    </rPh>
    <rPh sb="25" eb="27">
      <t>ギョウム</t>
    </rPh>
    <phoneticPr fontId="1"/>
  </si>
  <si>
    <t>５　障害者雇用の状況　【「建築物における清掃業務」のみ】</t>
    <rPh sb="2" eb="5">
      <t>ショウガイシャ</t>
    </rPh>
    <rPh sb="5" eb="7">
      <t>コヨウ</t>
    </rPh>
    <rPh sb="8" eb="10">
      <t>ジョウキョウ</t>
    </rPh>
    <rPh sb="13" eb="16">
      <t>ケンチクブツ</t>
    </rPh>
    <rPh sb="20" eb="22">
      <t>セイソウ</t>
    </rPh>
    <rPh sb="22" eb="24">
      <t>ギョウム</t>
    </rPh>
    <phoneticPr fontId="1"/>
  </si>
  <si>
    <t>７　申請書等記載内容に関する問い合わせ先</t>
    <phoneticPr fontId="5"/>
  </si>
  <si>
    <t>６　自家用電気工作物保安管理業務の実績　【「自家用電気工作物保安管理業務」のみ】</t>
    <phoneticPr fontId="22"/>
  </si>
  <si>
    <t>　 電気事業法施行規則（平成７年通商産業省令第７７号）第５２条第２項に基づく保安管理業務外部委託契約を締結し、経済産業大臣の承認を受けて保安管理業務を行った実績を記入してください。</t>
    <rPh sb="2" eb="4">
      <t>デンキ</t>
    </rPh>
    <rPh sb="4" eb="7">
      <t>ジギョウホウ</t>
    </rPh>
    <rPh sb="7" eb="9">
      <t>シコウ</t>
    </rPh>
    <rPh sb="9" eb="11">
      <t>キソク</t>
    </rPh>
    <rPh sb="12" eb="14">
      <t>ヘイセイ</t>
    </rPh>
    <rPh sb="15" eb="16">
      <t>ネン</t>
    </rPh>
    <rPh sb="16" eb="18">
      <t>ツウショウ</t>
    </rPh>
    <rPh sb="18" eb="20">
      <t>サンギョウ</t>
    </rPh>
    <rPh sb="20" eb="22">
      <t>ショウレイ</t>
    </rPh>
    <rPh sb="22" eb="23">
      <t>ダイ</t>
    </rPh>
    <rPh sb="25" eb="26">
      <t>ゴウ</t>
    </rPh>
    <rPh sb="27" eb="28">
      <t>ダイ</t>
    </rPh>
    <rPh sb="30" eb="31">
      <t>ジョウ</t>
    </rPh>
    <rPh sb="31" eb="32">
      <t>ダイ</t>
    </rPh>
    <rPh sb="33" eb="34">
      <t>コウ</t>
    </rPh>
    <rPh sb="35" eb="36">
      <t>モト</t>
    </rPh>
    <rPh sb="38" eb="40">
      <t>ホアン</t>
    </rPh>
    <rPh sb="40" eb="42">
      <t>カンリ</t>
    </rPh>
    <rPh sb="42" eb="44">
      <t>ギョウム</t>
    </rPh>
    <rPh sb="44" eb="46">
      <t>ガイブ</t>
    </rPh>
    <rPh sb="46" eb="48">
      <t>イタク</t>
    </rPh>
    <rPh sb="48" eb="50">
      <t>ケイヤク</t>
    </rPh>
    <rPh sb="51" eb="53">
      <t>テイケツ</t>
    </rPh>
    <rPh sb="55" eb="57">
      <t>ケイザイ</t>
    </rPh>
    <rPh sb="57" eb="59">
      <t>サンギョウ</t>
    </rPh>
    <rPh sb="59" eb="61">
      <t>ダイジン</t>
    </rPh>
    <rPh sb="62" eb="64">
      <t>ショウニン</t>
    </rPh>
    <rPh sb="65" eb="66">
      <t>ウ</t>
    </rPh>
    <rPh sb="68" eb="70">
      <t>ホアン</t>
    </rPh>
    <rPh sb="70" eb="72">
      <t>カンリ</t>
    </rPh>
    <rPh sb="72" eb="74">
      <t>ギョウム</t>
    </rPh>
    <rPh sb="75" eb="76">
      <t>オコナ</t>
    </rPh>
    <rPh sb="78" eb="80">
      <t>ジッセキ</t>
    </rPh>
    <rPh sb="81" eb="83">
      <t>キニュウ</t>
    </rPh>
    <phoneticPr fontId="1"/>
  </si>
  <si>
    <t>千円</t>
    <rPh sb="0" eb="2">
      <t>センエン</t>
    </rPh>
    <phoneticPr fontId="1"/>
  </si>
  <si>
    <t>履行期間</t>
    <phoneticPr fontId="1"/>
  </si>
  <si>
    <t>契約の名称</t>
    <phoneticPr fontId="1"/>
  </si>
  <si>
    <t>業務の概要</t>
    <phoneticPr fontId="1"/>
  </si>
  <si>
    <t>契約の相手方</t>
    <phoneticPr fontId="1"/>
  </si>
  <si>
    <t>契約金額
（税込）</t>
    <phoneticPr fontId="1"/>
  </si>
  <si>
    <t>　 年　 月　 日
から
　 年　 月　 日</t>
    <rPh sb="2" eb="3">
      <t>ネン</t>
    </rPh>
    <rPh sb="5" eb="6">
      <t>ツキ</t>
    </rPh>
    <rPh sb="8" eb="9">
      <t>ヒ</t>
    </rPh>
    <phoneticPr fontId="1"/>
  </si>
  <si>
    <t>＊元請実績のみ記入すること。</t>
    <phoneticPr fontId="1"/>
  </si>
  <si>
    <r>
      <t>＊</t>
    </r>
    <r>
      <rPr>
        <u/>
        <sz val="11"/>
        <rFont val="ＭＳ ゴシック"/>
        <family val="3"/>
        <charset val="128"/>
      </rPr>
      <t>記載した元請実績の契約書及び仕様書の写し又は業務の概要が分かる発注者発行の履行証明書を添付すること。</t>
    </r>
    <rPh sb="1" eb="3">
      <t>キサイ</t>
    </rPh>
    <rPh sb="5" eb="7">
      <t>モトウケ</t>
    </rPh>
    <rPh sb="7" eb="9">
      <t>ジッセキ</t>
    </rPh>
    <phoneticPr fontId="1"/>
  </si>
  <si>
    <t>建築物清掃業務希望者のみ→</t>
    <rPh sb="7" eb="9">
      <t>キボウ</t>
    </rPh>
    <rPh sb="9" eb="10">
      <t>シャ</t>
    </rPh>
    <phoneticPr fontId="1"/>
  </si>
  <si>
    <t>（形態：1 常駐、2 定期）</t>
    <rPh sb="1" eb="3">
      <t>ケイタイ</t>
    </rPh>
    <rPh sb="6" eb="8">
      <t>ジョウチュウ</t>
    </rPh>
    <rPh sb="11" eb="13">
      <t>テイキ</t>
    </rPh>
    <phoneticPr fontId="1"/>
  </si>
  <si>
    <t>プライバシーマーク認定</t>
    <rPh sb="9" eb="11">
      <t>ニンテイ</t>
    </rPh>
    <phoneticPr fontId="1"/>
  </si>
  <si>
    <t>建築物調査員</t>
    <rPh sb="5" eb="6">
      <t>イン</t>
    </rPh>
    <phoneticPr fontId="1"/>
  </si>
  <si>
    <t>建築設備等検査員</t>
    <rPh sb="4" eb="5">
      <t>ナド</t>
    </rPh>
    <rPh sb="5" eb="8">
      <t>ケンサイン</t>
    </rPh>
    <phoneticPr fontId="1"/>
  </si>
  <si>
    <t>防火対象物点検資格者</t>
    <rPh sb="0" eb="2">
      <t>ボウカ</t>
    </rPh>
    <rPh sb="2" eb="5">
      <t>タイショウブツ</t>
    </rPh>
    <rPh sb="5" eb="7">
      <t>テンケン</t>
    </rPh>
    <rPh sb="7" eb="10">
      <t>シカクシャ</t>
    </rPh>
    <phoneticPr fontId="1"/>
  </si>
  <si>
    <t>屋外広告業届出（市）</t>
  </si>
  <si>
    <t>080102</t>
  </si>
  <si>
    <t>080103</t>
  </si>
  <si>
    <t>建設業（消防施設工事業）許可</t>
  </si>
  <si>
    <t>ＩＳＯ１４００１</t>
  </si>
  <si>
    <t>ＩＳＯ１４００２</t>
  </si>
  <si>
    <t>300127</t>
  </si>
  <si>
    <t>500301</t>
  </si>
  <si>
    <t>500302</t>
  </si>
  <si>
    <t>500401</t>
  </si>
  <si>
    <t>500402</t>
  </si>
  <si>
    <t>500501</t>
  </si>
  <si>
    <t>建設業（電気工事業）許可</t>
  </si>
  <si>
    <t>300108</t>
  </si>
  <si>
    <t>ＩＳＭＳ認証（２７００１）</t>
    <rPh sb="4" eb="6">
      <t>ニンショウ</t>
    </rPh>
    <phoneticPr fontId="1"/>
  </si>
  <si>
    <t>別紙７</t>
    <rPh sb="0" eb="2">
      <t>ベッシ</t>
    </rPh>
    <phoneticPr fontId="1"/>
  </si>
  <si>
    <t>（兼電算登録票７－７）</t>
    <rPh sb="1" eb="2">
      <t>ケン</t>
    </rPh>
    <rPh sb="2" eb="4">
      <t>デンサン</t>
    </rPh>
    <rPh sb="4" eb="7">
      <t>トウロクヒョウ</t>
    </rPh>
    <phoneticPr fontId="1"/>
  </si>
  <si>
    <t>（兼電算登録票７－６）</t>
    <rPh sb="1" eb="2">
      <t>ケン</t>
    </rPh>
    <rPh sb="2" eb="4">
      <t>デンサン</t>
    </rPh>
    <rPh sb="4" eb="7">
      <t>トウロクヒョウ</t>
    </rPh>
    <phoneticPr fontId="1"/>
  </si>
  <si>
    <t>（兼電算登録票７－５）</t>
    <rPh sb="1" eb="2">
      <t>ケン</t>
    </rPh>
    <rPh sb="2" eb="4">
      <t>デンサン</t>
    </rPh>
    <rPh sb="4" eb="7">
      <t>トウロクヒョウ</t>
    </rPh>
    <phoneticPr fontId="1"/>
  </si>
  <si>
    <t>６．許認可等　《続き》</t>
    <rPh sb="2" eb="5">
      <t>キョニンカ</t>
    </rPh>
    <rPh sb="5" eb="6">
      <t>トウ</t>
    </rPh>
    <phoneticPr fontId="1"/>
  </si>
  <si>
    <t>作業環境測定機関登録・５号作業場</t>
  </si>
  <si>
    <t>屋外広告業届出（市）</t>
    <phoneticPr fontId="1"/>
  </si>
  <si>
    <t>屋外広告業登録（市）</t>
  </si>
  <si>
    <t>屋外広告業登録（市）</t>
    <rPh sb="5" eb="7">
      <t>トウロク</t>
    </rPh>
    <phoneticPr fontId="1"/>
  </si>
  <si>
    <t>建設業（防水工事業）許可</t>
  </si>
  <si>
    <t>建築物飲料水貯水槽清掃業登録</t>
  </si>
  <si>
    <t>建築物飲料水貯水槽清掃業登録</t>
    <phoneticPr fontId="1"/>
  </si>
  <si>
    <t>建築物ねずみ昆虫等防除業登録</t>
  </si>
  <si>
    <t>建築物ねずみ昆虫等防除業登録</t>
    <phoneticPr fontId="1"/>
  </si>
  <si>
    <t>建築物環境衛生一般管理業登録</t>
  </si>
  <si>
    <t>建築物環境衛生一般管理業登録</t>
    <phoneticPr fontId="1"/>
  </si>
  <si>
    <t>建築物空気調和用ダクト清掃業登録</t>
  </si>
  <si>
    <t>建築物空気調和用ダクト清掃業登録</t>
    <phoneticPr fontId="1"/>
  </si>
  <si>
    <t>建築物排水管清掃業登録</t>
  </si>
  <si>
    <t>建築物排水管清掃業登録</t>
    <phoneticPr fontId="1"/>
  </si>
  <si>
    <t>建築物環境衛生総合管理業登録</t>
  </si>
  <si>
    <t>建築物環境衛生総合管理業登録</t>
    <phoneticPr fontId="1"/>
  </si>
  <si>
    <t>警備業認定</t>
  </si>
  <si>
    <t>警備業認定</t>
    <phoneticPr fontId="1"/>
  </si>
  <si>
    <t>警備業法第９条届出</t>
  </si>
  <si>
    <t>警備業法第９条届出</t>
    <phoneticPr fontId="1"/>
  </si>
  <si>
    <t>機械警備業務開始届出</t>
  </si>
  <si>
    <t>機械警備業務開始届出</t>
    <phoneticPr fontId="1"/>
  </si>
  <si>
    <t>浄化槽保守点検業者登録</t>
  </si>
  <si>
    <t>浄化槽保守点検業者登録</t>
    <phoneticPr fontId="1"/>
  </si>
  <si>
    <t>浄化槽清掃業許可</t>
  </si>
  <si>
    <t>浄化槽清掃業許可</t>
    <phoneticPr fontId="1"/>
  </si>
  <si>
    <t>防除業届出（国）</t>
  </si>
  <si>
    <t>防除業届出（国）</t>
    <phoneticPr fontId="1"/>
  </si>
  <si>
    <t>防除業届出（県）</t>
  </si>
  <si>
    <t>防除業届出（県）</t>
    <phoneticPr fontId="1"/>
  </si>
  <si>
    <t>特定毒物使用者指定</t>
  </si>
  <si>
    <t>特定毒物使用者指定</t>
    <phoneticPr fontId="1"/>
  </si>
  <si>
    <t>計量証明事業登録・濃度（大気）</t>
  </si>
  <si>
    <t>計量証明事業登録・濃度（大気）</t>
    <phoneticPr fontId="1"/>
  </si>
  <si>
    <t>計量証明事業登録・濃度（水）</t>
  </si>
  <si>
    <t>計量証明事業登録・濃度（水）</t>
    <phoneticPr fontId="1"/>
  </si>
  <si>
    <t>計量証明事業登録・濃度（土壌）</t>
  </si>
  <si>
    <t>計量証明事業登録・濃度（土壌）</t>
    <phoneticPr fontId="1"/>
  </si>
  <si>
    <t>計量証明事業登録・音圧レベル</t>
  </si>
  <si>
    <t>計量証明事業登録・音圧レベル</t>
    <phoneticPr fontId="1"/>
  </si>
  <si>
    <t>計量証明事業登録・特定濃度（大気）</t>
  </si>
  <si>
    <t>計量証明事業登録・特定濃度（大気）</t>
    <rPh sb="14" eb="16">
      <t>タイキ</t>
    </rPh>
    <phoneticPr fontId="1"/>
  </si>
  <si>
    <t>計量証明事業登録・特定濃度（水・土壌）</t>
  </si>
  <si>
    <t>計量証明事業登録・特定濃度（水・土壌）</t>
    <rPh sb="14" eb="15">
      <t>ミズ</t>
    </rPh>
    <rPh sb="16" eb="18">
      <t>ドジョウ</t>
    </rPh>
    <phoneticPr fontId="1"/>
  </si>
  <si>
    <t>作業環境測定機関登録・１号作業場</t>
  </si>
  <si>
    <t>作業環境測定機関登録・１号作業場</t>
    <phoneticPr fontId="1"/>
  </si>
  <si>
    <t>作業環境測定機関登録・２号作業場</t>
  </si>
  <si>
    <t>作業環境測定機関登録・２号作業場</t>
    <phoneticPr fontId="1"/>
  </si>
  <si>
    <t>作業環境測定機関登録・３号作業場</t>
  </si>
  <si>
    <t>作業環境測定機関登録・３号作業場</t>
    <phoneticPr fontId="1"/>
  </si>
  <si>
    <t>作業環境測定機関登録・４号作業場</t>
  </si>
  <si>
    <t>作業環境測定機関登録・４号作業場</t>
    <phoneticPr fontId="1"/>
  </si>
  <si>
    <t>作業環境測定機関登録・５号作業場</t>
    <phoneticPr fontId="1"/>
  </si>
  <si>
    <t>建設業（電気工事業）許可</t>
    <phoneticPr fontId="1"/>
  </si>
  <si>
    <t>建設業（防水工事業）許可</t>
    <phoneticPr fontId="1"/>
  </si>
  <si>
    <t>建設業（造園工事業）許可</t>
  </si>
  <si>
    <t>建設業（造園工事業）許可</t>
    <phoneticPr fontId="1"/>
  </si>
  <si>
    <t>建設業（消防施設工事業）許可</t>
    <phoneticPr fontId="1"/>
  </si>
  <si>
    <t>コンサル（鉄道部門）登録</t>
  </si>
  <si>
    <t>コンサル（鉄道部門）登録</t>
    <phoneticPr fontId="1"/>
  </si>
  <si>
    <t>コンサル（都市計画及び地方計画部門）登録</t>
  </si>
  <si>
    <t>コンサル（都市計画及び地方計画部門）登録</t>
    <phoneticPr fontId="1"/>
  </si>
  <si>
    <t>産廃収集運搬（本市）・特別［廃油］</t>
  </si>
  <si>
    <t>産廃収集運搬（本市）・特別［廃油］</t>
    <phoneticPr fontId="1"/>
  </si>
  <si>
    <t>産廃収集運搬（本市）・特別［廃酸］</t>
  </si>
  <si>
    <t>産廃収集運搬（本市）・特別［廃酸］</t>
    <phoneticPr fontId="1"/>
  </si>
  <si>
    <t>産廃収集運搬（本市）・特別［廃アルカリ］</t>
  </si>
  <si>
    <t>産廃収集運搬（本市）・特別［廃アルカリ］</t>
    <phoneticPr fontId="1"/>
  </si>
  <si>
    <t>産廃収集運搬（本市）・特別［感染性産廃］</t>
  </si>
  <si>
    <t>産廃収集運搬（本市）・特別［感染性産廃］</t>
    <phoneticPr fontId="1"/>
  </si>
  <si>
    <t>産廃収集運搬（本市）・その他［燃え殻］</t>
  </si>
  <si>
    <t>産廃収集運搬（本市）・その他［燃え殻］</t>
    <phoneticPr fontId="1"/>
  </si>
  <si>
    <t>産廃収集運搬（本市）・その他［汚泥］</t>
  </si>
  <si>
    <t>産廃収集運搬（本市）・その他［汚泥］</t>
    <phoneticPr fontId="1"/>
  </si>
  <si>
    <t>産廃収集運搬（本市）・その他［廃油］</t>
  </si>
  <si>
    <t>産廃収集運搬（本市）・その他［廃油］</t>
    <phoneticPr fontId="1"/>
  </si>
  <si>
    <t>産廃収集運搬（本市）・その他［廃酸］</t>
  </si>
  <si>
    <t>産廃収集運搬（本市）・その他［廃酸］</t>
    <phoneticPr fontId="1"/>
  </si>
  <si>
    <t>産廃収集運搬（本市）・その他［廃アルカリ］</t>
  </si>
  <si>
    <t>産廃収集運搬（本市）・その他［廃プラスチック］</t>
  </si>
  <si>
    <t>産廃収集運搬（本市）・その他［紙くず］</t>
  </si>
  <si>
    <t>産廃収集運搬（本市）・その他［廃アルカリ］</t>
    <phoneticPr fontId="1"/>
  </si>
  <si>
    <t>産廃収集運搬（本市）・その他［廃プラスチック］</t>
    <phoneticPr fontId="1"/>
  </si>
  <si>
    <t>産廃収集運搬（本市）・その他［紙くず］</t>
    <phoneticPr fontId="1"/>
  </si>
  <si>
    <t>産廃収集運搬（本市）・その他［木くず］</t>
  </si>
  <si>
    <t>産廃収集運搬（本市）・その他［木くず］</t>
    <phoneticPr fontId="1"/>
  </si>
  <si>
    <t>産廃収集運搬（本市）・その他［繊維くず］</t>
  </si>
  <si>
    <t>産廃収集運搬（本市）・その他［繊維くず］</t>
    <phoneticPr fontId="1"/>
  </si>
  <si>
    <t>産廃収集運搬（本市）・その他［動植物性残さ］</t>
  </si>
  <si>
    <t>産廃収集運搬（本市）・その他［動植物性残さ］</t>
    <phoneticPr fontId="1"/>
  </si>
  <si>
    <t>産廃収集運搬（本市）・その他［ゴムくず］</t>
  </si>
  <si>
    <t>産廃収集運搬（本市）・その他［ゴムくず］</t>
    <phoneticPr fontId="1"/>
  </si>
  <si>
    <t>産廃収集運搬（本市）・その他［金属くず］</t>
  </si>
  <si>
    <t>産廃収集運搬（本市）・その他［金属くず］</t>
    <phoneticPr fontId="1"/>
  </si>
  <si>
    <t>産廃収集運搬（本市）・その他［ガラス・陶磁器くず］</t>
  </si>
  <si>
    <t>産廃収集運搬（本市）・その他［ガラス・陶磁器くず］</t>
    <phoneticPr fontId="1"/>
  </si>
  <si>
    <t>産廃収集運搬（本市）・その他［鉱さい］</t>
  </si>
  <si>
    <t>産廃収集運搬（本市）・その他［鉱さい］</t>
    <phoneticPr fontId="1"/>
  </si>
  <si>
    <t>産廃収集運搬（本市）・その他［がれき類］</t>
  </si>
  <si>
    <t>産廃収集運搬（本市）・その他［がれき類］</t>
    <phoneticPr fontId="1"/>
  </si>
  <si>
    <t>産廃収集運搬（本市）・その他［家畜死体］</t>
  </si>
  <si>
    <t>産廃収集運搬（本市）・その他［家畜死体］</t>
    <phoneticPr fontId="1"/>
  </si>
  <si>
    <t>産廃収集運搬（本市）・その他［ばい塵］</t>
  </si>
  <si>
    <t>産廃収集運搬（本市）・その他［ばい塵］</t>
    <phoneticPr fontId="1"/>
  </si>
  <si>
    <t>産廃収集運搬（本市）・その他［その他］</t>
  </si>
  <si>
    <t>産廃収集運搬（本市）・その他［その他］</t>
    <phoneticPr fontId="1"/>
  </si>
  <si>
    <t>一廃収集運搬（本市）・特別［ＰＣＢ部品］</t>
  </si>
  <si>
    <t>一廃収集運搬（本市）・特別［ＰＣＢ部品］</t>
    <phoneticPr fontId="1"/>
  </si>
  <si>
    <t>一廃収集運搬（本市）・特別［集塵ばい塵］</t>
  </si>
  <si>
    <t>一廃収集運搬（本市）・特別［集塵ばい塵］</t>
    <phoneticPr fontId="1"/>
  </si>
  <si>
    <t>一廃収集運搬（本市）・特別［感染性一廃］</t>
  </si>
  <si>
    <t>一廃収集運搬（本市）・特別［感染性一廃］</t>
    <phoneticPr fontId="1"/>
  </si>
  <si>
    <t>一廃収集運搬（本市）・その他［その他一廃］</t>
  </si>
  <si>
    <t>一廃収集運搬（本市）・その他［その他一廃］</t>
    <phoneticPr fontId="1"/>
  </si>
  <si>
    <t>産廃収集運搬（鹿県）・特別［廃油］</t>
  </si>
  <si>
    <t>産廃収集運搬（鹿県）・特別［廃油］</t>
    <phoneticPr fontId="1"/>
  </si>
  <si>
    <t>産廃収集運搬（鹿県）・特別［廃酸］</t>
  </si>
  <si>
    <t>産廃収集運搬（鹿県）・特別［廃酸］</t>
    <phoneticPr fontId="1"/>
  </si>
  <si>
    <t>産廃収集運搬（鹿県）・特別［廃アルカリ］</t>
  </si>
  <si>
    <t>産廃収集運搬（鹿県）・特別［廃アルカリ］</t>
    <phoneticPr fontId="1"/>
  </si>
  <si>
    <t>産廃収集運搬（鹿県）・特別［感染性産廃］</t>
  </si>
  <si>
    <t>産廃収集運搬（鹿県）・特別［感染性産廃］</t>
    <phoneticPr fontId="1"/>
  </si>
  <si>
    <t>産廃収集運搬（鹿県）・その他［燃え殻］</t>
  </si>
  <si>
    <t>産廃収集運搬（鹿県）・その他［燃え殻］</t>
    <phoneticPr fontId="1"/>
  </si>
  <si>
    <t>産廃収集運搬（鹿県）・その他［汚泥］</t>
  </si>
  <si>
    <t>産廃収集運搬（鹿県）・その他［汚泥］</t>
    <phoneticPr fontId="1"/>
  </si>
  <si>
    <t>産廃収集運搬（鹿県）・その他［廃油］</t>
  </si>
  <si>
    <t>産廃収集運搬（鹿県）・その他［廃油］</t>
    <phoneticPr fontId="1"/>
  </si>
  <si>
    <t>産廃収集運搬（鹿県）・その他［廃酸］</t>
  </si>
  <si>
    <t>産廃収集運搬（鹿県）・その他［廃酸］</t>
    <phoneticPr fontId="1"/>
  </si>
  <si>
    <t>産廃収集運搬（鹿県）・その他［廃アルカリ］</t>
  </si>
  <si>
    <t>産廃収集運搬（鹿県）・その他［廃アルカリ］</t>
    <phoneticPr fontId="1"/>
  </si>
  <si>
    <t>産廃収集運搬（鹿県）・その他［廃プラスチック］</t>
  </si>
  <si>
    <t>産廃収集運搬（鹿県）・その他［廃プラスチック］</t>
    <phoneticPr fontId="1"/>
  </si>
  <si>
    <t>産廃収集運搬（鹿県）・その他［紙くず］</t>
  </si>
  <si>
    <t>産廃収集運搬（鹿県）・その他［紙くず］</t>
    <phoneticPr fontId="1"/>
  </si>
  <si>
    <t>産廃収集運搬（鹿県）・その他［木くず］</t>
  </si>
  <si>
    <t>産廃収集運搬（鹿県）・その他［木くず］</t>
    <phoneticPr fontId="1"/>
  </si>
  <si>
    <t>産廃収集運搬（鹿県）・その他［繊維くず］</t>
  </si>
  <si>
    <t>産廃収集運搬（鹿県）・その他［繊維くず］</t>
    <phoneticPr fontId="1"/>
  </si>
  <si>
    <t>産廃収集運搬（鹿県）・その他［動植物性残さ］</t>
  </si>
  <si>
    <t>産廃収集運搬（鹿県）・その他［動植物性残さ］</t>
    <phoneticPr fontId="1"/>
  </si>
  <si>
    <t>産廃収集運搬（鹿県）・その他［ゴムくず］</t>
  </si>
  <si>
    <t>産廃収集運搬（鹿県）・その他［ゴムくず］</t>
    <phoneticPr fontId="1"/>
  </si>
  <si>
    <t>産廃収集運搬（鹿県）・その他［金属くず］</t>
  </si>
  <si>
    <t>産廃収集運搬（鹿県）・その他［金属くず］</t>
    <phoneticPr fontId="1"/>
  </si>
  <si>
    <t>産廃収集運搬（鹿県）・その他［ガラス・陶磁器くず］</t>
  </si>
  <si>
    <t>産廃収集運搬（鹿県）・その他［ガラス・陶磁器くず］</t>
    <phoneticPr fontId="1"/>
  </si>
  <si>
    <t>産廃収集運搬（鹿県）・その他［鉱さい］</t>
  </si>
  <si>
    <t>産廃収集運搬（鹿県）・その他［鉱さい］</t>
    <phoneticPr fontId="1"/>
  </si>
  <si>
    <t>産廃収集運搬（鹿県）・その他［がれき類］</t>
  </si>
  <si>
    <t>産廃収集運搬（鹿県）・その他［がれき類］</t>
    <phoneticPr fontId="1"/>
  </si>
  <si>
    <t>産廃収集運搬（鹿県）・その他［家畜死体］</t>
  </si>
  <si>
    <t>産廃収集運搬（鹿県）・その他［家畜死体］</t>
    <phoneticPr fontId="1"/>
  </si>
  <si>
    <t>産廃収集運搬（鹿県）・その他［ばい塵］</t>
  </si>
  <si>
    <t>産廃収集運搬（鹿県）・その他［ばい塵］</t>
    <phoneticPr fontId="1"/>
  </si>
  <si>
    <t>産廃収集運搬（鹿県）・その他［その他］</t>
  </si>
  <si>
    <t>産廃収集運搬（鹿県）・その他［その他］</t>
    <phoneticPr fontId="1"/>
  </si>
  <si>
    <t>一廃収集運搬（鹿県）・特別［ＰＣＢ部品］</t>
  </si>
  <si>
    <t>一廃収集運搬（鹿県）・特別［ＰＣＢ部品］</t>
    <phoneticPr fontId="1"/>
  </si>
  <si>
    <t>一廃収集運搬（鹿県）・特別［集塵ばい塵］</t>
  </si>
  <si>
    <t>一廃収集運搬（鹿県）・特別［集塵ばい塵］</t>
    <phoneticPr fontId="1"/>
  </si>
  <si>
    <t>一廃収集運搬（鹿県）・その他［その他一廃］</t>
  </si>
  <si>
    <t>一廃収集運搬（鹿県）・その他［その他一廃］</t>
    <phoneticPr fontId="1"/>
  </si>
  <si>
    <t>ＩＳＯ１４００１</t>
    <phoneticPr fontId="1"/>
  </si>
  <si>
    <t>ＩＳＯ１４００２</t>
    <phoneticPr fontId="1"/>
  </si>
  <si>
    <t>ＩＳＯ９００１</t>
  </si>
  <si>
    <t>ＩＳＯ９００１</t>
    <phoneticPr fontId="1"/>
  </si>
  <si>
    <t>ＩＳＯ９００２</t>
  </si>
  <si>
    <t>ＩＳＯ９００２</t>
    <phoneticPr fontId="1"/>
  </si>
  <si>
    <t>環境管理事業所認定証（本市）</t>
    <phoneticPr fontId="1"/>
  </si>
  <si>
    <t>ＩＳＭＳ認証（２７００１）</t>
  </si>
  <si>
    <t>プライバシーマーク認定</t>
  </si>
  <si>
    <t>010101</t>
  </si>
  <si>
    <t>300123</t>
  </si>
  <si>
    <t>300305</t>
  </si>
  <si>
    <t>300312</t>
  </si>
  <si>
    <t>500101</t>
  </si>
  <si>
    <t>500102</t>
  </si>
  <si>
    <t>500103</t>
  </si>
  <si>
    <t>500104</t>
  </si>
  <si>
    <t>500106</t>
  </si>
  <si>
    <t>500107</t>
  </si>
  <si>
    <t>500108</t>
  </si>
  <si>
    <t>500109</t>
  </si>
  <si>
    <t>500110</t>
  </si>
  <si>
    <t>500111</t>
  </si>
  <si>
    <t>500112</t>
  </si>
  <si>
    <t>建築物清掃業登録</t>
  </si>
  <si>
    <t>建築物空気環境測定業登録</t>
  </si>
  <si>
    <t>建築物飲料水水質検査業登録</t>
  </si>
  <si>
    <t>010102</t>
  </si>
  <si>
    <t>010103</t>
  </si>
  <si>
    <t>010104</t>
  </si>
  <si>
    <t>010105</t>
  </si>
  <si>
    <t>010106</t>
  </si>
  <si>
    <t>010107</t>
  </si>
  <si>
    <t>010108</t>
  </si>
  <si>
    <t>010109</t>
  </si>
  <si>
    <t>020101</t>
  </si>
  <si>
    <t>020102</t>
  </si>
  <si>
    <t>020103</t>
  </si>
  <si>
    <t>030201</t>
  </si>
  <si>
    <t>040101</t>
  </si>
  <si>
    <t>060101</t>
  </si>
  <si>
    <t>060102</t>
  </si>
  <si>
    <t>060201</t>
  </si>
  <si>
    <t>070101</t>
  </si>
  <si>
    <t>070102</t>
  </si>
  <si>
    <t>070103</t>
  </si>
  <si>
    <t>070104</t>
  </si>
  <si>
    <t>070107</t>
  </si>
  <si>
    <t>070108</t>
  </si>
  <si>
    <t>070201</t>
  </si>
  <si>
    <t>070202</t>
  </si>
  <si>
    <t>070203</t>
  </si>
  <si>
    <t>070204</t>
  </si>
  <si>
    <t>070205</t>
  </si>
  <si>
    <t>300118</t>
  </si>
  <si>
    <t>500113</t>
  </si>
  <si>
    <t>500114</t>
  </si>
  <si>
    <t>500115</t>
  </si>
  <si>
    <t>500116</t>
  </si>
  <si>
    <t>500117</t>
  </si>
  <si>
    <t>500118</t>
  </si>
  <si>
    <t>500119</t>
  </si>
  <si>
    <t>500120</t>
  </si>
  <si>
    <t>500122</t>
  </si>
  <si>
    <t>500123</t>
  </si>
  <si>
    <t>500124</t>
  </si>
  <si>
    <t>500125</t>
  </si>
  <si>
    <t>500126</t>
  </si>
  <si>
    <t>500127</t>
  </si>
  <si>
    <t>500128</t>
  </si>
  <si>
    <t>500201</t>
  </si>
  <si>
    <t>500202</t>
  </si>
  <si>
    <t>500203</t>
  </si>
  <si>
    <t>500204</t>
  </si>
  <si>
    <t>500206</t>
  </si>
  <si>
    <t>500207</t>
  </si>
  <si>
    <t>500208</t>
  </si>
  <si>
    <t>500209</t>
  </si>
  <si>
    <t>500210</t>
  </si>
  <si>
    <t>500211</t>
  </si>
  <si>
    <t>500212</t>
  </si>
  <si>
    <t>500213</t>
  </si>
  <si>
    <t>500214</t>
  </si>
  <si>
    <t>500215</t>
  </si>
  <si>
    <t>500216</t>
  </si>
  <si>
    <t>500217</t>
  </si>
  <si>
    <t>500218</t>
  </si>
  <si>
    <t>500219</t>
  </si>
  <si>
    <t>500220</t>
  </si>
  <si>
    <t>500222</t>
  </si>
  <si>
    <t>500223</t>
  </si>
  <si>
    <t>500224</t>
  </si>
  <si>
    <t>500225</t>
  </si>
  <si>
    <t>500226</t>
  </si>
  <si>
    <t>500228</t>
  </si>
  <si>
    <t>500601</t>
  </si>
  <si>
    <t>500602</t>
  </si>
  <si>
    <t>（兼電算登録票７－４）</t>
    <rPh sb="1" eb="2">
      <t>ケン</t>
    </rPh>
    <rPh sb="2" eb="4">
      <t>デンサン</t>
    </rPh>
    <rPh sb="4" eb="7">
      <t>トウロクヒョウ</t>
    </rPh>
    <phoneticPr fontId="1"/>
  </si>
  <si>
    <t>（元号 ： 1明治、2大正、3昭和、4平成、5令和）</t>
    <rPh sb="1" eb="3">
      <t>ゲンゴウ</t>
    </rPh>
    <rPh sb="7" eb="9">
      <t>メイジ</t>
    </rPh>
    <rPh sb="11" eb="13">
      <t>タイショウ</t>
    </rPh>
    <rPh sb="15" eb="17">
      <t>ショウワ</t>
    </rPh>
    <rPh sb="19" eb="21">
      <t>ヘイセイ</t>
    </rPh>
    <rPh sb="23" eb="24">
      <t>レイ</t>
    </rPh>
    <rPh sb="24" eb="25">
      <t>ワ</t>
    </rPh>
    <phoneticPr fontId="1"/>
  </si>
  <si>
    <t>（兼電算登録票７－３）</t>
    <rPh sb="1" eb="2">
      <t>ケン</t>
    </rPh>
    <rPh sb="2" eb="4">
      <t>デンサン</t>
    </rPh>
    <rPh sb="4" eb="7">
      <t>トウロクヒョウ</t>
    </rPh>
    <phoneticPr fontId="1"/>
  </si>
  <si>
    <t>（兼電算登録票７－１）</t>
    <rPh sb="1" eb="2">
      <t>ケン</t>
    </rPh>
    <rPh sb="2" eb="4">
      <t>デンサン</t>
    </rPh>
    <rPh sb="4" eb="7">
      <t>トウロクヒョウ</t>
    </rPh>
    <phoneticPr fontId="1"/>
  </si>
  <si>
    <t>（兼電算登録票７－２）</t>
    <rPh sb="1" eb="2">
      <t>ケン</t>
    </rPh>
    <rPh sb="2" eb="4">
      <t>デンサン</t>
    </rPh>
    <rPh sb="4" eb="7">
      <t>トウロクヒョウ</t>
    </rPh>
    <phoneticPr fontId="1"/>
  </si>
  <si>
    <t>令和</t>
    <rPh sb="0" eb="2">
      <t>レイワ</t>
    </rPh>
    <phoneticPr fontId="5"/>
  </si>
  <si>
    <r>
      <t>【使用印鑑】</t>
    </r>
    <r>
      <rPr>
        <sz val="9"/>
        <rFont val="ＭＳ Ｐゴシック"/>
        <family val="3"/>
        <charset val="128"/>
      </rPr>
      <t>※押印が無い場合は実印を使用印とみなします。</t>
    </r>
    <rPh sb="1" eb="3">
      <t>シヨウ</t>
    </rPh>
    <rPh sb="3" eb="5">
      <t>インカン</t>
    </rPh>
    <rPh sb="7" eb="9">
      <t>オウイン</t>
    </rPh>
    <rPh sb="10" eb="11">
      <t>ナ</t>
    </rPh>
    <rPh sb="12" eb="14">
      <t>バアイ</t>
    </rPh>
    <rPh sb="15" eb="17">
      <t>ジツイン</t>
    </rPh>
    <rPh sb="18" eb="20">
      <t>シヨウ</t>
    </rPh>
    <rPh sb="20" eb="21">
      <t>イン</t>
    </rPh>
    <phoneticPr fontId="5"/>
  </si>
  <si>
    <t>※市記載欄（申請者は記入しないこと。）</t>
    <rPh sb="1" eb="2">
      <t>シ</t>
    </rPh>
    <rPh sb="2" eb="4">
      <t>キサイ</t>
    </rPh>
    <rPh sb="4" eb="5">
      <t>ラン</t>
    </rPh>
    <rPh sb="6" eb="9">
      <t>シンセイシャ</t>
    </rPh>
    <rPh sb="10" eb="12">
      <t>キニュウ</t>
    </rPh>
    <phoneticPr fontId="1"/>
  </si>
  <si>
    <t xml:space="preserve">　１　建築物における清掃業務 </t>
    <rPh sb="3" eb="6">
      <t>ケンチクブツ</t>
    </rPh>
    <rPh sb="10" eb="12">
      <t>セイソウ</t>
    </rPh>
    <rPh sb="12" eb="14">
      <t>ギョウム</t>
    </rPh>
    <phoneticPr fontId="1"/>
  </si>
  <si>
    <t>　４　人的資本的関係</t>
    <rPh sb="3" eb="5">
      <t>ジンテキ</t>
    </rPh>
    <rPh sb="5" eb="8">
      <t>シホンテキ</t>
    </rPh>
    <rPh sb="8" eb="10">
      <t>カンケイ</t>
    </rPh>
    <phoneticPr fontId="1"/>
  </si>
  <si>
    <t>　５　市立病院業務</t>
    <rPh sb="3" eb="5">
      <t>シリツ</t>
    </rPh>
    <rPh sb="5" eb="7">
      <t>ビョウイン</t>
    </rPh>
    <rPh sb="7" eb="9">
      <t>ギョウム</t>
    </rPh>
    <phoneticPr fontId="1"/>
  </si>
  <si>
    <t>　２　障害者雇用状況報告書</t>
    <phoneticPr fontId="1"/>
  </si>
  <si>
    <t xml:space="preserve">　３　自家用電気工作物 </t>
    <phoneticPr fontId="1"/>
  </si>
  <si>
    <t>　６　水道局業務</t>
    <rPh sb="3" eb="5">
      <t>スイドウ</t>
    </rPh>
    <rPh sb="5" eb="6">
      <t>キョク</t>
    </rPh>
    <rPh sb="6" eb="8">
      <t>ギョウム</t>
    </rPh>
    <phoneticPr fontId="1"/>
  </si>
  <si>
    <r>
      <t>直前</t>
    </r>
    <r>
      <rPr>
        <sz val="10"/>
        <rFont val="ＭＳ Ｐゴシック"/>
        <family val="3"/>
        <charset val="128"/>
      </rPr>
      <t>１期分の売上実績高</t>
    </r>
    <rPh sb="0" eb="2">
      <t>チョクゼン</t>
    </rPh>
    <rPh sb="3" eb="4">
      <t>キ</t>
    </rPh>
    <rPh sb="4" eb="5">
      <t>ブン</t>
    </rPh>
    <rPh sb="6" eb="7">
      <t>ウ</t>
    </rPh>
    <rPh sb="7" eb="8">
      <t>ア</t>
    </rPh>
    <rPh sb="8" eb="10">
      <t>ジッセキ</t>
    </rPh>
    <rPh sb="10" eb="11">
      <t>ダカ</t>
    </rPh>
    <phoneticPr fontId="1"/>
  </si>
  <si>
    <t>許認可等コード一覧　　（電算登録票７－４，７－５参照用）</t>
    <rPh sb="0" eb="3">
      <t>キョニンカ</t>
    </rPh>
    <rPh sb="3" eb="4">
      <t>トウ</t>
    </rPh>
    <rPh sb="7" eb="9">
      <t>イチラン</t>
    </rPh>
    <phoneticPr fontId="1"/>
  </si>
  <si>
    <t>資格者等コード一覧　　（電算登録票７－６，７－７参照用）</t>
    <rPh sb="0" eb="3">
      <t>シカクシャ</t>
    </rPh>
    <rPh sb="3" eb="4">
      <t>トウ</t>
    </rPh>
    <rPh sb="7" eb="9">
      <t>イチラン</t>
    </rPh>
    <phoneticPr fontId="1"/>
  </si>
  <si>
    <t>令和</t>
    <rPh sb="0" eb="2">
      <t>レイワ</t>
    </rPh>
    <phoneticPr fontId="1"/>
  </si>
  <si>
    <t>※「契約書の写し等」の添付がない場合は、実績がないものとして取り扱います。</t>
    <rPh sb="2" eb="5">
      <t>ケイヤクショ</t>
    </rPh>
    <rPh sb="6" eb="7">
      <t>ウツ</t>
    </rPh>
    <rPh sb="8" eb="9">
      <t>トウ</t>
    </rPh>
    <rPh sb="11" eb="13">
      <t>テンプ</t>
    </rPh>
    <rPh sb="16" eb="18">
      <t>バアイ</t>
    </rPh>
    <rPh sb="20" eb="22">
      <t>ジッセキ</t>
    </rPh>
    <rPh sb="30" eb="31">
      <t>ト</t>
    </rPh>
    <rPh sb="32" eb="33">
      <t>アツカ</t>
    </rPh>
    <phoneticPr fontId="1"/>
  </si>
  <si>
    <t>※別紙６に続きます。</t>
  </si>
  <si>
    <r>
      <t>５．契約実績　（</t>
    </r>
    <r>
      <rPr>
        <u/>
        <sz val="12"/>
        <color indexed="8"/>
        <rFont val="ＭＳ Ｐゴシック"/>
        <family val="3"/>
        <charset val="128"/>
      </rPr>
      <t>最大で５件まで記載すること。契約金額は税込で記載すること。</t>
    </r>
    <r>
      <rPr>
        <sz val="12"/>
        <color indexed="8"/>
        <rFont val="ＭＳ Ｐゴシック"/>
        <family val="3"/>
        <charset val="128"/>
      </rPr>
      <t>）</t>
    </r>
    <rPh sb="2" eb="4">
      <t>ケイヤク</t>
    </rPh>
    <rPh sb="4" eb="6">
      <t>ジッセキ</t>
    </rPh>
    <rPh sb="8" eb="10">
      <t>サイダイ</t>
    </rPh>
    <rPh sb="12" eb="13">
      <t>ケン</t>
    </rPh>
    <rPh sb="15" eb="17">
      <t>キサイ</t>
    </rPh>
    <rPh sb="22" eb="24">
      <t>ケイヤク</t>
    </rPh>
    <rPh sb="24" eb="26">
      <t>キンガク</t>
    </rPh>
    <rPh sb="27" eb="29">
      <t>ゼイコミ</t>
    </rPh>
    <rPh sb="30" eb="32">
      <t>キサイ</t>
    </rPh>
    <phoneticPr fontId="1"/>
  </si>
  <si>
    <t>酸素欠乏・硫化水素危険作業主任者（旧２種）</t>
    <rPh sb="17" eb="18">
      <t>キュウ</t>
    </rPh>
    <rPh sb="19" eb="20">
      <t>シュ</t>
    </rPh>
    <phoneticPr fontId="1"/>
  </si>
  <si>
    <t>特定建築物石綿含有建材調査者</t>
    <rPh sb="0" eb="2">
      <t>トクテイ</t>
    </rPh>
    <rPh sb="2" eb="5">
      <t>ケンチクブツ</t>
    </rPh>
    <rPh sb="5" eb="7">
      <t>イシワタ</t>
    </rPh>
    <rPh sb="7" eb="9">
      <t>ガンユウ</t>
    </rPh>
    <rPh sb="9" eb="11">
      <t>ケンザイ</t>
    </rPh>
    <rPh sb="11" eb="14">
      <t>チョウサシャ</t>
    </rPh>
    <phoneticPr fontId="1"/>
  </si>
  <si>
    <t>一般建築物石綿含有建材調査者</t>
    <phoneticPr fontId="1"/>
  </si>
  <si>
    <t>一戸建て等石綿含有建材調査者</t>
    <phoneticPr fontId="1"/>
  </si>
  <si>
    <t>貴重品運搬警備業務検定１級または２級</t>
    <rPh sb="0" eb="3">
      <t>キチョウヒン</t>
    </rPh>
    <rPh sb="3" eb="5">
      <t>ウンパン</t>
    </rPh>
    <rPh sb="5" eb="7">
      <t>ケイビ</t>
    </rPh>
    <rPh sb="7" eb="9">
      <t>ギョウム</t>
    </rPh>
    <rPh sb="9" eb="11">
      <t>ケンテイ</t>
    </rPh>
    <rPh sb="12" eb="13">
      <t>キュウ</t>
    </rPh>
    <rPh sb="17" eb="18">
      <t>キュウ</t>
    </rPh>
    <phoneticPr fontId="1"/>
  </si>
  <si>
    <t>床上操作式クレーン運転技能講習修了者</t>
    <rPh sb="0" eb="2">
      <t>ユカウエ</t>
    </rPh>
    <rPh sb="2" eb="4">
      <t>ソウサ</t>
    </rPh>
    <rPh sb="4" eb="5">
      <t>シキ</t>
    </rPh>
    <rPh sb="9" eb="11">
      <t>ウンテン</t>
    </rPh>
    <rPh sb="11" eb="13">
      <t>ギノウ</t>
    </rPh>
    <rPh sb="13" eb="15">
      <t>コウシュウ</t>
    </rPh>
    <rPh sb="15" eb="18">
      <t>シュウリョウシャ</t>
    </rPh>
    <phoneticPr fontId="1"/>
  </si>
  <si>
    <t>玉掛け技能講習修了者</t>
    <rPh sb="7" eb="10">
      <t>シュウリョウシャ</t>
    </rPh>
    <phoneticPr fontId="1"/>
  </si>
  <si>
    <t>刈払機取扱作業者</t>
    <phoneticPr fontId="1"/>
  </si>
  <si>
    <t>冷媒フロン類取扱技術者</t>
    <rPh sb="0" eb="2">
      <t>レイバイ</t>
    </rPh>
    <rPh sb="5" eb="6">
      <t>ルイ</t>
    </rPh>
    <rPh sb="6" eb="8">
      <t>トリアツカ</t>
    </rPh>
    <rPh sb="8" eb="11">
      <t>ギジュツシャ</t>
    </rPh>
    <phoneticPr fontId="1"/>
  </si>
  <si>
    <t>伝送交換主任技術者（旧１種）</t>
    <rPh sb="0" eb="2">
      <t>デンソウ</t>
    </rPh>
    <rPh sb="2" eb="4">
      <t>コウカン</t>
    </rPh>
    <rPh sb="4" eb="6">
      <t>シュニン</t>
    </rPh>
    <rPh sb="6" eb="9">
      <t>ギジュツシャ</t>
    </rPh>
    <rPh sb="10" eb="11">
      <t>キュウ</t>
    </rPh>
    <rPh sb="12" eb="13">
      <t>シュ</t>
    </rPh>
    <phoneticPr fontId="1"/>
  </si>
  <si>
    <t>特定化学物質及び四アルキル鉛等作業主任者</t>
    <rPh sb="6" eb="7">
      <t>オヨ</t>
    </rPh>
    <phoneticPr fontId="1"/>
  </si>
  <si>
    <t>石綿作業主任者</t>
    <rPh sb="0" eb="2">
      <t>イシワタ</t>
    </rPh>
    <rPh sb="2" eb="4">
      <t>サギョウ</t>
    </rPh>
    <rPh sb="4" eb="7">
      <t>シュニンシャ</t>
    </rPh>
    <phoneticPr fontId="1"/>
  </si>
  <si>
    <t>建築物清掃管理評価資格者（インスペクター）</t>
    <rPh sb="3" eb="5">
      <t>セイソウ</t>
    </rPh>
    <rPh sb="5" eb="7">
      <t>カンリ</t>
    </rPh>
    <rPh sb="7" eb="9">
      <t>ヒョウカ</t>
    </rPh>
    <rPh sb="9" eb="11">
      <t>シカク</t>
    </rPh>
    <rPh sb="11" eb="12">
      <t>シャ</t>
    </rPh>
    <phoneticPr fontId="27"/>
  </si>
  <si>
    <t>貴重品運搬警備業務検定１級または２級</t>
    <rPh sb="0" eb="3">
      <t>キチョウヒン</t>
    </rPh>
    <rPh sb="3" eb="5">
      <t>ウンパン</t>
    </rPh>
    <rPh sb="5" eb="7">
      <t>ケイビ</t>
    </rPh>
    <rPh sb="7" eb="9">
      <t>ギョウム</t>
    </rPh>
    <rPh sb="9" eb="11">
      <t>ケンテイ</t>
    </rPh>
    <rPh sb="12" eb="13">
      <t>キュウ</t>
    </rPh>
    <rPh sb="17" eb="18">
      <t>キュウ</t>
    </rPh>
    <phoneticPr fontId="27"/>
  </si>
  <si>
    <t>令和</t>
    <rPh sb="0" eb="1">
      <t>レイ</t>
    </rPh>
    <rPh sb="1" eb="2">
      <t>ワ</t>
    </rPh>
    <phoneticPr fontId="1"/>
  </si>
  <si>
    <t>フリガナ</t>
    <phoneticPr fontId="1"/>
  </si>
  <si>
    <t>＊令和４年１１月１日から令和６年１０月３１日までに履行が完了したものを記載すること。</t>
    <rPh sb="1" eb="3">
      <t>レイワ</t>
    </rPh>
    <rPh sb="12" eb="14">
      <t>レイワ</t>
    </rPh>
    <phoneticPr fontId="1"/>
  </si>
  <si>
    <t>鹿児島市令和７・８・９年度</t>
    <phoneticPr fontId="1"/>
  </si>
  <si>
    <t>500501</t>
    <phoneticPr fontId="1"/>
  </si>
  <si>
    <t>500402</t>
    <phoneticPr fontId="1"/>
  </si>
  <si>
    <t>500401</t>
    <phoneticPr fontId="1"/>
  </si>
  <si>
    <t>500302</t>
    <phoneticPr fontId="1"/>
  </si>
  <si>
    <t>500301</t>
    <phoneticPr fontId="1"/>
  </si>
  <si>
    <t>500228</t>
    <phoneticPr fontId="1"/>
  </si>
  <si>
    <t>500227</t>
    <phoneticPr fontId="1"/>
  </si>
  <si>
    <t>500226</t>
    <phoneticPr fontId="1"/>
  </si>
  <si>
    <t>500225</t>
    <phoneticPr fontId="1"/>
  </si>
  <si>
    <t>500224</t>
    <phoneticPr fontId="1"/>
  </si>
  <si>
    <t>500223</t>
    <phoneticPr fontId="1"/>
  </si>
  <si>
    <t>500222</t>
    <phoneticPr fontId="1"/>
  </si>
  <si>
    <t>500221</t>
    <phoneticPr fontId="1"/>
  </si>
  <si>
    <t>500220</t>
    <phoneticPr fontId="1"/>
  </si>
  <si>
    <t>500219</t>
    <phoneticPr fontId="1"/>
  </si>
  <si>
    <t>500218</t>
    <phoneticPr fontId="1"/>
  </si>
  <si>
    <t>500217</t>
    <phoneticPr fontId="1"/>
  </si>
  <si>
    <t>500216</t>
    <phoneticPr fontId="1"/>
  </si>
  <si>
    <t>500215</t>
    <phoneticPr fontId="1"/>
  </si>
  <si>
    <t>500214</t>
    <phoneticPr fontId="1"/>
  </si>
  <si>
    <t>500213</t>
    <phoneticPr fontId="1"/>
  </si>
  <si>
    <t>500212</t>
    <phoneticPr fontId="1"/>
  </si>
  <si>
    <t>500211</t>
    <phoneticPr fontId="1"/>
  </si>
  <si>
    <t>500210</t>
    <phoneticPr fontId="1"/>
  </si>
  <si>
    <t>500209</t>
    <phoneticPr fontId="1"/>
  </si>
  <si>
    <t>500208</t>
    <phoneticPr fontId="1"/>
  </si>
  <si>
    <t>500207</t>
    <phoneticPr fontId="1"/>
  </si>
  <si>
    <t>500206</t>
    <phoneticPr fontId="1"/>
  </si>
  <si>
    <t>500205</t>
    <phoneticPr fontId="1"/>
  </si>
  <si>
    <t>500204</t>
    <phoneticPr fontId="1"/>
  </si>
  <si>
    <t>500203</t>
    <phoneticPr fontId="1"/>
  </si>
  <si>
    <t>500202</t>
    <phoneticPr fontId="1"/>
  </si>
  <si>
    <t>500201</t>
    <phoneticPr fontId="1"/>
  </si>
  <si>
    <t>500128</t>
    <phoneticPr fontId="1"/>
  </si>
  <si>
    <t>500127</t>
    <phoneticPr fontId="1"/>
  </si>
  <si>
    <t>500126</t>
    <phoneticPr fontId="1"/>
  </si>
  <si>
    <t>500125</t>
    <phoneticPr fontId="1"/>
  </si>
  <si>
    <t>500124</t>
    <phoneticPr fontId="1"/>
  </si>
  <si>
    <t>500123</t>
    <phoneticPr fontId="1"/>
  </si>
  <si>
    <t>500122</t>
    <phoneticPr fontId="1"/>
  </si>
  <si>
    <t>500121</t>
    <phoneticPr fontId="1"/>
  </si>
  <si>
    <t>500120</t>
    <phoneticPr fontId="1"/>
  </si>
  <si>
    <t>500119</t>
    <phoneticPr fontId="1"/>
  </si>
  <si>
    <t>500118</t>
    <phoneticPr fontId="1"/>
  </si>
  <si>
    <t>500117</t>
    <phoneticPr fontId="1"/>
  </si>
  <si>
    <t>500116</t>
    <phoneticPr fontId="1"/>
  </si>
  <si>
    <t>500115</t>
    <phoneticPr fontId="1"/>
  </si>
  <si>
    <t>500114</t>
    <phoneticPr fontId="1"/>
  </si>
  <si>
    <t>500113</t>
    <phoneticPr fontId="1"/>
  </si>
  <si>
    <t>500112</t>
    <phoneticPr fontId="1"/>
  </si>
  <si>
    <t>500111</t>
    <phoneticPr fontId="1"/>
  </si>
  <si>
    <t>500110</t>
    <phoneticPr fontId="1"/>
  </si>
  <si>
    <t>500109</t>
    <phoneticPr fontId="1"/>
  </si>
  <si>
    <t>500108</t>
    <phoneticPr fontId="1"/>
  </si>
  <si>
    <t>500107</t>
    <phoneticPr fontId="1"/>
  </si>
  <si>
    <t>500106</t>
    <phoneticPr fontId="1"/>
  </si>
  <si>
    <t>500105</t>
    <phoneticPr fontId="1"/>
  </si>
  <si>
    <t>500104</t>
    <phoneticPr fontId="1"/>
  </si>
  <si>
    <t>500103</t>
    <phoneticPr fontId="1"/>
  </si>
  <si>
    <t>500102</t>
    <phoneticPr fontId="1"/>
  </si>
  <si>
    <t>500101</t>
    <phoneticPr fontId="1"/>
  </si>
  <si>
    <t>300507</t>
    <phoneticPr fontId="1"/>
  </si>
  <si>
    <t>300506</t>
    <phoneticPr fontId="1"/>
  </si>
  <si>
    <t>300505</t>
    <phoneticPr fontId="1"/>
  </si>
  <si>
    <t>300504</t>
    <phoneticPr fontId="1"/>
  </si>
  <si>
    <t>300503</t>
    <phoneticPr fontId="1"/>
  </si>
  <si>
    <t>300502</t>
    <phoneticPr fontId="1"/>
  </si>
  <si>
    <t>300501</t>
    <phoneticPr fontId="1"/>
  </si>
  <si>
    <t>300401</t>
    <phoneticPr fontId="1"/>
  </si>
  <si>
    <t>300321</t>
    <phoneticPr fontId="1"/>
  </si>
  <si>
    <t>300320</t>
    <phoneticPr fontId="1"/>
  </si>
  <si>
    <t>300319</t>
    <phoneticPr fontId="1"/>
  </si>
  <si>
    <t>300318</t>
    <phoneticPr fontId="1"/>
  </si>
  <si>
    <t>300102</t>
    <phoneticPr fontId="1"/>
  </si>
  <si>
    <t>080101</t>
    <phoneticPr fontId="1"/>
  </si>
  <si>
    <t>080102</t>
    <phoneticPr fontId="1"/>
  </si>
  <si>
    <t>ＩＳＯ２７０１７</t>
    <phoneticPr fontId="1"/>
  </si>
  <si>
    <t>070301</t>
    <phoneticPr fontId="1"/>
  </si>
  <si>
    <t>070205</t>
    <phoneticPr fontId="1"/>
  </si>
  <si>
    <t>070204</t>
    <phoneticPr fontId="1"/>
  </si>
  <si>
    <t>070203</t>
    <phoneticPr fontId="1"/>
  </si>
  <si>
    <t>一廃収集運搬（鹿県）・
その他［その他一廃］</t>
    <phoneticPr fontId="1"/>
  </si>
  <si>
    <t>070202</t>
    <phoneticPr fontId="1"/>
  </si>
  <si>
    <t>一廃収集運搬（鹿県）・
特別［集塵ばい塵］</t>
    <phoneticPr fontId="1"/>
  </si>
  <si>
    <t>070201</t>
    <phoneticPr fontId="1"/>
  </si>
  <si>
    <t>一廃収集運搬（鹿県）・
特別［ＰＣＢ部品］</t>
    <phoneticPr fontId="1"/>
  </si>
  <si>
    <t>070106</t>
    <phoneticPr fontId="1"/>
  </si>
  <si>
    <t>産廃収集運搬（鹿県）・
その他［その他］</t>
    <phoneticPr fontId="1"/>
  </si>
  <si>
    <t>070105</t>
    <phoneticPr fontId="1"/>
  </si>
  <si>
    <t>産廃収集運搬（鹿県）・
その他［ばい塵］</t>
    <phoneticPr fontId="1"/>
  </si>
  <si>
    <t>070104</t>
    <phoneticPr fontId="1"/>
  </si>
  <si>
    <t>産廃収集運搬（鹿県）・
その他［家畜死体］</t>
    <phoneticPr fontId="1"/>
  </si>
  <si>
    <t>070103</t>
    <phoneticPr fontId="1"/>
  </si>
  <si>
    <t>産廃収集運搬（鹿県）・
その他［がれき類］</t>
    <phoneticPr fontId="1"/>
  </si>
  <si>
    <t>070102</t>
    <phoneticPr fontId="1"/>
  </si>
  <si>
    <t>産廃収集運搬（鹿県）・
その他［鉱さい］</t>
    <phoneticPr fontId="1"/>
  </si>
  <si>
    <t>070101</t>
    <phoneticPr fontId="1"/>
  </si>
  <si>
    <t>産廃収集運搬（鹿県）・
その他［ガラス・陶磁器くず］</t>
    <phoneticPr fontId="1"/>
  </si>
  <si>
    <t>060201</t>
    <phoneticPr fontId="1"/>
  </si>
  <si>
    <t>産廃収集運搬（鹿県）・
その他［金属くず］</t>
    <phoneticPr fontId="1"/>
  </si>
  <si>
    <t>040101</t>
    <phoneticPr fontId="1"/>
  </si>
  <si>
    <t>産廃収集運搬（鹿県）・
その他［ゴムくず］</t>
    <phoneticPr fontId="1"/>
  </si>
  <si>
    <t>030201</t>
    <phoneticPr fontId="1"/>
  </si>
  <si>
    <t>産廃収集運搬（鹿県）・
その他［動植物性残さ］</t>
    <phoneticPr fontId="1"/>
  </si>
  <si>
    <t>030101</t>
    <phoneticPr fontId="1"/>
  </si>
  <si>
    <t>産廃収集運搬（鹿県）・
その他［繊維くず］</t>
    <phoneticPr fontId="1"/>
  </si>
  <si>
    <t>020103</t>
    <phoneticPr fontId="1"/>
  </si>
  <si>
    <t>産廃収集運搬（鹿県）・
その他［木くず］</t>
    <phoneticPr fontId="1"/>
  </si>
  <si>
    <t>020102</t>
    <phoneticPr fontId="1"/>
  </si>
  <si>
    <t>産廃収集運搬（鹿県）・
その他［紙くず］</t>
    <phoneticPr fontId="1"/>
  </si>
  <si>
    <t>020101</t>
    <phoneticPr fontId="1"/>
  </si>
  <si>
    <t>産廃収集運搬（鹿県）・
その他［廃プラスチック］</t>
    <phoneticPr fontId="1"/>
  </si>
  <si>
    <t>010109</t>
    <phoneticPr fontId="1"/>
  </si>
  <si>
    <t>産廃収集運搬（鹿県）・
その他［廃アルカリ］</t>
    <phoneticPr fontId="1"/>
  </si>
  <si>
    <t>010108</t>
    <phoneticPr fontId="1"/>
  </si>
  <si>
    <t>産廃収集運搬（鹿県）・
その他［廃酸］</t>
    <phoneticPr fontId="1"/>
  </si>
  <si>
    <t>010107</t>
    <phoneticPr fontId="1"/>
  </si>
  <si>
    <t>産廃収集運搬（鹿県）・
その他［廃油］</t>
    <phoneticPr fontId="1"/>
  </si>
  <si>
    <t>010106</t>
    <phoneticPr fontId="1"/>
  </si>
  <si>
    <t>産廃収集運搬（鹿県）・
その他［汚泥］</t>
    <phoneticPr fontId="1"/>
  </si>
  <si>
    <t>010105</t>
    <phoneticPr fontId="1"/>
  </si>
  <si>
    <t>産廃収集運搬（鹿県）・
その他［燃え殻］</t>
    <phoneticPr fontId="1"/>
  </si>
  <si>
    <t>010104</t>
    <phoneticPr fontId="1"/>
  </si>
  <si>
    <t>産廃収集運搬（鹿県）・
特別［感染性産廃］</t>
    <phoneticPr fontId="1"/>
  </si>
  <si>
    <t>010103</t>
    <phoneticPr fontId="1"/>
  </si>
  <si>
    <t>建築物飲料水水質検査業登録</t>
    <rPh sb="0" eb="3">
      <t>ケンチクブツ</t>
    </rPh>
    <rPh sb="3" eb="6">
      <t>インリョウスイ</t>
    </rPh>
    <rPh sb="6" eb="8">
      <t>スイシツ</t>
    </rPh>
    <rPh sb="8" eb="10">
      <t>ケンサ</t>
    </rPh>
    <rPh sb="10" eb="11">
      <t>ギョウ</t>
    </rPh>
    <rPh sb="11" eb="13">
      <t>トウロク</t>
    </rPh>
    <phoneticPr fontId="1"/>
  </si>
  <si>
    <t>産廃収集運搬（鹿県）・
特別［廃アルカリ］</t>
    <phoneticPr fontId="1"/>
  </si>
  <si>
    <t>010102</t>
    <phoneticPr fontId="1"/>
  </si>
  <si>
    <t>建築物空気環境測定業登録</t>
    <rPh sb="0" eb="3">
      <t>ケンチクブツ</t>
    </rPh>
    <rPh sb="3" eb="5">
      <t>クウキ</t>
    </rPh>
    <rPh sb="5" eb="7">
      <t>カンキョウ</t>
    </rPh>
    <rPh sb="7" eb="9">
      <t>ソクテイ</t>
    </rPh>
    <rPh sb="9" eb="10">
      <t>ギョウ</t>
    </rPh>
    <rPh sb="10" eb="12">
      <t>トウロク</t>
    </rPh>
    <phoneticPr fontId="1"/>
  </si>
  <si>
    <t>010101</t>
    <phoneticPr fontId="1"/>
  </si>
  <si>
    <t>建築物清掃業登録</t>
    <rPh sb="0" eb="2">
      <t>ケンチク</t>
    </rPh>
    <rPh sb="2" eb="3">
      <t>ブツ</t>
    </rPh>
    <rPh sb="3" eb="6">
      <t>セイソウギョウ</t>
    </rPh>
    <rPh sb="6" eb="8">
      <t>トウロク</t>
    </rPh>
    <phoneticPr fontId="1"/>
  </si>
  <si>
    <t>別紙５</t>
    <rPh sb="0" eb="2">
      <t>ベッシ</t>
    </rPh>
    <phoneticPr fontId="1"/>
  </si>
  <si>
    <t>300103</t>
    <phoneticPr fontId="1"/>
  </si>
  <si>
    <t>産廃収集運搬（鹿県）・
特別［廃酸］</t>
    <phoneticPr fontId="1"/>
  </si>
  <si>
    <t>300122</t>
    <phoneticPr fontId="1"/>
  </si>
  <si>
    <t>産廃収集運搬（鹿県）・
特別［廃油］</t>
    <phoneticPr fontId="1"/>
  </si>
  <si>
    <t>一廃収集運搬（本市）・
その他［その他一廃］</t>
    <phoneticPr fontId="1"/>
  </si>
  <si>
    <t>一廃収集運搬（本市）・
特別［感染性一廃］</t>
    <phoneticPr fontId="1"/>
  </si>
  <si>
    <t>一廃収集運搬（本市）・
特別［集塵ばい塵］</t>
    <phoneticPr fontId="1"/>
  </si>
  <si>
    <t>一廃収集運搬（本市）・
特別［ＰＣＢ部品］</t>
    <phoneticPr fontId="1"/>
  </si>
  <si>
    <t>産廃収集運搬（本市）・
その他［その他］</t>
    <phoneticPr fontId="1"/>
  </si>
  <si>
    <t>産廃収集運搬（本市）・
その他［ばい塵］</t>
    <phoneticPr fontId="1"/>
  </si>
  <si>
    <t>産廃収集運搬（本市）・
その他［家畜死体］</t>
    <phoneticPr fontId="1"/>
  </si>
  <si>
    <t>産廃収集運搬（本市）・
その他［がれき類］</t>
    <phoneticPr fontId="1"/>
  </si>
  <si>
    <t>産廃収集運搬（本市）・
その他［鉱さい］</t>
    <phoneticPr fontId="1"/>
  </si>
  <si>
    <t>産廃収集運搬（本市）・
その他［ガラス・陶磁器くず］</t>
    <phoneticPr fontId="1"/>
  </si>
  <si>
    <t>産廃収集運搬（本市）・
その他［金属くず］</t>
    <phoneticPr fontId="1"/>
  </si>
  <si>
    <t>産廃収集運搬（本市）・
その他［ゴムくず］</t>
    <phoneticPr fontId="1"/>
  </si>
  <si>
    <t>産廃収集運搬（本市）・
その他［動植物性残さ］</t>
    <phoneticPr fontId="1"/>
  </si>
  <si>
    <t>産廃収集運搬（本市）・
その他［繊維くず］</t>
    <phoneticPr fontId="1"/>
  </si>
  <si>
    <t>産廃収集運搬（本市）・
その他［木くず］</t>
    <phoneticPr fontId="1"/>
  </si>
  <si>
    <t>産廃収集運搬（本市）・
その他［紙くず］</t>
    <phoneticPr fontId="1"/>
  </si>
  <si>
    <t>産廃収集運搬（本市）・
その他［廃プラスチック］</t>
    <phoneticPr fontId="1"/>
  </si>
  <si>
    <t>産廃収集運搬（本市）・
その他［廃アルカリ］</t>
    <phoneticPr fontId="1"/>
  </si>
  <si>
    <t>産廃収集運搬（本市）・
その他［廃酸］</t>
    <phoneticPr fontId="1"/>
  </si>
  <si>
    <t>産廃収集運搬（本市）・
その他［廃油］</t>
    <phoneticPr fontId="1"/>
  </si>
  <si>
    <t>産廃収集運搬（本市）・
その他［汚泥］</t>
    <phoneticPr fontId="1"/>
  </si>
  <si>
    <t>産廃収集運搬（本市）・
その他［燃え殻］</t>
    <phoneticPr fontId="1"/>
  </si>
  <si>
    <t>010110</t>
    <phoneticPr fontId="1"/>
  </si>
  <si>
    <t>産廃収集運搬（本市）・
特別［感染性産廃］</t>
    <phoneticPr fontId="1"/>
  </si>
  <si>
    <t>産廃収集運搬（本市）・
特別［廃アルカリ］</t>
    <phoneticPr fontId="1"/>
  </si>
  <si>
    <t>産廃収集運搬（本市）・
特別［廃酸］</t>
    <phoneticPr fontId="1"/>
  </si>
  <si>
    <t>産廃収集運搬（本市）・
特別［廃油］</t>
    <phoneticPr fontId="1"/>
  </si>
  <si>
    <t>※有効期限の定めがない許認可等については、有効期限欄に「9999　99　99」と記入してください。</t>
    <rPh sb="1" eb="3">
      <t>ユウコウ</t>
    </rPh>
    <rPh sb="3" eb="5">
      <t>キゲン</t>
    </rPh>
    <rPh sb="6" eb="7">
      <t>サダ</t>
    </rPh>
    <rPh sb="11" eb="14">
      <t>キョニンカ</t>
    </rPh>
    <rPh sb="14" eb="15">
      <t>トウ</t>
    </rPh>
    <rPh sb="21" eb="23">
      <t>ユウコウ</t>
    </rPh>
    <rPh sb="23" eb="25">
      <t>キゲン</t>
    </rPh>
    <rPh sb="25" eb="26">
      <t>ラン</t>
    </rPh>
    <rPh sb="40" eb="42">
      <t>キニュウ</t>
    </rPh>
    <phoneticPr fontId="1"/>
  </si>
  <si>
    <t>別紙４</t>
    <rPh sb="0" eb="2">
      <t>ベッシ</t>
    </rPh>
    <phoneticPr fontId="1"/>
  </si>
  <si>
    <t>建築士事務所の登録</t>
    <rPh sb="0" eb="3">
      <t>ケンチクシ</t>
    </rPh>
    <rPh sb="3" eb="5">
      <t>ジム</t>
    </rPh>
    <rPh sb="5" eb="6">
      <t>ショ</t>
    </rPh>
    <rPh sb="7" eb="9">
      <t>トウロク</t>
    </rPh>
    <phoneticPr fontId="1"/>
  </si>
  <si>
    <t>060101</t>
    <phoneticPr fontId="1"/>
  </si>
  <si>
    <t>060102</t>
    <phoneticPr fontId="1"/>
  </si>
  <si>
    <t>070107</t>
    <phoneticPr fontId="1"/>
  </si>
  <si>
    <t>070108</t>
    <phoneticPr fontId="1"/>
  </si>
  <si>
    <t>080103</t>
    <phoneticPr fontId="1"/>
  </si>
  <si>
    <t>300108</t>
    <phoneticPr fontId="1"/>
  </si>
  <si>
    <t>300118</t>
    <phoneticPr fontId="1"/>
  </si>
  <si>
    <t>300123</t>
    <phoneticPr fontId="1"/>
  </si>
  <si>
    <t>300127</t>
    <phoneticPr fontId="1"/>
  </si>
  <si>
    <t>300305</t>
    <phoneticPr fontId="1"/>
  </si>
  <si>
    <t>300312</t>
    <phoneticPr fontId="1"/>
  </si>
  <si>
    <t>500403</t>
    <phoneticPr fontId="1"/>
  </si>
  <si>
    <t>500601</t>
    <phoneticPr fontId="1"/>
  </si>
  <si>
    <t>500602</t>
    <phoneticPr fontId="1"/>
  </si>
  <si>
    <t>特定建築物調査員</t>
    <rPh sb="0" eb="2">
      <t>トクテイ</t>
    </rPh>
    <rPh sb="2" eb="5">
      <t>ケンチクブツ</t>
    </rPh>
    <rPh sb="5" eb="8">
      <t>チョウサイン</t>
    </rPh>
    <phoneticPr fontId="1"/>
  </si>
  <si>
    <t>建設業（電気通信工事業）許可</t>
    <rPh sb="6" eb="8">
      <t>ツウシン</t>
    </rPh>
    <phoneticPr fontId="1"/>
  </si>
  <si>
    <t>鹿児島市内に営業所等がある事業所のみ</t>
    <phoneticPr fontId="1"/>
  </si>
  <si>
    <t>２　廃棄物処理業者との契約状況(</t>
    <rPh sb="2" eb="5">
      <t>ハイキブツ</t>
    </rPh>
    <rPh sb="5" eb="7">
      <t>ショリ</t>
    </rPh>
    <rPh sb="7" eb="9">
      <t>ギョウシャ</t>
    </rPh>
    <rPh sb="11" eb="13">
      <t>ケイヤク</t>
    </rPh>
    <rPh sb="13" eb="15">
      <t>ジョウキョウ</t>
    </rPh>
    <phoneticPr fontId="1"/>
  </si>
  <si>
    <t>)</t>
    <phoneticPr fontId="1"/>
  </si>
  <si>
    <t>建物の管理業務</t>
    <phoneticPr fontId="1"/>
  </si>
  <si>
    <t>建築物清掃</t>
    <rPh sb="0" eb="3">
      <t>ケンチクブツ</t>
    </rPh>
    <rPh sb="3" eb="5">
      <t>セイソウ</t>
    </rPh>
    <phoneticPr fontId="1"/>
  </si>
  <si>
    <t>01</t>
    <phoneticPr fontId="1"/>
  </si>
  <si>
    <t>警備又は受付業務</t>
    <phoneticPr fontId="1"/>
  </si>
  <si>
    <t>建築物空気環境測定</t>
    <rPh sb="0" eb="3">
      <t>ケンチクブツ</t>
    </rPh>
    <rPh sb="3" eb="5">
      <t>クウキ</t>
    </rPh>
    <rPh sb="5" eb="7">
      <t>カンキョウ</t>
    </rPh>
    <rPh sb="7" eb="9">
      <t>ソクテイ</t>
    </rPh>
    <phoneticPr fontId="1"/>
  </si>
  <si>
    <t>02</t>
    <phoneticPr fontId="1"/>
  </si>
  <si>
    <t>設備の点検又は保守業務</t>
    <phoneticPr fontId="1"/>
  </si>
  <si>
    <t>建築物飲料水水質検査</t>
    <rPh sb="0" eb="3">
      <t>ケンチクブツ</t>
    </rPh>
    <rPh sb="3" eb="6">
      <t>インリョウスイ</t>
    </rPh>
    <rPh sb="6" eb="8">
      <t>スイシツ</t>
    </rPh>
    <rPh sb="8" eb="10">
      <t>ケンサ</t>
    </rPh>
    <phoneticPr fontId="1"/>
  </si>
  <si>
    <t>03</t>
    <phoneticPr fontId="1"/>
  </si>
  <si>
    <t>屋外施設の清掃業務</t>
    <rPh sb="0" eb="2">
      <t>オクガイ</t>
    </rPh>
    <rPh sb="2" eb="4">
      <t>シセツ</t>
    </rPh>
    <rPh sb="5" eb="7">
      <t>セイソウ</t>
    </rPh>
    <rPh sb="7" eb="9">
      <t>ギョウム</t>
    </rPh>
    <phoneticPr fontId="1"/>
  </si>
  <si>
    <t>建築物貯水槽清掃</t>
    <rPh sb="0" eb="3">
      <t>ケンチクブツ</t>
    </rPh>
    <rPh sb="3" eb="5">
      <t>チョスイ</t>
    </rPh>
    <rPh sb="5" eb="6">
      <t>ソウ</t>
    </rPh>
    <rPh sb="6" eb="8">
      <t>セイソウ</t>
    </rPh>
    <phoneticPr fontId="1"/>
  </si>
  <si>
    <t>04</t>
    <phoneticPr fontId="1"/>
  </si>
  <si>
    <t>緑地の管理業務</t>
    <rPh sb="0" eb="2">
      <t>リョクチ</t>
    </rPh>
    <rPh sb="3" eb="5">
      <t>カンリ</t>
    </rPh>
    <rPh sb="5" eb="7">
      <t>ギョウム</t>
    </rPh>
    <phoneticPr fontId="1"/>
  </si>
  <si>
    <t>建築物ねずみ・昆虫等防除</t>
    <rPh sb="0" eb="3">
      <t>ケンチクブツ</t>
    </rPh>
    <rPh sb="7" eb="9">
      <t>コンチュウ</t>
    </rPh>
    <rPh sb="9" eb="10">
      <t>トウ</t>
    </rPh>
    <rPh sb="10" eb="12">
      <t>ボウジョ</t>
    </rPh>
    <phoneticPr fontId="1"/>
  </si>
  <si>
    <t>05</t>
    <phoneticPr fontId="1"/>
  </si>
  <si>
    <t>防虫又は消毒業務</t>
    <rPh sb="0" eb="2">
      <t>ボウチュウ</t>
    </rPh>
    <rPh sb="2" eb="3">
      <t>マタ</t>
    </rPh>
    <rPh sb="4" eb="6">
      <t>ショウドク</t>
    </rPh>
    <rPh sb="6" eb="8">
      <t>ギョウム</t>
    </rPh>
    <phoneticPr fontId="1"/>
  </si>
  <si>
    <t>建築物空気調和用ダクト清掃</t>
    <rPh sb="0" eb="3">
      <t>ケンチクブツ</t>
    </rPh>
    <rPh sb="3" eb="5">
      <t>クウキ</t>
    </rPh>
    <rPh sb="5" eb="7">
      <t>チョウワ</t>
    </rPh>
    <rPh sb="7" eb="8">
      <t>ヨウ</t>
    </rPh>
    <rPh sb="11" eb="13">
      <t>セイソウ</t>
    </rPh>
    <phoneticPr fontId="1"/>
  </si>
  <si>
    <t>06</t>
    <phoneticPr fontId="1"/>
  </si>
  <si>
    <t>調査業務（工事に附帯するものを除く。）</t>
    <rPh sb="0" eb="2">
      <t>チョウサ</t>
    </rPh>
    <rPh sb="2" eb="4">
      <t>ギョウム</t>
    </rPh>
    <rPh sb="5" eb="7">
      <t>コウジ</t>
    </rPh>
    <rPh sb="8" eb="10">
      <t>フタイ</t>
    </rPh>
    <rPh sb="15" eb="16">
      <t>ノゾ</t>
    </rPh>
    <phoneticPr fontId="1"/>
  </si>
  <si>
    <t>建築物排水管清掃</t>
    <rPh sb="0" eb="3">
      <t>ケンチクブツ</t>
    </rPh>
    <rPh sb="3" eb="6">
      <t>ハイスイカン</t>
    </rPh>
    <rPh sb="6" eb="8">
      <t>セイソウ</t>
    </rPh>
    <phoneticPr fontId="1"/>
  </si>
  <si>
    <t>07</t>
    <phoneticPr fontId="1"/>
  </si>
  <si>
    <t>広告又は催物請負業務</t>
    <rPh sb="0" eb="2">
      <t>コウコク</t>
    </rPh>
    <rPh sb="2" eb="3">
      <t>マタ</t>
    </rPh>
    <rPh sb="4" eb="5">
      <t>サイ</t>
    </rPh>
    <rPh sb="5" eb="6">
      <t>ブツ</t>
    </rPh>
    <rPh sb="6" eb="8">
      <t>ウケオイ</t>
    </rPh>
    <rPh sb="8" eb="10">
      <t>ギョウム</t>
    </rPh>
    <phoneticPr fontId="1"/>
  </si>
  <si>
    <t>常駐（巡回）警備</t>
    <rPh sb="0" eb="2">
      <t>ジョウチュウ</t>
    </rPh>
    <rPh sb="3" eb="5">
      <t>ジュンカイ</t>
    </rPh>
    <rPh sb="6" eb="8">
      <t>ケイビ</t>
    </rPh>
    <phoneticPr fontId="1"/>
  </si>
  <si>
    <t>情報処理業務</t>
    <rPh sb="0" eb="2">
      <t>ジョウホウ</t>
    </rPh>
    <rPh sb="2" eb="4">
      <t>ショリ</t>
    </rPh>
    <rPh sb="4" eb="6">
      <t>ギョウム</t>
    </rPh>
    <phoneticPr fontId="1"/>
  </si>
  <si>
    <t>機械警備</t>
    <rPh sb="0" eb="2">
      <t>キカイ</t>
    </rPh>
    <rPh sb="2" eb="4">
      <t>ケイビ</t>
    </rPh>
    <phoneticPr fontId="1"/>
  </si>
  <si>
    <t>物品の賃貸借</t>
    <rPh sb="0" eb="2">
      <t>ブッピン</t>
    </rPh>
    <rPh sb="3" eb="6">
      <t>チンタイシャク</t>
    </rPh>
    <phoneticPr fontId="1"/>
  </si>
  <si>
    <t>交通誘導・雑踏警備</t>
    <rPh sb="0" eb="2">
      <t>コウツウ</t>
    </rPh>
    <rPh sb="2" eb="4">
      <t>ユウドウ</t>
    </rPh>
    <rPh sb="5" eb="7">
      <t>ザットウ</t>
    </rPh>
    <rPh sb="7" eb="9">
      <t>ケイビ</t>
    </rPh>
    <phoneticPr fontId="1"/>
  </si>
  <si>
    <t>受付</t>
    <rPh sb="0" eb="2">
      <t>ウケツケ</t>
    </rPh>
    <phoneticPr fontId="1"/>
  </si>
  <si>
    <t>電気設備点検又は保守</t>
    <rPh sb="0" eb="2">
      <t>デンキ</t>
    </rPh>
    <rPh sb="2" eb="4">
      <t>セツビ</t>
    </rPh>
    <rPh sb="4" eb="6">
      <t>テンケン</t>
    </rPh>
    <rPh sb="6" eb="7">
      <t>マタ</t>
    </rPh>
    <rPh sb="8" eb="10">
      <t>ホシュ</t>
    </rPh>
    <phoneticPr fontId="1"/>
  </si>
  <si>
    <t>空調設備点検又は保守</t>
    <rPh sb="0" eb="2">
      <t>クウチョウ</t>
    </rPh>
    <rPh sb="2" eb="4">
      <t>セツビ</t>
    </rPh>
    <rPh sb="4" eb="6">
      <t>テンケン</t>
    </rPh>
    <rPh sb="6" eb="7">
      <t>マタ</t>
    </rPh>
    <rPh sb="8" eb="10">
      <t>ホシュ</t>
    </rPh>
    <phoneticPr fontId="1"/>
  </si>
  <si>
    <t>消火・防災設備点検又は保守</t>
    <rPh sb="0" eb="2">
      <t>ショウカ</t>
    </rPh>
    <rPh sb="3" eb="5">
      <t>ボウサイ</t>
    </rPh>
    <rPh sb="5" eb="7">
      <t>セツビ</t>
    </rPh>
    <rPh sb="7" eb="9">
      <t>テンケン</t>
    </rPh>
    <rPh sb="9" eb="10">
      <t>マタ</t>
    </rPh>
    <rPh sb="11" eb="13">
      <t>ホシュ</t>
    </rPh>
    <phoneticPr fontId="1"/>
  </si>
  <si>
    <t>電算・通信設備点検又は保守</t>
    <rPh sb="0" eb="2">
      <t>デンサン</t>
    </rPh>
    <rPh sb="3" eb="5">
      <t>ツウシン</t>
    </rPh>
    <rPh sb="5" eb="7">
      <t>セツビ</t>
    </rPh>
    <rPh sb="7" eb="9">
      <t>テンケン</t>
    </rPh>
    <rPh sb="9" eb="10">
      <t>マタ</t>
    </rPh>
    <rPh sb="11" eb="13">
      <t>ホシュ</t>
    </rPh>
    <phoneticPr fontId="1"/>
  </si>
  <si>
    <t>ボイラー・冷凍設備点検又は保守</t>
    <rPh sb="5" eb="7">
      <t>レイトウ</t>
    </rPh>
    <rPh sb="7" eb="9">
      <t>セツビ</t>
    </rPh>
    <rPh sb="9" eb="11">
      <t>テンケン</t>
    </rPh>
    <rPh sb="11" eb="12">
      <t>マタ</t>
    </rPh>
    <rPh sb="13" eb="15">
      <t>ホシュ</t>
    </rPh>
    <phoneticPr fontId="1"/>
  </si>
  <si>
    <t>給排水・衛生設備点検又は保守</t>
    <rPh sb="0" eb="3">
      <t>キュウハイスイ</t>
    </rPh>
    <rPh sb="4" eb="6">
      <t>エイセイ</t>
    </rPh>
    <rPh sb="6" eb="8">
      <t>セツビ</t>
    </rPh>
    <rPh sb="8" eb="10">
      <t>テンケン</t>
    </rPh>
    <rPh sb="10" eb="11">
      <t>マタ</t>
    </rPh>
    <rPh sb="12" eb="14">
      <t>ホシュ</t>
    </rPh>
    <phoneticPr fontId="1"/>
  </si>
  <si>
    <t>その他設備点検又は保守</t>
    <rPh sb="2" eb="3">
      <t>タ</t>
    </rPh>
    <rPh sb="3" eb="5">
      <t>セツビ</t>
    </rPh>
    <rPh sb="5" eb="7">
      <t>テンケン</t>
    </rPh>
    <rPh sb="7" eb="8">
      <t>マタ</t>
    </rPh>
    <rPh sb="9" eb="11">
      <t>ホシュ</t>
    </rPh>
    <phoneticPr fontId="1"/>
  </si>
  <si>
    <t>浄化槽清掃</t>
    <rPh sb="0" eb="3">
      <t>ジョウカソウ</t>
    </rPh>
    <rPh sb="3" eb="5">
      <t>セイソウ</t>
    </rPh>
    <phoneticPr fontId="1"/>
  </si>
  <si>
    <t>その他屋外施設清掃</t>
    <rPh sb="2" eb="3">
      <t>タ</t>
    </rPh>
    <rPh sb="3" eb="5">
      <t>オクガイ</t>
    </rPh>
    <rPh sb="5" eb="7">
      <t>シセツ</t>
    </rPh>
    <rPh sb="7" eb="9">
      <t>セイソウ</t>
    </rPh>
    <phoneticPr fontId="1"/>
  </si>
  <si>
    <t>緑地除草又は清掃</t>
    <rPh sb="0" eb="2">
      <t>リョクチ</t>
    </rPh>
    <rPh sb="2" eb="4">
      <t>ジョソウ</t>
    </rPh>
    <rPh sb="4" eb="5">
      <t>マタ</t>
    </rPh>
    <rPh sb="6" eb="8">
      <t>セイソウ</t>
    </rPh>
    <phoneticPr fontId="1"/>
  </si>
  <si>
    <t>剪定</t>
    <rPh sb="0" eb="2">
      <t>センテイ</t>
    </rPh>
    <phoneticPr fontId="1"/>
  </si>
  <si>
    <t>防虫又は病害虫駆除（建築物ねずみ・昆虫等防除を除く）</t>
    <rPh sb="0" eb="2">
      <t>ボウチュウ</t>
    </rPh>
    <rPh sb="2" eb="3">
      <t>マタ</t>
    </rPh>
    <rPh sb="4" eb="7">
      <t>ビョウガイチュウ</t>
    </rPh>
    <rPh sb="7" eb="9">
      <t>クジョ</t>
    </rPh>
    <rPh sb="10" eb="13">
      <t>ケンチクブツ</t>
    </rPh>
    <rPh sb="17" eb="20">
      <t>コンチュウナド</t>
    </rPh>
    <rPh sb="20" eb="22">
      <t>ボウジョ</t>
    </rPh>
    <rPh sb="23" eb="24">
      <t>ノゾ</t>
    </rPh>
    <phoneticPr fontId="1"/>
  </si>
  <si>
    <t>消毒</t>
    <rPh sb="0" eb="2">
      <t>ショウドク</t>
    </rPh>
    <phoneticPr fontId="1"/>
  </si>
  <si>
    <t>統計調査</t>
    <rPh sb="0" eb="2">
      <t>トウケイ</t>
    </rPh>
    <rPh sb="2" eb="4">
      <t>チョウサ</t>
    </rPh>
    <phoneticPr fontId="1"/>
  </si>
  <si>
    <t>環境調査（建築物空気環境測定及び建築物飲料水水質検査を除く）</t>
    <rPh sb="0" eb="2">
      <t>カンキョウ</t>
    </rPh>
    <rPh sb="2" eb="4">
      <t>チョウサ</t>
    </rPh>
    <rPh sb="5" eb="8">
      <t>ケンチクブツ</t>
    </rPh>
    <rPh sb="8" eb="10">
      <t>クウキ</t>
    </rPh>
    <rPh sb="10" eb="12">
      <t>カンキョウ</t>
    </rPh>
    <rPh sb="12" eb="14">
      <t>ソクテイ</t>
    </rPh>
    <rPh sb="14" eb="15">
      <t>オヨ</t>
    </rPh>
    <rPh sb="16" eb="19">
      <t>ケンチクブツ</t>
    </rPh>
    <rPh sb="19" eb="22">
      <t>インリョウスイ</t>
    </rPh>
    <rPh sb="22" eb="24">
      <t>スイシツ</t>
    </rPh>
    <rPh sb="24" eb="26">
      <t>ケンサ</t>
    </rPh>
    <rPh sb="27" eb="28">
      <t>ノゾ</t>
    </rPh>
    <phoneticPr fontId="1"/>
  </si>
  <si>
    <t>特殊建築物等定期点検調査</t>
    <rPh sb="0" eb="2">
      <t>トクシュ</t>
    </rPh>
    <rPh sb="2" eb="4">
      <t>ケンチク</t>
    </rPh>
    <rPh sb="4" eb="5">
      <t>ブツ</t>
    </rPh>
    <rPh sb="5" eb="6">
      <t>トウ</t>
    </rPh>
    <rPh sb="6" eb="8">
      <t>テイキ</t>
    </rPh>
    <rPh sb="8" eb="10">
      <t>テンケン</t>
    </rPh>
    <rPh sb="10" eb="12">
      <t>チョウサ</t>
    </rPh>
    <phoneticPr fontId="1"/>
  </si>
  <si>
    <t>広告又はイベントの企画又は運営</t>
    <rPh sb="0" eb="2">
      <t>コウコク</t>
    </rPh>
    <rPh sb="2" eb="3">
      <t>マタ</t>
    </rPh>
    <rPh sb="9" eb="11">
      <t>キカク</t>
    </rPh>
    <rPh sb="11" eb="12">
      <t>マタ</t>
    </rPh>
    <rPh sb="13" eb="15">
      <t>ウンエイ</t>
    </rPh>
    <phoneticPr fontId="1"/>
  </si>
  <si>
    <t>展示</t>
    <rPh sb="0" eb="2">
      <t>テンジ</t>
    </rPh>
    <phoneticPr fontId="1"/>
  </si>
  <si>
    <t>ビデオ又は映画等の撮影又は編集</t>
    <rPh sb="3" eb="4">
      <t>マタ</t>
    </rPh>
    <rPh sb="5" eb="7">
      <t>エイガ</t>
    </rPh>
    <rPh sb="7" eb="8">
      <t>ナド</t>
    </rPh>
    <rPh sb="9" eb="11">
      <t>サツエイ</t>
    </rPh>
    <rPh sb="11" eb="12">
      <t>マタ</t>
    </rPh>
    <rPh sb="13" eb="15">
      <t>ヘンシュウ</t>
    </rPh>
    <phoneticPr fontId="1"/>
  </si>
  <si>
    <t>システム開発</t>
    <rPh sb="4" eb="6">
      <t>カイハツ</t>
    </rPh>
    <phoneticPr fontId="1"/>
  </si>
  <si>
    <t>データ入力</t>
    <rPh sb="3" eb="5">
      <t>ニュウリョク</t>
    </rPh>
    <phoneticPr fontId="1"/>
  </si>
  <si>
    <t>電算・事務機器賃貸借</t>
    <rPh sb="0" eb="2">
      <t>デンサン</t>
    </rPh>
    <rPh sb="3" eb="5">
      <t>ジム</t>
    </rPh>
    <rPh sb="5" eb="7">
      <t>キキ</t>
    </rPh>
    <rPh sb="7" eb="10">
      <t>チンタイシャク</t>
    </rPh>
    <phoneticPr fontId="1"/>
  </si>
  <si>
    <t>土木・建設機械賃貸借</t>
    <rPh sb="0" eb="2">
      <t>ドボク</t>
    </rPh>
    <rPh sb="3" eb="5">
      <t>ケンセツ</t>
    </rPh>
    <rPh sb="5" eb="7">
      <t>キカイ</t>
    </rPh>
    <rPh sb="7" eb="10">
      <t>チンタイシャク</t>
    </rPh>
    <phoneticPr fontId="1"/>
  </si>
  <si>
    <t>医療器具・福祉介護用品賃貸借</t>
    <rPh sb="0" eb="2">
      <t>イリョウ</t>
    </rPh>
    <rPh sb="2" eb="4">
      <t>キグ</t>
    </rPh>
    <rPh sb="5" eb="7">
      <t>フクシ</t>
    </rPh>
    <rPh sb="7" eb="9">
      <t>カイゴ</t>
    </rPh>
    <rPh sb="9" eb="11">
      <t>ヨウヒン</t>
    </rPh>
    <rPh sb="11" eb="14">
      <t>チンタイシャク</t>
    </rPh>
    <phoneticPr fontId="1"/>
  </si>
  <si>
    <t>自動車賃貸借</t>
    <rPh sb="0" eb="3">
      <t>ジドウシャ</t>
    </rPh>
    <rPh sb="3" eb="6">
      <t>チンタイシャク</t>
    </rPh>
    <phoneticPr fontId="1"/>
  </si>
  <si>
    <t>仮設建物賃貸借</t>
    <rPh sb="0" eb="2">
      <t>カセツ</t>
    </rPh>
    <rPh sb="2" eb="4">
      <t>タテモノ</t>
    </rPh>
    <rPh sb="4" eb="7">
      <t>チンタイシャク</t>
    </rPh>
    <phoneticPr fontId="1"/>
  </si>
  <si>
    <t>その他物品賃貸借</t>
    <rPh sb="2" eb="3">
      <t>タ</t>
    </rPh>
    <rPh sb="3" eb="5">
      <t>ブッピン</t>
    </rPh>
    <rPh sb="5" eb="8">
      <t>チンタイシャク</t>
    </rPh>
    <phoneticPr fontId="1"/>
  </si>
  <si>
    <t>建築士事務所の登録</t>
    <rPh sb="0" eb="3">
      <t>ケンチクシ</t>
    </rPh>
    <rPh sb="3" eb="5">
      <t>ジム</t>
    </rPh>
    <rPh sb="5" eb="6">
      <t>ショ</t>
    </rPh>
    <rPh sb="7" eb="9">
      <t>トウロク</t>
    </rPh>
    <phoneticPr fontId="42"/>
  </si>
  <si>
    <t>010110</t>
    <phoneticPr fontId="42"/>
  </si>
  <si>
    <t>※別紙５に続きます。</t>
  </si>
  <si>
    <t>建設業（電気通信工事業）許可</t>
    <rPh sb="4" eb="6">
      <t>デンキ</t>
    </rPh>
    <rPh sb="6" eb="8">
      <t>ツウシン</t>
    </rPh>
    <phoneticPr fontId="42"/>
  </si>
  <si>
    <t>300122</t>
    <phoneticPr fontId="42"/>
  </si>
  <si>
    <t>ＩＳＯ２７０１７</t>
    <phoneticPr fontId="42"/>
  </si>
  <si>
    <t>500403</t>
    <phoneticPr fontId="42"/>
  </si>
  <si>
    <t>特定建築物調査員</t>
    <rPh sb="0" eb="5">
      <t>トクテイケンチクブツ</t>
    </rPh>
    <rPh sb="5" eb="8">
      <t>チョウサイン</t>
    </rPh>
    <phoneticPr fontId="42"/>
  </si>
  <si>
    <t>※別紙７に続きます。</t>
    <phoneticPr fontId="42"/>
  </si>
  <si>
    <t>（国及び地方公共団体等との登録希望業種の契約で、2022年（令和4年）11月1日から2024年（令和6年）10月31日までに履行を完了した50万円以上のもの）</t>
    <rPh sb="30" eb="32">
      <t>レイワ</t>
    </rPh>
    <rPh sb="33" eb="34">
      <t>ネン</t>
    </rPh>
    <rPh sb="48" eb="50">
      <t>レイワ</t>
    </rPh>
    <rPh sb="51" eb="52">
      <t>ネン</t>
    </rPh>
    <rPh sb="71" eb="73">
      <t>マンエン</t>
    </rPh>
    <rPh sb="73" eb="7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</si>
</sst>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_ "/>
    <numFmt numFmtId="178" formatCode="#,##0;&quot;△ &quot;#,##0"/>
    <numFmt numFmtId="179" formatCode="0.00;&quot;△ &quot;0.00"/>
    <numFmt numFmtId="180" formatCode="###\-###0"/>
    <numFmt numFmtId="181" formatCode="&quot;0&quot;##0"/>
    <numFmt numFmtId="182" formatCode="0000"/>
    <numFmt numFmtId="183" formatCode="#,###;[Red]\-#,###"/>
  </numFmts>
  <fonts count="46"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2"/>
      <color indexed="8"/>
      <name val="ＭＳ Ｐゴシック"/>
      <family val="3"/>
      <charset val="128"/>
    </font>
    <font>
      <sz val="11"/>
      <name val="ＭＳ Ｐゴシック"/>
      <family val="3"/>
      <charset val="128"/>
    </font>
    <font>
      <sz val="6"/>
      <name val="ＭＳ Ｐゴシック"/>
      <family val="3"/>
      <charset val="128"/>
    </font>
    <font>
      <sz val="11"/>
      <name val="Arial"/>
      <family val="2"/>
    </font>
    <font>
      <sz val="10"/>
      <name val="ＭＳ Ｐゴシック"/>
      <family val="3"/>
      <charset val="128"/>
    </font>
    <font>
      <u val="double"/>
      <sz val="12"/>
      <color indexed="8"/>
      <name val="ＭＳ Ｐゴシック"/>
      <family val="3"/>
      <charset val="128"/>
    </font>
    <font>
      <sz val="8"/>
      <color indexed="8"/>
      <name val="ＭＳ Ｐゴシック"/>
      <family val="3"/>
      <charset val="128"/>
    </font>
    <font>
      <sz val="11"/>
      <color indexed="10"/>
      <name val="ＭＳ Ｐゴシック"/>
      <family val="3"/>
      <charset val="128"/>
    </font>
    <font>
      <sz val="11"/>
      <color indexed="10"/>
      <name val="Arial"/>
      <family val="2"/>
    </font>
    <font>
      <sz val="12"/>
      <name val="ＭＳ Ｐゴシック"/>
      <family val="3"/>
      <charset val="128"/>
    </font>
    <font>
      <sz val="9"/>
      <color indexed="10"/>
      <name val="ＭＳ Ｐゴシック"/>
      <family val="3"/>
      <charset val="128"/>
    </font>
    <font>
      <sz val="9"/>
      <color indexed="81"/>
      <name val="ＭＳ Ｐゴシック"/>
      <family val="3"/>
      <charset val="128"/>
    </font>
    <font>
      <b/>
      <sz val="14"/>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0"/>
      <color indexed="81"/>
      <name val="ＭＳ Ｐゴシック"/>
      <family val="3"/>
      <charset val="128"/>
    </font>
    <font>
      <u/>
      <sz val="12"/>
      <color indexed="8"/>
      <name val="ＭＳ Ｐゴシック"/>
      <family val="3"/>
      <charset val="128"/>
    </font>
    <font>
      <sz val="11"/>
      <name val="ＭＳ ゴシック"/>
      <family val="3"/>
      <charset val="128"/>
    </font>
    <font>
      <sz val="6"/>
      <name val="ＭＳ ゴシック"/>
      <family val="3"/>
      <charset val="128"/>
    </font>
    <font>
      <sz val="9"/>
      <name val="ＭＳ Ｐゴシック"/>
      <family val="3"/>
      <charset val="128"/>
    </font>
    <font>
      <sz val="10.5"/>
      <name val="ＭＳ Ｐゴシック"/>
      <family val="3"/>
      <charset val="128"/>
    </font>
    <font>
      <b/>
      <sz val="10"/>
      <name val="ＭＳ Ｐゴシック"/>
      <family val="3"/>
      <charset val="128"/>
    </font>
    <font>
      <u/>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u val="double"/>
      <sz val="12"/>
      <color theme="1"/>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10"/>
      <name val="ＭＳ Ｐゴシック"/>
      <family val="3"/>
      <charset val="128"/>
      <scheme val="minor"/>
    </font>
    <font>
      <sz val="8"/>
      <color rgb="FFFF0000"/>
      <name val="ＭＳ Ｐゴシック"/>
      <family val="3"/>
      <charset val="128"/>
      <scheme val="minor"/>
    </font>
    <font>
      <sz val="11"/>
      <name val="ＭＳ Ｐゴシック"/>
      <family val="3"/>
      <charset val="128"/>
      <scheme val="major"/>
    </font>
    <font>
      <sz val="6"/>
      <name val="ＭＳ Ｐゴシック"/>
      <family val="3"/>
      <charset val="128"/>
      <scheme val="minor"/>
    </font>
    <font>
      <sz val="11"/>
      <color theme="1"/>
      <name val="ＭＳ Ｐゴシック"/>
      <family val="3"/>
      <charset val="128"/>
    </font>
    <font>
      <sz val="11"/>
      <color theme="1"/>
      <name val="ＭＳ Ｐゴシック"/>
      <family val="3"/>
      <charset val="128"/>
      <scheme val="major"/>
    </font>
    <font>
      <u/>
      <sz val="11"/>
      <color theme="1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s>
  <borders count="171">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17"/>
      </left>
      <right style="medium">
        <color indexed="17"/>
      </right>
      <top style="medium">
        <color indexed="17"/>
      </top>
      <bottom style="medium">
        <color indexed="17"/>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thin">
        <color indexed="64"/>
      </left>
      <right style="dotted">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double">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dotted">
        <color indexed="64"/>
      </left>
      <right/>
      <top/>
      <bottom style="dotted">
        <color indexed="64"/>
      </bottom>
      <diagonal/>
    </border>
    <border>
      <left/>
      <right/>
      <top/>
      <bottom style="dotted">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bottom style="medium">
        <color indexed="64"/>
      </bottom>
      <diagonal/>
    </border>
    <border>
      <left/>
      <right style="double">
        <color indexed="64"/>
      </right>
      <top style="thin">
        <color indexed="64"/>
      </top>
      <bottom/>
      <diagonal/>
    </border>
    <border>
      <left style="double">
        <color indexed="64"/>
      </left>
      <right style="dotted">
        <color indexed="64"/>
      </right>
      <top style="medium">
        <color indexed="64"/>
      </top>
      <bottom/>
      <diagonal/>
    </border>
    <border>
      <left style="double">
        <color indexed="64"/>
      </left>
      <right style="dotted">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dotted">
        <color indexed="64"/>
      </bottom>
      <diagonal/>
    </border>
    <border>
      <left style="dotted">
        <color indexed="64"/>
      </left>
      <right/>
      <top style="medium">
        <color indexed="64"/>
      </top>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8"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21" fillId="0" borderId="0">
      <alignment vertical="center"/>
    </xf>
    <xf numFmtId="0" fontId="45" fillId="0" borderId="0" applyNumberFormat="0" applyFill="0" applyBorder="0" applyAlignment="0" applyProtection="0">
      <alignment vertical="center"/>
    </xf>
  </cellStyleXfs>
  <cellXfs count="784">
    <xf numFmtId="0" fontId="0" fillId="0" borderId="0" xfId="0">
      <alignment vertical="center"/>
    </xf>
    <xf numFmtId="0" fontId="31" fillId="0" borderId="1"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3" xfId="0" applyFont="1" applyBorder="1">
      <alignment vertical="center"/>
    </xf>
    <xf numFmtId="0" fontId="31" fillId="0" borderId="4" xfId="0" applyFont="1" applyBorder="1">
      <alignment vertical="center"/>
    </xf>
    <xf numFmtId="0" fontId="31" fillId="0" borderId="5"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4" borderId="8" xfId="0" applyFont="1" applyFill="1" applyBorder="1" applyAlignment="1">
      <alignment vertical="center" shrinkToFit="1"/>
    </xf>
    <xf numFmtId="0" fontId="32" fillId="0" borderId="0" xfId="0" applyFont="1">
      <alignment vertical="center"/>
    </xf>
    <xf numFmtId="0" fontId="4" fillId="0" borderId="0" xfId="4" applyAlignment="1" applyProtection="1">
      <alignment vertical="center"/>
      <protection locked="0"/>
    </xf>
    <xf numFmtId="0" fontId="4" fillId="0" borderId="0" xfId="4" applyAlignment="1" applyProtection="1">
      <alignment vertical="center" shrinkToFit="1"/>
      <protection locked="0"/>
    </xf>
    <xf numFmtId="49" fontId="4" fillId="0" borderId="0" xfId="0" applyNumberFormat="1" applyFont="1" applyProtection="1">
      <alignment vertical="center"/>
      <protection locked="0"/>
    </xf>
    <xf numFmtId="0" fontId="4" fillId="0" borderId="0" xfId="0" applyFont="1" applyProtection="1">
      <alignment vertical="center"/>
      <protection locked="0"/>
    </xf>
    <xf numFmtId="0" fontId="6" fillId="2" borderId="9"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center" vertical="center" wrapText="1"/>
      <protection locked="0"/>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7" fillId="0" borderId="13" xfId="0" applyFont="1" applyBorder="1" applyAlignment="1" applyProtection="1">
      <alignment vertical="center" wrapText="1"/>
      <protection locked="0"/>
    </xf>
    <xf numFmtId="0" fontId="4" fillId="2" borderId="9" xfId="0" applyFont="1" applyFill="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right" vertical="center"/>
    </xf>
    <xf numFmtId="0" fontId="31" fillId="0" borderId="0" xfId="0" applyFont="1" applyAlignment="1">
      <alignment vertical="center" wrapText="1"/>
    </xf>
    <xf numFmtId="0" fontId="0" fillId="0" borderId="0" xfId="0" applyAlignment="1">
      <alignment horizontal="center" vertical="center"/>
    </xf>
    <xf numFmtId="0" fontId="31" fillId="0" borderId="14" xfId="0" applyFont="1" applyBorder="1">
      <alignment vertical="center"/>
    </xf>
    <xf numFmtId="0" fontId="31" fillId="0" borderId="15" xfId="0" applyFont="1" applyBorder="1">
      <alignment vertical="center"/>
    </xf>
    <xf numFmtId="0" fontId="31" fillId="0" borderId="16" xfId="0" applyFont="1" applyBorder="1">
      <alignment vertical="center"/>
    </xf>
    <xf numFmtId="0" fontId="31" fillId="0" borderId="17" xfId="0" applyFont="1" applyBorder="1">
      <alignment vertical="center"/>
    </xf>
    <xf numFmtId="0" fontId="31" fillId="0" borderId="18" xfId="0" applyFont="1" applyBorder="1">
      <alignment vertical="center"/>
    </xf>
    <xf numFmtId="0" fontId="31" fillId="0" borderId="19" xfId="0" applyFont="1" applyBorder="1">
      <alignment vertical="center"/>
    </xf>
    <xf numFmtId="0" fontId="31" fillId="0" borderId="0" xfId="0" applyFont="1" applyAlignment="1">
      <alignment horizontal="center" vertical="center"/>
    </xf>
    <xf numFmtId="0" fontId="31" fillId="0" borderId="0" xfId="0" applyFont="1" applyAlignment="1">
      <alignment horizontal="center" vertical="center" shrinkToFit="1"/>
    </xf>
    <xf numFmtId="0" fontId="4" fillId="0" borderId="0" xfId="4" applyAlignment="1" applyProtection="1">
      <alignment vertical="center"/>
      <protection locked="0" hidden="1"/>
    </xf>
    <xf numFmtId="49" fontId="4" fillId="0" borderId="0" xfId="4" applyNumberFormat="1" applyAlignment="1" applyProtection="1">
      <alignment vertical="center" shrinkToFit="1"/>
      <protection locked="0"/>
    </xf>
    <xf numFmtId="49" fontId="4" fillId="0" borderId="0" xfId="4" applyNumberFormat="1" applyAlignment="1" applyProtection="1">
      <alignment vertical="center"/>
      <protection locked="0" hidden="1"/>
    </xf>
    <xf numFmtId="0" fontId="31" fillId="0" borderId="20" xfId="0" applyFont="1" applyBorder="1">
      <alignment vertical="center"/>
    </xf>
    <xf numFmtId="0" fontId="31" fillId="0" borderId="21" xfId="0" applyFont="1" applyBorder="1">
      <alignment vertical="center"/>
    </xf>
    <xf numFmtId="0" fontId="31" fillId="0" borderId="22" xfId="0" applyFont="1" applyBorder="1">
      <alignment vertical="center"/>
    </xf>
    <xf numFmtId="0" fontId="31" fillId="0" borderId="23" xfId="0" applyFont="1" applyBorder="1">
      <alignment vertical="center"/>
    </xf>
    <xf numFmtId="0" fontId="31" fillId="0" borderId="24" xfId="0" applyFont="1" applyBorder="1">
      <alignment vertical="center"/>
    </xf>
    <xf numFmtId="0" fontId="31" fillId="0" borderId="25" xfId="0" applyFont="1" applyBorder="1">
      <alignment vertical="center"/>
    </xf>
    <xf numFmtId="0" fontId="31" fillId="4" borderId="6" xfId="0" applyFont="1" applyFill="1" applyBorder="1" applyAlignment="1">
      <alignment vertical="center" shrinkToFit="1"/>
    </xf>
    <xf numFmtId="0" fontId="31" fillId="0" borderId="26" xfId="0" applyFont="1" applyBorder="1">
      <alignment vertical="center"/>
    </xf>
    <xf numFmtId="0" fontId="31" fillId="0" borderId="27" xfId="0" applyFont="1" applyBorder="1">
      <alignment vertical="center"/>
    </xf>
    <xf numFmtId="0" fontId="31" fillId="0" borderId="28" xfId="0"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4" borderId="40" xfId="0" applyFont="1" applyFill="1" applyBorder="1">
      <alignment vertical="center"/>
    </xf>
    <xf numFmtId="0" fontId="31" fillId="4" borderId="38" xfId="0" applyFont="1" applyFill="1" applyBorder="1">
      <alignment vertical="center"/>
    </xf>
    <xf numFmtId="0" fontId="0" fillId="0" borderId="0" xfId="0" applyAlignment="1">
      <alignment horizontal="right" vertical="center" indent="1"/>
    </xf>
    <xf numFmtId="0" fontId="31" fillId="0" borderId="26"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0" xfId="0" applyFont="1" applyAlignment="1">
      <alignment horizontal="center" vertical="top" shrinkToFit="1"/>
    </xf>
    <xf numFmtId="0" fontId="32" fillId="0" borderId="0" xfId="0" applyFont="1" applyAlignment="1">
      <alignment horizontal="left" vertical="center"/>
    </xf>
    <xf numFmtId="0" fontId="12" fillId="0" borderId="0" xfId="4" applyFont="1" applyAlignment="1" applyProtection="1">
      <alignment horizontal="center" vertical="center"/>
      <protection locked="0" hidden="1"/>
    </xf>
    <xf numFmtId="177" fontId="31" fillId="0" borderId="0" xfId="0" applyNumberFormat="1" applyFont="1" applyAlignment="1">
      <alignment horizontal="right" vertical="center"/>
    </xf>
    <xf numFmtId="0" fontId="4" fillId="0" borderId="0" xfId="3" applyProtection="1">
      <alignment vertical="center"/>
      <protection hidden="1"/>
    </xf>
    <xf numFmtId="0" fontId="4" fillId="3" borderId="0" xfId="3" applyFill="1" applyProtection="1">
      <alignment vertical="center"/>
      <protection hidden="1"/>
    </xf>
    <xf numFmtId="0" fontId="4" fillId="2" borderId="0" xfId="3" applyFill="1" applyProtection="1">
      <alignment vertical="center"/>
      <protection hidden="1"/>
    </xf>
    <xf numFmtId="0" fontId="4" fillId="2" borderId="0" xfId="3" applyFill="1" applyAlignment="1" applyProtection="1">
      <alignment vertical="top"/>
      <protection hidden="1"/>
    </xf>
    <xf numFmtId="0" fontId="4" fillId="2" borderId="6" xfId="3" applyFill="1" applyBorder="1" applyAlignment="1" applyProtection="1">
      <alignment horizontal="center" vertical="center"/>
      <protection hidden="1"/>
    </xf>
    <xf numFmtId="0" fontId="4" fillId="2" borderId="7" xfId="3" applyFill="1" applyBorder="1" applyAlignment="1" applyProtection="1">
      <alignment horizontal="center" vertical="center"/>
      <protection hidden="1"/>
    </xf>
    <xf numFmtId="0" fontId="4" fillId="2" borderId="13" xfId="3" applyFill="1" applyBorder="1" applyAlignment="1" applyProtection="1">
      <alignment horizontal="center" vertical="center"/>
      <protection hidden="1"/>
    </xf>
    <xf numFmtId="0" fontId="4" fillId="2" borderId="0" xfId="3" applyFill="1" applyAlignment="1" applyProtection="1">
      <alignment horizontal="center" vertical="center"/>
      <protection hidden="1"/>
    </xf>
    <xf numFmtId="0" fontId="4" fillId="2" borderId="0" xfId="3" applyFill="1" applyAlignment="1" applyProtection="1">
      <alignment horizontal="center"/>
      <protection hidden="1"/>
    </xf>
    <xf numFmtId="0" fontId="17" fillId="2" borderId="0" xfId="3" applyFont="1" applyFill="1" applyAlignment="1" applyProtection="1">
      <alignment wrapText="1" shrinkToFit="1"/>
      <protection locked="0"/>
    </xf>
    <xf numFmtId="0" fontId="16" fillId="2" borderId="0" xfId="3" applyFont="1" applyFill="1" applyAlignment="1" applyProtection="1">
      <alignment wrapText="1"/>
      <protection locked="0"/>
    </xf>
    <xf numFmtId="0" fontId="16" fillId="2" borderId="2" xfId="3" applyFont="1" applyFill="1" applyBorder="1" applyAlignment="1" applyProtection="1">
      <alignment wrapText="1"/>
      <protection locked="0"/>
    </xf>
    <xf numFmtId="49" fontId="16" fillId="2" borderId="0" xfId="3" applyNumberFormat="1" applyFont="1" applyFill="1" applyAlignment="1" applyProtection="1">
      <alignment horizontal="left" vertical="center" wrapText="1"/>
      <protection locked="0"/>
    </xf>
    <xf numFmtId="49" fontId="16" fillId="2" borderId="2" xfId="3" applyNumberFormat="1" applyFont="1" applyFill="1" applyBorder="1" applyAlignment="1" applyProtection="1">
      <alignment horizontal="left" vertical="center" wrapText="1"/>
      <protection locked="0"/>
    </xf>
    <xf numFmtId="0" fontId="5" fillId="2" borderId="0" xfId="3" applyFont="1" applyFill="1" applyAlignment="1" applyProtection="1">
      <alignment horizontal="center"/>
      <protection hidden="1"/>
    </xf>
    <xf numFmtId="0" fontId="17" fillId="2" borderId="0" xfId="3" applyFont="1" applyFill="1" applyAlignment="1" applyProtection="1">
      <alignment wrapText="1"/>
      <protection hidden="1"/>
    </xf>
    <xf numFmtId="0" fontId="18" fillId="2" borderId="0" xfId="3" applyFont="1" applyFill="1" applyAlignment="1">
      <alignment vertical="center" wrapText="1"/>
    </xf>
    <xf numFmtId="0" fontId="16" fillId="2" borderId="0" xfId="3" applyFont="1" applyFill="1" applyAlignment="1">
      <alignment vertical="center" wrapText="1"/>
    </xf>
    <xf numFmtId="0" fontId="16" fillId="2" borderId="2" xfId="3" applyFont="1" applyFill="1" applyBorder="1" applyAlignment="1">
      <alignment vertical="center" wrapText="1"/>
    </xf>
    <xf numFmtId="0" fontId="4" fillId="2" borderId="0" xfId="3" applyFill="1">
      <alignment vertical="center"/>
    </xf>
    <xf numFmtId="0" fontId="17" fillId="2" borderId="0" xfId="3" applyFont="1" applyFill="1" applyAlignment="1" applyProtection="1">
      <alignment shrinkToFit="1"/>
      <protection hidden="1"/>
    </xf>
    <xf numFmtId="0" fontId="18" fillId="2" borderId="0" xfId="3" applyFont="1" applyFill="1" applyAlignment="1">
      <alignment horizontal="left" vertical="center" wrapText="1" indent="15"/>
    </xf>
    <xf numFmtId="0" fontId="16" fillId="2" borderId="0" xfId="3" applyFont="1" applyFill="1" applyAlignment="1">
      <alignment horizontal="left" vertical="center" wrapText="1" indent="15"/>
    </xf>
    <xf numFmtId="0" fontId="16" fillId="2" borderId="2" xfId="3" applyFont="1" applyFill="1" applyBorder="1" applyAlignment="1">
      <alignment horizontal="left" vertical="center" wrapText="1" indent="15"/>
    </xf>
    <xf numFmtId="0" fontId="16" fillId="2" borderId="0" xfId="3" applyFont="1" applyFill="1" applyAlignment="1">
      <alignment vertical="center" shrinkToFit="1"/>
    </xf>
    <xf numFmtId="0" fontId="16" fillId="2" borderId="0" xfId="3" applyFont="1" applyFill="1" applyAlignment="1" applyProtection="1">
      <alignment vertical="center" wrapText="1"/>
      <protection locked="0"/>
    </xf>
    <xf numFmtId="0" fontId="4" fillId="2" borderId="44" xfId="3" applyFill="1" applyBorder="1" applyAlignment="1" applyProtection="1">
      <alignment vertical="center" wrapText="1"/>
      <protection hidden="1"/>
    </xf>
    <xf numFmtId="0" fontId="4" fillId="2" borderId="8" xfId="3" applyFill="1" applyBorder="1" applyAlignment="1" applyProtection="1">
      <alignment horizontal="center" vertical="center"/>
      <protection hidden="1"/>
    </xf>
    <xf numFmtId="0" fontId="4" fillId="2" borderId="45" xfId="3" applyFill="1" applyBorder="1" applyAlignment="1" applyProtection="1">
      <alignment vertical="center" wrapText="1"/>
      <protection hidden="1"/>
    </xf>
    <xf numFmtId="0" fontId="4" fillId="0" borderId="0" xfId="3">
      <alignment vertical="center"/>
    </xf>
    <xf numFmtId="0" fontId="0" fillId="5" borderId="46" xfId="0" applyFill="1" applyBorder="1" applyAlignment="1">
      <alignment horizontal="center" vertical="center"/>
    </xf>
    <xf numFmtId="0" fontId="30" fillId="0" borderId="0" xfId="0" applyFont="1">
      <alignment vertical="center"/>
    </xf>
    <xf numFmtId="0" fontId="4" fillId="0" borderId="0" xfId="0" applyFont="1" applyAlignment="1" applyProtection="1">
      <alignment vertical="center" wrapText="1"/>
      <protection locked="0"/>
    </xf>
    <xf numFmtId="0" fontId="0" fillId="0" borderId="47" xfId="0" applyBorder="1">
      <alignment vertical="center"/>
    </xf>
    <xf numFmtId="0" fontId="0" fillId="0" borderId="40" xfId="0" applyBorder="1">
      <alignment vertical="center"/>
    </xf>
    <xf numFmtId="0" fontId="0" fillId="0" borderId="48" xfId="0" applyBorder="1">
      <alignment vertical="center"/>
    </xf>
    <xf numFmtId="0" fontId="0" fillId="0" borderId="49" xfId="0" applyBorder="1">
      <alignment vertical="center"/>
    </xf>
    <xf numFmtId="0" fontId="4" fillId="2" borderId="0" xfId="3" applyFill="1" applyAlignment="1" applyProtection="1">
      <alignment horizontal="center" vertical="center" wrapText="1"/>
      <protection hidden="1"/>
    </xf>
    <xf numFmtId="0" fontId="4" fillId="2" borderId="0" xfId="3" applyFill="1" applyAlignment="1" applyProtection="1">
      <alignment horizontal="left" vertical="center" wrapText="1" indent="1"/>
      <protection locked="0"/>
    </xf>
    <xf numFmtId="0" fontId="21" fillId="0" borderId="0" xfId="5">
      <alignment vertical="center"/>
    </xf>
    <xf numFmtId="0" fontId="21" fillId="0" borderId="0" xfId="5" applyAlignment="1">
      <alignment vertical="center" wrapText="1"/>
    </xf>
    <xf numFmtId="0" fontId="4" fillId="2" borderId="0" xfId="3" applyFill="1" applyAlignment="1" applyProtection="1">
      <protection hidden="1"/>
    </xf>
    <xf numFmtId="0" fontId="4" fillId="2" borderId="0" xfId="3" applyFill="1" applyAlignment="1" applyProtection="1">
      <alignment horizontal="center" vertical="center" wrapText="1"/>
      <protection locked="0"/>
    </xf>
    <xf numFmtId="0" fontId="15" fillId="2" borderId="0" xfId="3" applyFont="1" applyFill="1" applyAlignment="1" applyProtection="1">
      <protection hidden="1"/>
    </xf>
    <xf numFmtId="0" fontId="25" fillId="2" borderId="50" xfId="3" applyFont="1" applyFill="1" applyBorder="1" applyAlignment="1" applyProtection="1">
      <protection hidden="1"/>
    </xf>
    <xf numFmtId="0" fontId="25" fillId="2" borderId="51" xfId="3" applyFont="1" applyFill="1" applyBorder="1" applyAlignment="1" applyProtection="1">
      <protection hidden="1"/>
    </xf>
    <xf numFmtId="0" fontId="25" fillId="2" borderId="52" xfId="3" applyFont="1" applyFill="1" applyBorder="1" applyAlignment="1" applyProtection="1">
      <protection hidden="1"/>
    </xf>
    <xf numFmtId="0" fontId="4" fillId="0" borderId="0" xfId="5" applyFont="1">
      <alignment vertical="center"/>
    </xf>
    <xf numFmtId="0" fontId="4" fillId="0" borderId="0" xfId="5" applyFont="1" applyAlignment="1">
      <alignment vertical="center" wrapText="1"/>
    </xf>
    <xf numFmtId="0" fontId="4" fillId="5" borderId="0" xfId="5" applyFont="1" applyFill="1">
      <alignment vertical="center"/>
    </xf>
    <xf numFmtId="0" fontId="4" fillId="5" borderId="0" xfId="5" applyFont="1" applyFill="1" applyAlignment="1">
      <alignment vertical="center" wrapText="1"/>
    </xf>
    <xf numFmtId="0" fontId="33" fillId="0" borderId="0" xfId="0" applyFont="1" applyAlignment="1">
      <alignment horizontal="center" textRotation="255"/>
    </xf>
    <xf numFmtId="0" fontId="33" fillId="0" borderId="0" xfId="0" applyFont="1" applyAlignment="1">
      <alignment horizontal="distributed" vertical="center"/>
    </xf>
    <xf numFmtId="0" fontId="0" fillId="0" borderId="0" xfId="0"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21" fillId="0" borderId="8" xfId="5" applyBorder="1" applyAlignment="1">
      <alignment vertical="center" wrapText="1"/>
    </xf>
    <xf numFmtId="0" fontId="21" fillId="0" borderId="53" xfId="5" applyBorder="1" applyAlignment="1">
      <alignment vertical="center" wrapText="1"/>
    </xf>
    <xf numFmtId="0" fontId="21" fillId="0" borderId="45" xfId="5" applyBorder="1" applyAlignment="1">
      <alignment vertical="center" wrapText="1"/>
    </xf>
    <xf numFmtId="38" fontId="21" fillId="0" borderId="45" xfId="1" applyFont="1" applyBorder="1" applyAlignment="1">
      <alignment vertical="center" wrapText="1"/>
    </xf>
    <xf numFmtId="0" fontId="31" fillId="0" borderId="0" xfId="0" applyFont="1" applyAlignment="1">
      <alignment horizontal="right" vertical="center"/>
    </xf>
    <xf numFmtId="0" fontId="32" fillId="0" borderId="0" xfId="0" applyFont="1" applyAlignment="1">
      <alignment horizontal="center"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horizontal="center" vertical="center"/>
    </xf>
    <xf numFmtId="0" fontId="0" fillId="0" borderId="49" xfId="0" applyBorder="1" applyAlignment="1">
      <alignment horizontal="center" vertical="center"/>
    </xf>
    <xf numFmtId="0" fontId="35" fillId="0" borderId="0" xfId="0" applyFont="1" applyAlignment="1">
      <alignment horizontal="center" vertical="center"/>
    </xf>
    <xf numFmtId="0" fontId="4" fillId="2" borderId="13" xfId="3" applyFill="1" applyBorder="1" applyAlignment="1" applyProtection="1">
      <alignment vertical="center" wrapText="1"/>
      <protection hidden="1"/>
    </xf>
    <xf numFmtId="0" fontId="4" fillId="2" borderId="0" xfId="3" applyFill="1" applyAlignment="1" applyProtection="1">
      <alignment vertical="center" wrapText="1"/>
      <protection locked="0" hidden="1"/>
    </xf>
    <xf numFmtId="0" fontId="4" fillId="2" borderId="4" xfId="3" applyFill="1" applyBorder="1" applyProtection="1">
      <alignment vertical="center"/>
      <protection hidden="1"/>
    </xf>
    <xf numFmtId="0" fontId="4" fillId="2" borderId="4" xfId="3" applyFill="1" applyBorder="1" applyAlignment="1" applyProtection="1">
      <alignment horizontal="center" vertical="center"/>
      <protection hidden="1"/>
    </xf>
    <xf numFmtId="0" fontId="29" fillId="5" borderId="0" xfId="0" applyFont="1" applyFill="1">
      <alignment vertical="center"/>
    </xf>
    <xf numFmtId="0" fontId="6" fillId="2" borderId="54" xfId="0" applyFont="1" applyFill="1" applyBorder="1" applyAlignment="1" applyProtection="1">
      <alignment horizontal="left" vertical="center" wrapText="1"/>
      <protection locked="0"/>
    </xf>
    <xf numFmtId="0" fontId="6" fillId="2" borderId="54" xfId="0" applyFont="1" applyFill="1" applyBorder="1" applyAlignment="1" applyProtection="1">
      <alignment horizontal="center" vertical="center" wrapText="1"/>
      <protection locked="0"/>
    </xf>
    <xf numFmtId="0" fontId="33" fillId="0" borderId="0" xfId="0" applyFont="1">
      <alignment vertical="center"/>
    </xf>
    <xf numFmtId="0" fontId="36" fillId="0" borderId="0" xfId="0" applyFont="1">
      <alignment vertical="center"/>
    </xf>
    <xf numFmtId="0" fontId="6" fillId="2" borderId="55"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center" vertical="center" wrapText="1"/>
      <protection locked="0"/>
    </xf>
    <xf numFmtId="0" fontId="37" fillId="0" borderId="0" xfId="0" applyFont="1">
      <alignment vertical="center"/>
    </xf>
    <xf numFmtId="49" fontId="4" fillId="0" borderId="0" xfId="0" applyNumberFormat="1" applyFont="1" applyAlignment="1" applyProtection="1">
      <alignment horizontal="center" vertical="center"/>
      <protection locked="0"/>
    </xf>
    <xf numFmtId="0" fontId="44" fillId="0" borderId="46" xfId="0" applyFont="1" applyBorder="1" applyAlignment="1" applyProtection="1">
      <alignment horizontal="left" vertical="center" wrapText="1"/>
      <protection locked="0"/>
    </xf>
    <xf numFmtId="0" fontId="44" fillId="0" borderId="46" xfId="0" applyFont="1" applyBorder="1" applyAlignment="1" applyProtection="1">
      <alignment horizontal="center" vertical="center" wrapText="1"/>
      <protection locked="0"/>
    </xf>
    <xf numFmtId="0" fontId="44" fillId="0" borderId="0" xfId="0" applyFont="1">
      <alignment vertical="center"/>
    </xf>
    <xf numFmtId="0" fontId="44" fillId="0" borderId="46" xfId="0" applyFont="1" applyBorder="1" applyAlignment="1" applyProtection="1">
      <alignment horizontal="left" vertical="center" shrinkToFit="1"/>
      <protection locked="0"/>
    </xf>
    <xf numFmtId="0" fontId="43" fillId="0" borderId="46" xfId="0" applyFont="1" applyBorder="1" applyProtection="1">
      <alignment vertical="center"/>
      <protection locked="0"/>
    </xf>
    <xf numFmtId="49" fontId="43" fillId="0" borderId="46" xfId="0" applyNumberFormat="1"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31" fillId="0" borderId="0" xfId="0" applyFont="1" applyAlignment="1">
      <alignment horizontal="left" vertical="center" wrapText="1"/>
    </xf>
    <xf numFmtId="49" fontId="4" fillId="0" borderId="7" xfId="0" applyNumberFormat="1" applyFont="1" applyBorder="1" applyAlignment="1" applyProtection="1">
      <alignment horizontal="center" vertical="center"/>
      <protection locked="0"/>
    </xf>
    <xf numFmtId="0" fontId="41" fillId="0" borderId="0" xfId="0" applyFont="1" applyAlignment="1" applyProtection="1">
      <alignment horizontal="center" vertical="center" wrapText="1"/>
      <protection locked="0"/>
    </xf>
    <xf numFmtId="49" fontId="4" fillId="0" borderId="6" xfId="0" applyNumberFormat="1" applyFont="1" applyBorder="1" applyAlignment="1" applyProtection="1">
      <alignment horizontal="center" vertical="center"/>
      <protection locked="0"/>
    </xf>
    <xf numFmtId="49" fontId="4" fillId="0" borderId="89" xfId="0" applyNumberFormat="1" applyFont="1" applyBorder="1" applyAlignment="1" applyProtection="1">
      <alignment horizontal="center" vertical="center"/>
      <protection locked="0"/>
    </xf>
    <xf numFmtId="0" fontId="39" fillId="0" borderId="0" xfId="0" applyFont="1" applyAlignment="1">
      <alignment vertical="center" wrapText="1"/>
    </xf>
    <xf numFmtId="0" fontId="37" fillId="0" borderId="0" xfId="0" applyFont="1" applyAlignment="1">
      <alignment vertical="center" wrapText="1"/>
    </xf>
    <xf numFmtId="0" fontId="0" fillId="0" borderId="7" xfId="0" applyBorder="1">
      <alignment vertical="center"/>
    </xf>
    <xf numFmtId="0" fontId="0" fillId="0" borderId="100" xfId="0" applyBorder="1">
      <alignment vertical="center"/>
    </xf>
    <xf numFmtId="0" fontId="0" fillId="0" borderId="86" xfId="0" applyBorder="1">
      <alignment vertical="center"/>
    </xf>
    <xf numFmtId="0" fontId="0" fillId="0" borderId="98" xfId="0" applyBorder="1">
      <alignment vertical="center"/>
    </xf>
    <xf numFmtId="0" fontId="0" fillId="0" borderId="87" xfId="0" applyBorder="1">
      <alignment vertical="center"/>
    </xf>
    <xf numFmtId="0" fontId="4" fillId="2" borderId="8" xfId="3" applyFill="1" applyBorder="1" applyAlignment="1" applyProtection="1">
      <alignment vertical="center" wrapText="1"/>
      <protection hidden="1"/>
    </xf>
    <xf numFmtId="0" fontId="4" fillId="2" borderId="53" xfId="3" applyFill="1" applyBorder="1" applyProtection="1">
      <alignment vertical="center"/>
      <protection hidden="1"/>
    </xf>
    <xf numFmtId="0" fontId="4" fillId="2" borderId="45" xfId="3" applyFill="1" applyBorder="1" applyProtection="1">
      <alignment vertical="center"/>
      <protection hidden="1"/>
    </xf>
    <xf numFmtId="0" fontId="4" fillId="2" borderId="3" xfId="3" applyFill="1" applyBorder="1" applyAlignment="1" applyProtection="1">
      <alignment vertical="center" wrapText="1"/>
      <protection hidden="1"/>
    </xf>
    <xf numFmtId="0" fontId="4" fillId="2" borderId="4" xfId="3" applyFill="1" applyBorder="1" applyProtection="1">
      <alignment vertical="center"/>
      <protection hidden="1"/>
    </xf>
    <xf numFmtId="0" fontId="4" fillId="2" borderId="5" xfId="3" applyFill="1" applyBorder="1" applyProtection="1">
      <alignment vertical="center"/>
      <protection hidden="1"/>
    </xf>
    <xf numFmtId="0" fontId="21" fillId="0" borderId="53" xfId="5" applyBorder="1" applyAlignment="1">
      <alignment horizontal="center" vertical="center" wrapText="1"/>
    </xf>
    <xf numFmtId="0" fontId="21" fillId="0" borderId="45" xfId="5" applyBorder="1" applyAlignment="1">
      <alignment horizontal="center" vertical="center" wrapText="1"/>
    </xf>
    <xf numFmtId="0" fontId="21" fillId="0" borderId="8" xfId="5" applyBorder="1" applyAlignment="1">
      <alignment horizontal="center" vertical="center" wrapText="1"/>
    </xf>
    <xf numFmtId="0" fontId="4" fillId="2" borderId="44" xfId="3" applyFill="1" applyBorder="1" applyAlignment="1" applyProtection="1">
      <alignment horizontal="center" vertical="center" wrapText="1"/>
      <protection hidden="1"/>
    </xf>
    <xf numFmtId="0" fontId="4" fillId="2" borderId="8" xfId="3" applyFill="1" applyBorder="1" applyAlignment="1" applyProtection="1">
      <alignment vertical="center" wrapText="1"/>
      <protection locked="0"/>
    </xf>
    <xf numFmtId="0" fontId="4" fillId="2" borderId="53" xfId="3" applyFill="1" applyBorder="1" applyAlignment="1" applyProtection="1">
      <alignment vertical="center" wrapText="1"/>
      <protection locked="0"/>
    </xf>
    <xf numFmtId="0" fontId="4" fillId="2" borderId="45" xfId="3" applyFill="1" applyBorder="1" applyAlignment="1" applyProtection="1">
      <alignment vertical="center" wrapText="1"/>
      <protection locked="0"/>
    </xf>
    <xf numFmtId="0" fontId="4" fillId="2" borderId="8" xfId="3" applyFill="1" applyBorder="1" applyAlignment="1" applyProtection="1">
      <alignment horizontal="center" vertical="center" wrapText="1"/>
      <protection hidden="1"/>
    </xf>
    <xf numFmtId="0" fontId="4" fillId="2" borderId="53" xfId="3" applyFill="1" applyBorder="1" applyAlignment="1" applyProtection="1">
      <alignment horizontal="center" vertical="center" wrapText="1"/>
      <protection hidden="1"/>
    </xf>
    <xf numFmtId="0" fontId="4" fillId="2" borderId="45" xfId="3" applyFill="1" applyBorder="1" applyAlignment="1" applyProtection="1">
      <alignment horizontal="center" vertical="center" wrapText="1"/>
      <protection hidden="1"/>
    </xf>
    <xf numFmtId="0" fontId="4" fillId="2" borderId="6" xfId="3" applyFill="1" applyBorder="1" applyAlignment="1" applyProtection="1">
      <alignment vertical="center" wrapText="1"/>
      <protection hidden="1"/>
    </xf>
    <xf numFmtId="0" fontId="4" fillId="2" borderId="7" xfId="3" applyFill="1" applyBorder="1" applyProtection="1">
      <alignment vertical="center"/>
      <protection hidden="1"/>
    </xf>
    <xf numFmtId="0" fontId="4" fillId="2" borderId="1" xfId="3" applyFill="1" applyBorder="1" applyProtection="1">
      <alignment vertical="center"/>
      <protection hidden="1"/>
    </xf>
    <xf numFmtId="0" fontId="4" fillId="2" borderId="6" xfId="3" applyFill="1" applyBorder="1" applyAlignment="1" applyProtection="1">
      <alignment horizontal="center" vertical="center" wrapText="1"/>
      <protection hidden="1"/>
    </xf>
    <xf numFmtId="0" fontId="4" fillId="2" borderId="7" xfId="3" applyFill="1" applyBorder="1" applyAlignment="1" applyProtection="1">
      <alignment horizontal="center" vertical="center" wrapText="1"/>
      <protection hidden="1"/>
    </xf>
    <xf numFmtId="0" fontId="4" fillId="2" borderId="1" xfId="3" applyFill="1" applyBorder="1" applyAlignment="1" applyProtection="1">
      <alignment horizontal="center" vertical="center" wrapText="1"/>
      <protection hidden="1"/>
    </xf>
    <xf numFmtId="0" fontId="4" fillId="2" borderId="3" xfId="3" applyFill="1" applyBorder="1" applyAlignment="1" applyProtection="1">
      <alignment horizontal="center" vertical="center" wrapText="1"/>
      <protection hidden="1"/>
    </xf>
    <xf numFmtId="0" fontId="4" fillId="2" borderId="4" xfId="3" applyFill="1" applyBorder="1" applyAlignment="1" applyProtection="1">
      <alignment horizontal="center" vertical="center" wrapText="1"/>
      <protection hidden="1"/>
    </xf>
    <xf numFmtId="0" fontId="4" fillId="2" borderId="5" xfId="3" applyFill="1" applyBorder="1" applyAlignment="1" applyProtection="1">
      <alignment horizontal="center" vertical="center" wrapText="1"/>
      <protection hidden="1"/>
    </xf>
    <xf numFmtId="0" fontId="4" fillId="2" borderId="6" xfId="3" applyFill="1" applyBorder="1" applyAlignment="1" applyProtection="1">
      <alignment horizontal="center" vertical="center" wrapText="1"/>
      <protection locked="0"/>
    </xf>
    <xf numFmtId="0" fontId="4" fillId="2" borderId="7" xfId="3" applyFill="1" applyBorder="1" applyAlignment="1" applyProtection="1">
      <alignment horizontal="center" vertical="center" wrapText="1"/>
      <protection locked="0"/>
    </xf>
    <xf numFmtId="0" fontId="4" fillId="2" borderId="1" xfId="3" applyFill="1" applyBorder="1" applyAlignment="1" applyProtection="1">
      <alignment horizontal="center" vertical="center" wrapText="1"/>
      <protection locked="0"/>
    </xf>
    <xf numFmtId="0" fontId="4" fillId="2" borderId="3" xfId="3" applyFill="1" applyBorder="1" applyAlignment="1" applyProtection="1">
      <alignment horizontal="center" vertical="center" wrapText="1"/>
      <protection locked="0"/>
    </xf>
    <xf numFmtId="0" fontId="4" fillId="2" borderId="4" xfId="3" applyFill="1" applyBorder="1" applyAlignment="1" applyProtection="1">
      <alignment horizontal="center" vertical="center" wrapText="1"/>
      <protection locked="0"/>
    </xf>
    <xf numFmtId="0" fontId="4" fillId="2" borderId="5" xfId="3" applyFill="1" applyBorder="1" applyAlignment="1" applyProtection="1">
      <alignment horizontal="center" vertical="center" wrapText="1"/>
      <protection locked="0"/>
    </xf>
    <xf numFmtId="0" fontId="4" fillId="2" borderId="6" xfId="3" applyFill="1" applyBorder="1" applyAlignment="1" applyProtection="1">
      <alignment horizontal="center" vertical="center"/>
      <protection locked="0"/>
    </xf>
    <xf numFmtId="0" fontId="4" fillId="2" borderId="7" xfId="3" applyFill="1" applyBorder="1" applyAlignment="1" applyProtection="1">
      <alignment horizontal="center" vertical="center"/>
      <protection locked="0"/>
    </xf>
    <xf numFmtId="0" fontId="4" fillId="2" borderId="3" xfId="3" applyFill="1" applyBorder="1" applyAlignment="1" applyProtection="1">
      <alignment horizontal="center" vertical="center"/>
      <protection locked="0"/>
    </xf>
    <xf numFmtId="0" fontId="4" fillId="2" borderId="4" xfId="3" applyFill="1" applyBorder="1" applyAlignment="1" applyProtection="1">
      <alignment horizontal="center" vertical="center"/>
      <protection locked="0"/>
    </xf>
    <xf numFmtId="0" fontId="1" fillId="2" borderId="3" xfId="3" applyFont="1" applyFill="1" applyBorder="1" applyAlignment="1" applyProtection="1">
      <alignment horizontal="center" vertical="top"/>
      <protection locked="0"/>
    </xf>
    <xf numFmtId="0" fontId="1" fillId="2" borderId="4" xfId="3" applyFont="1" applyFill="1" applyBorder="1" applyAlignment="1" applyProtection="1">
      <alignment horizontal="center" vertical="top"/>
      <protection locked="0"/>
    </xf>
    <xf numFmtId="0" fontId="1" fillId="2" borderId="5" xfId="3" applyFont="1" applyFill="1" applyBorder="1" applyAlignment="1" applyProtection="1">
      <alignment horizontal="center" vertical="top"/>
      <protection locked="0"/>
    </xf>
    <xf numFmtId="0" fontId="1" fillId="2" borderId="6" xfId="3" applyFont="1" applyFill="1" applyBorder="1" applyAlignment="1" applyProtection="1">
      <alignment horizontal="center" vertical="top"/>
      <protection locked="0"/>
    </xf>
    <xf numFmtId="0" fontId="1" fillId="2" borderId="7" xfId="3" applyFont="1" applyFill="1" applyBorder="1" applyAlignment="1" applyProtection="1">
      <alignment horizontal="center" vertical="top"/>
      <protection locked="0"/>
    </xf>
    <xf numFmtId="0" fontId="1" fillId="2" borderId="1" xfId="3" applyFont="1" applyFill="1" applyBorder="1" applyAlignment="1" applyProtection="1">
      <alignment horizontal="center" vertical="top"/>
      <protection locked="0"/>
    </xf>
    <xf numFmtId="0" fontId="4" fillId="2" borderId="8" xfId="3" applyFill="1" applyBorder="1" applyAlignment="1" applyProtection="1">
      <alignment horizontal="center" vertical="center"/>
      <protection hidden="1"/>
    </xf>
    <xf numFmtId="0" fontId="4" fillId="2" borderId="53" xfId="3" applyFill="1" applyBorder="1" applyAlignment="1" applyProtection="1">
      <alignment horizontal="center" vertical="center"/>
      <protection hidden="1"/>
    </xf>
    <xf numFmtId="0" fontId="4" fillId="2" borderId="45" xfId="3" applyFill="1" applyBorder="1" applyAlignment="1" applyProtection="1">
      <alignment horizontal="center" vertical="center"/>
      <protection hidden="1"/>
    </xf>
    <xf numFmtId="0" fontId="4" fillId="2" borderId="8" xfId="3" applyFill="1" applyBorder="1" applyAlignment="1" applyProtection="1">
      <alignment horizontal="left" vertical="center" wrapText="1"/>
      <protection hidden="1"/>
    </xf>
    <xf numFmtId="0" fontId="4" fillId="2" borderId="53" xfId="3" applyFill="1" applyBorder="1" applyAlignment="1" applyProtection="1">
      <alignment horizontal="left" vertical="center" wrapText="1"/>
      <protection hidden="1"/>
    </xf>
    <xf numFmtId="0" fontId="4" fillId="2" borderId="45" xfId="3" applyFill="1" applyBorder="1" applyAlignment="1" applyProtection="1">
      <alignment horizontal="left" vertical="center" wrapText="1"/>
      <protection hidden="1"/>
    </xf>
    <xf numFmtId="0" fontId="21" fillId="0" borderId="7" xfId="5" applyBorder="1" applyAlignment="1">
      <alignment vertical="center" wrapText="1"/>
    </xf>
    <xf numFmtId="0" fontId="21" fillId="0" borderId="0" xfId="5" applyAlignment="1">
      <alignment vertical="center" wrapText="1"/>
    </xf>
    <xf numFmtId="0" fontId="4" fillId="2" borderId="0" xfId="3" applyFill="1" applyAlignment="1" applyProtection="1">
      <alignment vertical="center" wrapText="1"/>
      <protection hidden="1"/>
    </xf>
    <xf numFmtId="38" fontId="21" fillId="0" borderId="8" xfId="1" applyFont="1" applyBorder="1" applyAlignment="1">
      <alignment horizontal="center" vertical="center" wrapText="1"/>
    </xf>
    <xf numFmtId="38" fontId="21" fillId="0" borderId="53" xfId="1" applyFont="1" applyBorder="1" applyAlignment="1">
      <alignment horizontal="center" vertical="center" wrapText="1"/>
    </xf>
    <xf numFmtId="0" fontId="21" fillId="0" borderId="56" xfId="5" applyBorder="1" applyAlignment="1">
      <alignment horizontal="center" vertical="center"/>
    </xf>
    <xf numFmtId="0" fontId="21" fillId="0" borderId="57" xfId="5" applyBorder="1" applyAlignment="1">
      <alignment horizontal="center" vertical="center"/>
    </xf>
    <xf numFmtId="0" fontId="21" fillId="0" borderId="58" xfId="5" applyBorder="1" applyAlignment="1">
      <alignment horizontal="center" vertical="center"/>
    </xf>
    <xf numFmtId="0" fontId="21" fillId="0" borderId="44" xfId="5" applyBorder="1" applyAlignment="1">
      <alignment horizontal="center" vertical="center" justifyLastLine="1"/>
    </xf>
    <xf numFmtId="0" fontId="4" fillId="2" borderId="53" xfId="3" applyFill="1" applyBorder="1" applyAlignment="1" applyProtection="1">
      <alignment horizontal="left" vertical="center"/>
      <protection hidden="1"/>
    </xf>
    <xf numFmtId="0" fontId="4" fillId="2" borderId="8" xfId="3" applyFill="1" applyBorder="1" applyAlignment="1" applyProtection="1">
      <alignment vertical="top"/>
      <protection hidden="1"/>
    </xf>
    <xf numFmtId="0" fontId="4" fillId="2" borderId="53" xfId="3" applyFill="1" applyBorder="1" applyAlignment="1" applyProtection="1">
      <alignment vertical="top"/>
      <protection hidden="1"/>
    </xf>
    <xf numFmtId="0" fontId="4" fillId="2" borderId="45" xfId="3" applyFill="1" applyBorder="1" applyAlignment="1" applyProtection="1">
      <alignment vertical="top"/>
      <protection hidden="1"/>
    </xf>
    <xf numFmtId="0" fontId="4" fillId="2" borderId="44" xfId="3" applyFill="1" applyBorder="1" applyAlignment="1" applyProtection="1">
      <alignment horizontal="center" vertical="center"/>
      <protection hidden="1"/>
    </xf>
    <xf numFmtId="0" fontId="4" fillId="2" borderId="59" xfId="3" applyFill="1" applyBorder="1" applyAlignment="1" applyProtection="1">
      <alignment horizontal="center" vertical="center" wrapText="1"/>
      <protection hidden="1"/>
    </xf>
    <xf numFmtId="0" fontId="4" fillId="2" borderId="8" xfId="3" applyFill="1" applyBorder="1" applyAlignment="1" applyProtection="1">
      <alignment horizontal="center" vertical="center"/>
      <protection locked="0"/>
    </xf>
    <xf numFmtId="0" fontId="4" fillId="2" borderId="53" xfId="3" applyFill="1" applyBorder="1" applyAlignment="1" applyProtection="1">
      <alignment horizontal="center" vertical="center"/>
      <protection locked="0"/>
    </xf>
    <xf numFmtId="0" fontId="4" fillId="2" borderId="45" xfId="3" applyFill="1" applyBorder="1" applyAlignment="1" applyProtection="1">
      <alignment horizontal="center" vertical="center"/>
      <protection locked="0"/>
    </xf>
    <xf numFmtId="0" fontId="4" fillId="2" borderId="13" xfId="3" applyFill="1" applyBorder="1" applyAlignment="1" applyProtection="1">
      <alignment horizontal="center" vertical="center" wrapText="1"/>
      <protection hidden="1"/>
    </xf>
    <xf numFmtId="0" fontId="4" fillId="2" borderId="0" xfId="3" applyFill="1" applyAlignment="1" applyProtection="1">
      <alignment horizontal="center" vertical="center" wrapText="1"/>
      <protection hidden="1"/>
    </xf>
    <xf numFmtId="0" fontId="4" fillId="2" borderId="2" xfId="3" applyFill="1" applyBorder="1" applyAlignment="1" applyProtection="1">
      <alignment horizontal="center" vertical="center" wrapText="1"/>
      <protection hidden="1"/>
    </xf>
    <xf numFmtId="0" fontId="4" fillId="2" borderId="0" xfId="3" applyFill="1" applyAlignment="1" applyProtection="1">
      <alignment horizontal="distributed" vertical="center" wrapText="1"/>
      <protection hidden="1"/>
    </xf>
    <xf numFmtId="181" fontId="16" fillId="2" borderId="0" xfId="3" applyNumberFormat="1" applyFont="1" applyFill="1" applyAlignment="1" applyProtection="1">
      <alignment horizontal="center" vertical="center" wrapText="1"/>
      <protection locked="0"/>
    </xf>
    <xf numFmtId="0" fontId="16" fillId="2" borderId="0" xfId="3" applyFont="1" applyFill="1" applyAlignment="1" applyProtection="1">
      <alignment horizontal="center" vertical="center" wrapText="1"/>
      <protection locked="0"/>
    </xf>
    <xf numFmtId="182" fontId="16" fillId="2" borderId="0" xfId="3" applyNumberFormat="1" applyFont="1" applyFill="1" applyAlignment="1" applyProtection="1">
      <alignment horizontal="center" vertical="center" wrapText="1"/>
      <protection locked="0"/>
    </xf>
    <xf numFmtId="0" fontId="1" fillId="2" borderId="8" xfId="3" applyFont="1" applyFill="1" applyBorder="1" applyAlignment="1" applyProtection="1">
      <alignment horizontal="left" vertical="top"/>
      <protection locked="0"/>
    </xf>
    <xf numFmtId="0" fontId="1" fillId="2" borderId="53" xfId="3" applyFont="1" applyFill="1" applyBorder="1" applyAlignment="1" applyProtection="1">
      <alignment horizontal="left" vertical="top"/>
      <protection locked="0"/>
    </xf>
    <xf numFmtId="0" fontId="1" fillId="2" borderId="45" xfId="3" applyFont="1" applyFill="1" applyBorder="1" applyAlignment="1" applyProtection="1">
      <alignment horizontal="left" vertical="top"/>
      <protection locked="0"/>
    </xf>
    <xf numFmtId="0" fontId="17" fillId="2" borderId="0" xfId="3" applyFont="1" applyFill="1" applyAlignment="1" applyProtection="1">
      <alignment horizontal="left" wrapText="1" shrinkToFit="1"/>
      <protection locked="0" hidden="1"/>
    </xf>
    <xf numFmtId="0" fontId="16" fillId="2" borderId="0" xfId="3" applyFont="1" applyFill="1" applyAlignment="1" applyProtection="1">
      <alignment horizontal="left" wrapText="1"/>
      <protection locked="0" hidden="1"/>
    </xf>
    <xf numFmtId="0" fontId="16" fillId="2" borderId="2" xfId="3" applyFont="1" applyFill="1" applyBorder="1" applyAlignment="1" applyProtection="1">
      <alignment horizontal="left" wrapText="1"/>
      <protection locked="0" hidden="1"/>
    </xf>
    <xf numFmtId="0" fontId="17" fillId="2" borderId="0" xfId="3" applyFont="1" applyFill="1" applyAlignment="1" applyProtection="1">
      <alignment horizontal="left" shrinkToFit="1"/>
      <protection locked="0" hidden="1"/>
    </xf>
    <xf numFmtId="0" fontId="4" fillId="2" borderId="7" xfId="3" applyFill="1" applyBorder="1" applyAlignment="1" applyProtection="1">
      <alignment horizontal="distributed" vertical="center"/>
      <protection hidden="1"/>
    </xf>
    <xf numFmtId="180" fontId="16" fillId="0" borderId="7" xfId="3" applyNumberFormat="1" applyFont="1" applyBorder="1" applyAlignment="1" applyProtection="1">
      <alignment horizontal="left" vertical="center"/>
      <protection locked="0"/>
    </xf>
    <xf numFmtId="180" fontId="16" fillId="0" borderId="1" xfId="3" applyNumberFormat="1" applyFont="1" applyBorder="1" applyAlignment="1" applyProtection="1">
      <alignment horizontal="left" vertical="center"/>
      <protection locked="0"/>
    </xf>
    <xf numFmtId="0" fontId="4" fillId="2" borderId="0" xfId="3" applyFill="1" applyAlignment="1" applyProtection="1">
      <alignment horizontal="distributed" vertical="center"/>
      <protection hidden="1"/>
    </xf>
    <xf numFmtId="0" fontId="16" fillId="2" borderId="0" xfId="3" applyFont="1" applyFill="1" applyAlignment="1" applyProtection="1">
      <alignment horizontal="left" vertical="center"/>
      <protection locked="0"/>
    </xf>
    <xf numFmtId="0" fontId="16" fillId="2" borderId="2" xfId="3" applyFont="1" applyFill="1" applyBorder="1" applyAlignment="1" applyProtection="1">
      <alignment horizontal="left" vertical="center"/>
      <protection locked="0"/>
    </xf>
    <xf numFmtId="0" fontId="16" fillId="2" borderId="0" xfId="3" applyFont="1" applyFill="1" applyAlignment="1" applyProtection="1">
      <alignment horizontal="left" vertical="center" wrapText="1"/>
      <protection locked="0"/>
    </xf>
    <xf numFmtId="0" fontId="16" fillId="2" borderId="2" xfId="3" applyFont="1" applyFill="1" applyBorder="1" applyAlignment="1" applyProtection="1">
      <alignment horizontal="left" vertical="center" wrapText="1"/>
      <protection locked="0"/>
    </xf>
    <xf numFmtId="0" fontId="4" fillId="2" borderId="0" xfId="3" applyFill="1" applyAlignment="1" applyProtection="1">
      <alignment horizontal="distributed"/>
      <protection hidden="1"/>
    </xf>
    <xf numFmtId="0" fontId="15" fillId="2" borderId="0" xfId="3" applyFont="1" applyFill="1" applyAlignment="1" applyProtection="1">
      <alignment horizontal="center"/>
      <protection hidden="1"/>
    </xf>
    <xf numFmtId="0" fontId="23" fillId="2" borderId="0" xfId="3" applyFont="1" applyFill="1" applyAlignment="1" applyProtection="1">
      <alignment horizontal="distributed" vertical="center"/>
      <protection hidden="1"/>
    </xf>
    <xf numFmtId="0" fontId="16" fillId="2" borderId="0" xfId="3" applyFont="1" applyFill="1" applyAlignment="1" applyProtection="1">
      <alignment horizontal="left" vertical="center" shrinkToFit="1"/>
      <protection locked="0"/>
    </xf>
    <xf numFmtId="0" fontId="4" fillId="2" borderId="13" xfId="3" applyFill="1" applyBorder="1" applyAlignment="1" applyProtection="1">
      <alignment vertical="center" wrapText="1"/>
      <protection hidden="1"/>
    </xf>
    <xf numFmtId="0" fontId="4" fillId="2" borderId="0" xfId="3" applyFill="1" applyAlignment="1" applyProtection="1">
      <alignment horizontal="left" vertical="center" wrapText="1"/>
      <protection hidden="1"/>
    </xf>
    <xf numFmtId="0" fontId="4" fillId="2" borderId="0" xfId="3" applyFill="1" applyAlignment="1" applyProtection="1">
      <alignment horizontal="left" vertical="center"/>
      <protection hidden="1"/>
    </xf>
    <xf numFmtId="0" fontId="4" fillId="2" borderId="0" xfId="3" applyFill="1" applyAlignment="1" applyProtection="1">
      <alignment horizontal="center" wrapText="1"/>
      <protection locked="0" hidden="1"/>
    </xf>
    <xf numFmtId="0" fontId="4" fillId="2" borderId="0" xfId="3" applyFill="1" applyAlignment="1" applyProtection="1">
      <alignment wrapText="1"/>
      <protection locked="0" hidden="1"/>
    </xf>
    <xf numFmtId="49" fontId="16" fillId="2" borderId="0" xfId="3" applyNumberFormat="1" applyFont="1" applyFill="1" applyAlignment="1" applyProtection="1">
      <alignment horizontal="left" vertical="center" wrapText="1"/>
      <protection locked="0"/>
    </xf>
    <xf numFmtId="0" fontId="16" fillId="0" borderId="0" xfId="3" applyFont="1" applyAlignment="1" applyProtection="1">
      <alignment horizontal="left" vertical="center" shrinkToFit="1"/>
      <protection locked="0"/>
    </xf>
    <xf numFmtId="0" fontId="21" fillId="0" borderId="62" xfId="5" applyBorder="1" applyAlignment="1">
      <alignment horizontal="center" vertical="center" justifyLastLine="1"/>
    </xf>
    <xf numFmtId="0" fontId="21" fillId="0" borderId="60" xfId="5" applyBorder="1" applyAlignment="1">
      <alignment horizontal="center" vertical="center"/>
    </xf>
    <xf numFmtId="0" fontId="21" fillId="0" borderId="55" xfId="5" applyBorder="1" applyAlignment="1">
      <alignment horizontal="center" vertical="center"/>
    </xf>
    <xf numFmtId="0" fontId="21" fillId="0" borderId="61" xfId="5" applyBorder="1" applyAlignment="1">
      <alignment horizontal="center" vertical="center"/>
    </xf>
    <xf numFmtId="0" fontId="21" fillId="0" borderId="44" xfId="5" applyBorder="1" applyAlignment="1">
      <alignment horizontal="center" vertical="center"/>
    </xf>
    <xf numFmtId="0" fontId="4" fillId="2" borderId="8" xfId="3" applyFill="1" applyBorder="1" applyAlignment="1" applyProtection="1">
      <alignment horizontal="left" vertical="center" wrapText="1" indent="1"/>
      <protection locked="0"/>
    </xf>
    <xf numFmtId="0" fontId="4" fillId="2" borderId="53" xfId="3" applyFill="1" applyBorder="1" applyAlignment="1" applyProtection="1">
      <alignment horizontal="left" vertical="center" wrapText="1" indent="1"/>
      <protection locked="0"/>
    </xf>
    <xf numFmtId="0" fontId="4" fillId="2" borderId="45" xfId="3" applyFill="1" applyBorder="1" applyAlignment="1" applyProtection="1">
      <alignment horizontal="left" vertical="center" wrapText="1" indent="1"/>
      <protection locked="0"/>
    </xf>
    <xf numFmtId="0" fontId="16" fillId="2" borderId="8" xfId="3" applyFont="1" applyFill="1" applyBorder="1" applyAlignment="1" applyProtection="1">
      <alignment horizontal="left" vertical="center" indent="1" shrinkToFit="1"/>
      <protection locked="0"/>
    </xf>
    <xf numFmtId="0" fontId="16" fillId="2" borderId="53" xfId="3" applyFont="1" applyFill="1" applyBorder="1" applyAlignment="1" applyProtection="1">
      <alignment horizontal="left" vertical="center" indent="1" shrinkToFit="1"/>
      <protection locked="0"/>
    </xf>
    <xf numFmtId="0" fontId="21" fillId="0" borderId="8" xfId="5" applyBorder="1" applyAlignment="1">
      <alignment horizontal="center" vertical="center" wrapText="1" justifyLastLine="1"/>
    </xf>
    <xf numFmtId="0" fontId="21" fillId="0" borderId="53" xfId="5" applyBorder="1" applyAlignment="1">
      <alignment horizontal="center" vertical="center" wrapText="1" justifyLastLine="1"/>
    </xf>
    <xf numFmtId="0" fontId="21" fillId="0" borderId="45" xfId="5" applyBorder="1" applyAlignment="1">
      <alignment horizontal="center" vertical="center" wrapText="1" justifyLastLine="1"/>
    </xf>
    <xf numFmtId="0" fontId="21" fillId="0" borderId="67" xfId="5" applyBorder="1" applyAlignment="1">
      <alignment horizontal="center" vertical="center"/>
    </xf>
    <xf numFmtId="0" fontId="21" fillId="0" borderId="68" xfId="5" applyBorder="1" applyAlignment="1">
      <alignment horizontal="center" vertical="center"/>
    </xf>
    <xf numFmtId="0" fontId="21" fillId="0" borderId="69" xfId="5" applyBorder="1" applyAlignment="1">
      <alignment horizontal="center" vertical="center"/>
    </xf>
    <xf numFmtId="0" fontId="21" fillId="0" borderId="66" xfId="5" applyBorder="1" applyAlignment="1">
      <alignment horizontal="center" vertical="center"/>
    </xf>
    <xf numFmtId="0" fontId="24" fillId="2" borderId="8" xfId="3" applyFont="1" applyFill="1" applyBorder="1" applyAlignment="1" applyProtection="1">
      <alignment horizontal="center" vertical="center" wrapText="1"/>
      <protection hidden="1"/>
    </xf>
    <xf numFmtId="0" fontId="24" fillId="2" borderId="53" xfId="3" applyFont="1" applyFill="1" applyBorder="1" applyAlignment="1" applyProtection="1">
      <alignment horizontal="center" vertical="center" wrapText="1"/>
      <protection hidden="1"/>
    </xf>
    <xf numFmtId="0" fontId="24" fillId="2" borderId="45" xfId="3" applyFont="1" applyFill="1" applyBorder="1" applyAlignment="1" applyProtection="1">
      <alignment horizontal="center" vertical="center" wrapText="1"/>
      <protection hidden="1"/>
    </xf>
    <xf numFmtId="0" fontId="21" fillId="0" borderId="63" xfId="5" applyBorder="1" applyAlignment="1">
      <alignment horizontal="center" vertical="center"/>
    </xf>
    <xf numFmtId="0" fontId="21" fillId="0" borderId="64" xfId="5" applyBorder="1" applyAlignment="1">
      <alignment horizontal="center" vertical="center"/>
    </xf>
    <xf numFmtId="0" fontId="21" fillId="0" borderId="65" xfId="5" applyBorder="1" applyAlignment="1">
      <alignment horizontal="center" vertical="center"/>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1" xfId="0" applyFont="1" applyFill="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20" xfId="0" applyFont="1" applyBorder="1" applyAlignment="1">
      <alignment horizontal="center" vertical="center"/>
    </xf>
    <xf numFmtId="0" fontId="32" fillId="0" borderId="84" xfId="0" applyFont="1" applyBorder="1" applyAlignment="1">
      <alignment horizontal="center" vertical="center"/>
    </xf>
    <xf numFmtId="0" fontId="32" fillId="0" borderId="0" xfId="0" applyFont="1" applyAlignment="1">
      <alignment horizontal="center" vertical="center"/>
    </xf>
    <xf numFmtId="0" fontId="32" fillId="0" borderId="85" xfId="0" applyFont="1" applyBorder="1" applyAlignment="1">
      <alignment horizontal="center" vertical="center"/>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32" fillId="0" borderId="21" xfId="0" applyFont="1" applyBorder="1" applyAlignment="1">
      <alignment horizontal="center" vertical="center"/>
    </xf>
    <xf numFmtId="0" fontId="0" fillId="4" borderId="74" xfId="0" applyFill="1" applyBorder="1" applyAlignment="1">
      <alignment horizontal="center" vertical="center"/>
    </xf>
    <xf numFmtId="0" fontId="0" fillId="4" borderId="75" xfId="0" applyFill="1" applyBorder="1" applyAlignment="1">
      <alignment horizontal="center" vertical="center"/>
    </xf>
    <xf numFmtId="0" fontId="0" fillId="4" borderId="20" xfId="0" applyFill="1" applyBorder="1" applyAlignment="1">
      <alignment horizontal="center" vertical="center"/>
    </xf>
    <xf numFmtId="0" fontId="0" fillId="4" borderId="84" xfId="0" applyFill="1" applyBorder="1" applyAlignment="1">
      <alignment horizontal="center" vertical="center"/>
    </xf>
    <xf numFmtId="0" fontId="0" fillId="4" borderId="0" xfId="0" applyFill="1" applyAlignment="1">
      <alignment horizontal="center" vertical="center"/>
    </xf>
    <xf numFmtId="0" fontId="0" fillId="4" borderId="85" xfId="0" applyFill="1" applyBorder="1" applyAlignment="1">
      <alignment horizontal="center" vertical="center"/>
    </xf>
    <xf numFmtId="0" fontId="0" fillId="4" borderId="80" xfId="0" applyFill="1" applyBorder="1" applyAlignment="1">
      <alignment horizontal="center" vertical="center"/>
    </xf>
    <xf numFmtId="0" fontId="0" fillId="4" borderId="81" xfId="0" applyFill="1" applyBorder="1" applyAlignment="1">
      <alignment horizontal="center" vertical="center"/>
    </xf>
    <xf numFmtId="0" fontId="0" fillId="4" borderId="21" xfId="0" applyFill="1" applyBorder="1" applyAlignment="1">
      <alignment horizontal="center" vertical="center"/>
    </xf>
    <xf numFmtId="0" fontId="33" fillId="4" borderId="121" xfId="0" applyFont="1" applyFill="1" applyBorder="1" applyAlignment="1">
      <alignment horizontal="left" vertical="distributed" wrapText="1"/>
    </xf>
    <xf numFmtId="0" fontId="33" fillId="4" borderId="121" xfId="0" applyFont="1" applyFill="1" applyBorder="1" applyAlignment="1">
      <alignment horizontal="left" vertical="distributed"/>
    </xf>
    <xf numFmtId="0" fontId="33" fillId="4" borderId="122" xfId="0" applyFont="1" applyFill="1" applyBorder="1" applyAlignment="1">
      <alignment horizontal="left" vertical="distributed"/>
    </xf>
    <xf numFmtId="0" fontId="33" fillId="4" borderId="123" xfId="0" applyFont="1" applyFill="1" applyBorder="1" applyAlignment="1">
      <alignment horizontal="left" vertical="distributed"/>
    </xf>
    <xf numFmtId="0" fontId="33" fillId="4" borderId="74" xfId="0" applyFont="1" applyFill="1" applyBorder="1" applyAlignment="1">
      <alignment horizontal="left" vertical="distributed" wrapText="1"/>
    </xf>
    <xf numFmtId="0" fontId="33" fillId="4" borderId="75" xfId="0" applyFont="1" applyFill="1" applyBorder="1" applyAlignment="1">
      <alignment horizontal="left" vertical="distributed"/>
    </xf>
    <xf numFmtId="0" fontId="33" fillId="4" borderId="20" xfId="0" applyFont="1" applyFill="1" applyBorder="1" applyAlignment="1">
      <alignment horizontal="left" vertical="distributed"/>
    </xf>
    <xf numFmtId="0" fontId="33" fillId="4" borderId="84" xfId="0" applyFont="1" applyFill="1" applyBorder="1" applyAlignment="1">
      <alignment horizontal="left" vertical="distributed"/>
    </xf>
    <xf numFmtId="0" fontId="33" fillId="4" borderId="0" xfId="0" applyFont="1" applyFill="1" applyAlignment="1">
      <alignment horizontal="left" vertical="distributed"/>
    </xf>
    <xf numFmtId="0" fontId="33" fillId="4" borderId="85" xfId="0" applyFont="1" applyFill="1" applyBorder="1" applyAlignment="1">
      <alignment horizontal="left" vertical="distributed"/>
    </xf>
    <xf numFmtId="0" fontId="33" fillId="4" borderId="80" xfId="0" applyFont="1" applyFill="1" applyBorder="1" applyAlignment="1">
      <alignment horizontal="left" vertical="distributed"/>
    </xf>
    <xf numFmtId="0" fontId="33" fillId="4" borderId="81" xfId="0" applyFont="1" applyFill="1" applyBorder="1" applyAlignment="1">
      <alignment horizontal="left" vertical="distributed"/>
    </xf>
    <xf numFmtId="0" fontId="33" fillId="4" borderId="21" xfId="0" applyFont="1" applyFill="1" applyBorder="1" applyAlignment="1">
      <alignment horizontal="left" vertical="distributed"/>
    </xf>
    <xf numFmtId="0" fontId="31" fillId="4" borderId="6"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0" borderId="7" xfId="0" applyFont="1" applyBorder="1" applyAlignment="1">
      <alignment horizontal="center" vertical="center"/>
    </xf>
    <xf numFmtId="0" fontId="31" fillId="0" borderId="4" xfId="0" applyFont="1" applyBorder="1" applyAlignment="1">
      <alignment horizontal="center" vertical="center"/>
    </xf>
    <xf numFmtId="49" fontId="31" fillId="0" borderId="7"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1" fillId="0" borderId="4" xfId="0" applyNumberFormat="1" applyFont="1" applyBorder="1" applyAlignment="1">
      <alignment horizontal="center" vertical="center"/>
    </xf>
    <xf numFmtId="49" fontId="31" fillId="0" borderId="5" xfId="0" applyNumberFormat="1" applyFont="1" applyBorder="1" applyAlignment="1">
      <alignment horizontal="center" vertical="center"/>
    </xf>
    <xf numFmtId="0" fontId="31" fillId="0" borderId="4" xfId="0" applyFont="1" applyBorder="1" applyAlignment="1">
      <alignment horizontal="left"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31" fillId="4" borderId="6" xfId="0" applyFont="1" applyFill="1" applyBorder="1" applyAlignment="1">
      <alignment horizontal="center" vertical="center" textRotation="255" wrapText="1"/>
    </xf>
    <xf numFmtId="0" fontId="31" fillId="4" borderId="7" xfId="0" applyFont="1" applyFill="1" applyBorder="1" applyAlignment="1">
      <alignment horizontal="center" vertical="center" textRotation="255" wrapText="1"/>
    </xf>
    <xf numFmtId="0" fontId="31" fillId="4" borderId="13" xfId="0" applyFont="1" applyFill="1" applyBorder="1" applyAlignment="1">
      <alignment horizontal="center" vertical="center" textRotation="255" wrapText="1"/>
    </xf>
    <xf numFmtId="0" fontId="31" fillId="4" borderId="0" xfId="0" applyFont="1" applyFill="1" applyAlignment="1">
      <alignment horizontal="center" vertical="center" textRotation="255" wrapText="1"/>
    </xf>
    <xf numFmtId="0" fontId="31" fillId="4" borderId="3" xfId="0" applyFont="1" applyFill="1" applyBorder="1" applyAlignment="1">
      <alignment horizontal="center" vertical="center" textRotation="255" wrapText="1"/>
    </xf>
    <xf numFmtId="0" fontId="31" fillId="4" borderId="4" xfId="0" applyFont="1" applyFill="1" applyBorder="1" applyAlignment="1">
      <alignment horizontal="center" vertical="center" textRotation="255" wrapText="1"/>
    </xf>
    <xf numFmtId="0" fontId="31" fillId="0" borderId="28" xfId="0" applyFont="1" applyBorder="1" applyAlignment="1">
      <alignment horizontal="left" vertical="center"/>
    </xf>
    <xf numFmtId="0" fontId="31" fillId="0" borderId="126" xfId="0" applyFont="1" applyBorder="1" applyAlignment="1">
      <alignment horizontal="left" vertical="center"/>
    </xf>
    <xf numFmtId="0" fontId="32" fillId="0" borderId="124" xfId="0" applyFont="1" applyBorder="1" applyAlignment="1">
      <alignment horizontal="left" vertical="center" indent="1"/>
    </xf>
    <xf numFmtId="0" fontId="32" fillId="0" borderId="118" xfId="0" applyFont="1" applyBorder="1" applyAlignment="1">
      <alignment horizontal="left" vertical="center" indent="1"/>
    </xf>
    <xf numFmtId="0" fontId="32" fillId="0" borderId="125" xfId="0" applyFont="1" applyBorder="1" applyAlignment="1">
      <alignment horizontal="left" vertical="center" indent="1"/>
    </xf>
    <xf numFmtId="0" fontId="32" fillId="0" borderId="84" xfId="0" applyFont="1" applyBorder="1" applyAlignment="1">
      <alignment horizontal="left" vertical="center" indent="1"/>
    </xf>
    <xf numFmtId="0" fontId="32" fillId="0" borderId="0" xfId="0" applyFont="1" applyAlignment="1">
      <alignment horizontal="left" vertical="center" indent="1"/>
    </xf>
    <xf numFmtId="0" fontId="32" fillId="0" borderId="85" xfId="0" applyFont="1" applyBorder="1" applyAlignment="1">
      <alignment horizontal="left" vertical="center" indent="1"/>
    </xf>
    <xf numFmtId="0" fontId="32" fillId="0" borderId="80" xfId="0" applyFont="1" applyBorder="1" applyAlignment="1">
      <alignment horizontal="left" vertical="center" indent="1"/>
    </xf>
    <xf numFmtId="0" fontId="32" fillId="0" borderId="81" xfId="0" applyFont="1" applyBorder="1" applyAlignment="1">
      <alignment horizontal="left" vertical="center" indent="1"/>
    </xf>
    <xf numFmtId="0" fontId="32" fillId="0" borderId="21" xfId="0" applyFont="1" applyBorder="1" applyAlignment="1">
      <alignment horizontal="left" vertical="center" indent="1"/>
    </xf>
    <xf numFmtId="0" fontId="31" fillId="4" borderId="6" xfId="0" applyFont="1" applyFill="1" applyBorder="1" applyAlignment="1">
      <alignment horizontal="center" vertical="center" textRotation="255"/>
    </xf>
    <xf numFmtId="0" fontId="31" fillId="4" borderId="1" xfId="0" applyFont="1" applyFill="1" applyBorder="1" applyAlignment="1">
      <alignment horizontal="center" vertical="center" textRotation="255"/>
    </xf>
    <xf numFmtId="0" fontId="31" fillId="4" borderId="13" xfId="0" applyFont="1" applyFill="1" applyBorder="1" applyAlignment="1">
      <alignment horizontal="center" vertical="center" textRotation="255"/>
    </xf>
    <xf numFmtId="0" fontId="31" fillId="4" borderId="2" xfId="0" applyFont="1" applyFill="1" applyBorder="1" applyAlignment="1">
      <alignment horizontal="center" vertical="center" textRotation="255"/>
    </xf>
    <xf numFmtId="0" fontId="31" fillId="4" borderId="3" xfId="0" applyFont="1" applyFill="1" applyBorder="1" applyAlignment="1">
      <alignment horizontal="center" vertical="center" textRotation="255"/>
    </xf>
    <xf numFmtId="0" fontId="31" fillId="4" borderId="5" xfId="0" applyFont="1" applyFill="1" applyBorder="1" applyAlignment="1">
      <alignment horizontal="center" vertical="center" textRotation="255"/>
    </xf>
    <xf numFmtId="0" fontId="31" fillId="0" borderId="78" xfId="0" applyFont="1" applyBorder="1" applyAlignment="1">
      <alignment horizontal="center" vertical="center" shrinkToFit="1"/>
    </xf>
    <xf numFmtId="0" fontId="31" fillId="0" borderId="79" xfId="0" applyFont="1" applyBorder="1" applyAlignment="1">
      <alignment horizontal="center" vertical="center" shrinkToFit="1"/>
    </xf>
    <xf numFmtId="0" fontId="31" fillId="0" borderId="79" xfId="0" applyFont="1" applyBorder="1" applyAlignment="1">
      <alignment horizontal="left" vertical="center"/>
    </xf>
    <xf numFmtId="0" fontId="31" fillId="0" borderId="120" xfId="0" applyFont="1" applyBorder="1" applyAlignment="1">
      <alignment horizontal="left" vertical="center"/>
    </xf>
    <xf numFmtId="0" fontId="31" fillId="0" borderId="26" xfId="0" applyFont="1" applyBorder="1" applyAlignment="1">
      <alignment horizontal="center" vertical="center" textRotation="255"/>
    </xf>
    <xf numFmtId="0" fontId="31" fillId="0" borderId="116" xfId="0" applyFont="1" applyBorder="1" applyAlignment="1">
      <alignment horizontal="center" vertical="center" textRotation="255"/>
    </xf>
    <xf numFmtId="0" fontId="32" fillId="0" borderId="2" xfId="0" applyFont="1" applyBorder="1" applyAlignment="1">
      <alignment horizontal="left" vertical="center" indent="1"/>
    </xf>
    <xf numFmtId="0" fontId="32" fillId="0" borderId="4" xfId="0" applyFont="1" applyBorder="1" applyAlignment="1">
      <alignment horizontal="left" vertical="center" indent="1"/>
    </xf>
    <xf numFmtId="0" fontId="32" fillId="0" borderId="5" xfId="0" applyFont="1" applyBorder="1" applyAlignment="1">
      <alignment horizontal="left" vertical="center" indent="1"/>
    </xf>
    <xf numFmtId="0" fontId="32" fillId="0" borderId="119" xfId="0" applyFont="1" applyBorder="1" applyAlignment="1">
      <alignment horizontal="left" vertical="center" indent="1"/>
    </xf>
    <xf numFmtId="0" fontId="31" fillId="4" borderId="108" xfId="0" applyFont="1" applyFill="1" applyBorder="1" applyAlignment="1">
      <alignment horizontal="center" vertical="center"/>
    </xf>
    <xf numFmtId="0" fontId="31" fillId="4" borderId="109" xfId="0" applyFont="1" applyFill="1" applyBorder="1" applyAlignment="1">
      <alignment horizontal="center" vertical="center"/>
    </xf>
    <xf numFmtId="0" fontId="31" fillId="4" borderId="110" xfId="0" applyFont="1" applyFill="1" applyBorder="1" applyAlignment="1">
      <alignment horizontal="center" vertical="center"/>
    </xf>
    <xf numFmtId="0" fontId="31" fillId="4" borderId="111" xfId="0" applyFont="1" applyFill="1" applyBorder="1" applyAlignment="1">
      <alignment horizontal="center" vertical="center"/>
    </xf>
    <xf numFmtId="0" fontId="39" fillId="4" borderId="112" xfId="0" applyFont="1" applyFill="1" applyBorder="1" applyAlignment="1">
      <alignment horizontal="center" vertical="center"/>
    </xf>
    <xf numFmtId="0" fontId="39" fillId="4" borderId="110" xfId="0" applyFont="1" applyFill="1" applyBorder="1" applyAlignment="1">
      <alignment horizontal="center" vertical="center"/>
    </xf>
    <xf numFmtId="0" fontId="39" fillId="4" borderId="15" xfId="0" applyFont="1" applyFill="1" applyBorder="1" applyAlignment="1">
      <alignment horizontal="center" vertical="center"/>
    </xf>
    <xf numFmtId="0" fontId="39" fillId="4" borderId="111" xfId="0" applyFont="1" applyFill="1" applyBorder="1" applyAlignment="1">
      <alignment horizontal="center" vertical="center"/>
    </xf>
    <xf numFmtId="176" fontId="4" fillId="0" borderId="113" xfId="4" applyNumberFormat="1" applyBorder="1" applyAlignment="1" applyProtection="1">
      <alignment horizontal="center" vertical="center"/>
      <protection hidden="1"/>
    </xf>
    <xf numFmtId="176" fontId="4" fillId="0" borderId="20" xfId="4" applyNumberFormat="1" applyBorder="1" applyAlignment="1" applyProtection="1">
      <alignment horizontal="center" vertical="center"/>
      <protection hidden="1"/>
    </xf>
    <xf numFmtId="176" fontId="4" fillId="0" borderId="114" xfId="4" applyNumberFormat="1" applyBorder="1" applyAlignment="1" applyProtection="1">
      <alignment horizontal="center" vertical="center"/>
      <protection hidden="1"/>
    </xf>
    <xf numFmtId="176" fontId="4" fillId="0" borderId="21" xfId="4" applyNumberFormat="1" applyBorder="1" applyAlignment="1" applyProtection="1">
      <alignment horizontal="center" vertical="center"/>
      <protection hidden="1"/>
    </xf>
    <xf numFmtId="0" fontId="31" fillId="0" borderId="105" xfId="0" applyFont="1" applyBorder="1" applyAlignment="1">
      <alignment horizontal="left" vertical="center"/>
    </xf>
    <xf numFmtId="0" fontId="31" fillId="0" borderId="7" xfId="0" applyFont="1" applyBorder="1" applyAlignment="1">
      <alignment horizontal="left" vertical="center"/>
    </xf>
    <xf numFmtId="0" fontId="31" fillId="0" borderId="1" xfId="0" applyFont="1" applyBorder="1" applyAlignment="1">
      <alignment horizontal="left" vertical="center"/>
    </xf>
    <xf numFmtId="0" fontId="31" fillId="0" borderId="106" xfId="0" applyFont="1" applyBorder="1" applyAlignment="1">
      <alignment horizontal="left" vertical="center"/>
    </xf>
    <xf numFmtId="0" fontId="31" fillId="0" borderId="5" xfId="0" applyFont="1" applyBorder="1" applyAlignment="1">
      <alignment horizontal="left" vertical="center"/>
    </xf>
    <xf numFmtId="0" fontId="39" fillId="4" borderId="6" xfId="0" applyFont="1" applyFill="1" applyBorder="1" applyAlignment="1">
      <alignment horizontal="center" vertical="center" textRotation="255"/>
    </xf>
    <xf numFmtId="0" fontId="39" fillId="4" borderId="3" xfId="0" applyFont="1" applyFill="1" applyBorder="1" applyAlignment="1">
      <alignment horizontal="center" vertical="center" textRotation="255"/>
    </xf>
    <xf numFmtId="0" fontId="31" fillId="0" borderId="40" xfId="0" applyFont="1" applyBorder="1" applyAlignment="1">
      <alignment horizontal="center" vertical="center"/>
    </xf>
    <xf numFmtId="0" fontId="31" fillId="0" borderId="96" xfId="0" applyFont="1" applyBorder="1" applyAlignment="1">
      <alignment horizontal="center" vertical="center"/>
    </xf>
    <xf numFmtId="0" fontId="0" fillId="0" borderId="13"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1" fillId="4" borderId="117" xfId="0" applyFont="1" applyFill="1" applyBorder="1" applyAlignment="1">
      <alignment vertical="center" textRotation="255" shrinkToFit="1"/>
    </xf>
    <xf numFmtId="0" fontId="31" fillId="4" borderId="58" xfId="0" applyFont="1" applyFill="1" applyBorder="1" applyAlignment="1">
      <alignment vertical="center" textRotation="255" shrinkToFit="1"/>
    </xf>
    <xf numFmtId="49" fontId="31" fillId="0" borderId="6" xfId="0" applyNumberFormat="1" applyFont="1" applyBorder="1" applyAlignment="1">
      <alignment horizontal="center" vertical="center"/>
    </xf>
    <xf numFmtId="49" fontId="31" fillId="0" borderId="3" xfId="0" applyNumberFormat="1" applyFont="1" applyBorder="1" applyAlignment="1">
      <alignment horizontal="center" vertical="center"/>
    </xf>
    <xf numFmtId="0" fontId="12" fillId="0" borderId="70" xfId="4" applyFont="1" applyBorder="1" applyAlignment="1" applyProtection="1">
      <alignment horizontal="center" vertical="center"/>
      <protection locked="0" hidden="1"/>
    </xf>
    <xf numFmtId="0" fontId="12" fillId="0" borderId="86" xfId="4" applyFont="1" applyBorder="1" applyAlignment="1" applyProtection="1">
      <alignment horizontal="center" vertical="center"/>
      <protection locked="0" hidden="1"/>
    </xf>
    <xf numFmtId="0" fontId="31" fillId="0" borderId="82" xfId="0" applyFont="1" applyBorder="1" applyAlignment="1">
      <alignment horizontal="center" vertical="center"/>
    </xf>
    <xf numFmtId="0" fontId="31" fillId="0" borderId="92" xfId="0" applyFont="1" applyBorder="1" applyAlignment="1">
      <alignment horizontal="center" vertical="center"/>
    </xf>
    <xf numFmtId="0" fontId="31" fillId="0" borderId="70" xfId="0" applyFont="1" applyBorder="1" applyAlignment="1">
      <alignment horizontal="center" vertical="center"/>
    </xf>
    <xf numFmtId="0" fontId="31" fillId="0" borderId="86"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4" borderId="40" xfId="0" applyFont="1" applyFill="1" applyBorder="1" applyAlignment="1">
      <alignment horizontal="center" vertical="center"/>
    </xf>
    <xf numFmtId="0" fontId="31" fillId="4" borderId="96" xfId="0" applyFont="1" applyFill="1" applyBorder="1" applyAlignment="1">
      <alignment horizontal="center" vertical="center"/>
    </xf>
    <xf numFmtId="0" fontId="31" fillId="4" borderId="49" xfId="0" applyFont="1" applyFill="1" applyBorder="1" applyAlignment="1">
      <alignment horizontal="center" vertical="center"/>
    </xf>
    <xf numFmtId="0" fontId="31" fillId="4" borderId="115" xfId="0" applyFont="1" applyFill="1" applyBorder="1" applyAlignment="1">
      <alignment horizontal="center" vertical="center"/>
    </xf>
    <xf numFmtId="0" fontId="31" fillId="0" borderId="7" xfId="0" applyFont="1" applyBorder="1">
      <alignment vertical="center"/>
    </xf>
    <xf numFmtId="0" fontId="31" fillId="0" borderId="4" xfId="0" applyFont="1" applyBorder="1">
      <alignment vertical="center"/>
    </xf>
    <xf numFmtId="0" fontId="31" fillId="0" borderId="72" xfId="0" applyFont="1" applyBorder="1" applyAlignment="1">
      <alignment horizontal="center" vertical="center"/>
    </xf>
    <xf numFmtId="0" fontId="31" fillId="0" borderId="87" xfId="0" applyFont="1" applyBorder="1" applyAlignment="1">
      <alignment horizontal="center" vertical="center"/>
    </xf>
    <xf numFmtId="0" fontId="31" fillId="4" borderId="40" xfId="0" applyFont="1" applyFill="1" applyBorder="1" applyAlignment="1">
      <alignment horizontal="center" vertical="center" textRotation="255"/>
    </xf>
    <xf numFmtId="0" fontId="31" fillId="4" borderId="96" xfId="0" applyFont="1" applyFill="1" applyBorder="1" applyAlignment="1">
      <alignment horizontal="center" vertical="center" textRotation="255"/>
    </xf>
    <xf numFmtId="0" fontId="31" fillId="4" borderId="101" xfId="0" applyFont="1" applyFill="1" applyBorder="1" applyAlignment="1">
      <alignment horizontal="center" vertical="center"/>
    </xf>
    <xf numFmtId="0" fontId="31" fillId="4" borderId="5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45" xfId="0" applyFont="1" applyFill="1" applyBorder="1" applyAlignment="1">
      <alignment horizontal="center" vertical="center"/>
    </xf>
    <xf numFmtId="0" fontId="12" fillId="0" borderId="94" xfId="4" applyFont="1" applyBorder="1" applyAlignment="1" applyProtection="1">
      <alignment horizontal="left" vertical="center"/>
      <protection locked="0" hidden="1"/>
    </xf>
    <xf numFmtId="0" fontId="12" fillId="0" borderId="95" xfId="4" applyFont="1" applyBorder="1" applyAlignment="1" applyProtection="1">
      <alignment horizontal="left" vertical="center"/>
      <protection locked="0" hidden="1"/>
    </xf>
    <xf numFmtId="0" fontId="12" fillId="0" borderId="72" xfId="4" applyFont="1" applyBorder="1" applyAlignment="1" applyProtection="1">
      <alignment horizontal="center" vertical="center"/>
      <protection locked="0" hidden="1"/>
    </xf>
    <xf numFmtId="0" fontId="12" fillId="0" borderId="87" xfId="4" applyFont="1" applyBorder="1" applyAlignment="1" applyProtection="1">
      <alignment horizontal="center" vertical="center"/>
      <protection locked="0" hidden="1"/>
    </xf>
    <xf numFmtId="0" fontId="31" fillId="4" borderId="104"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0" xfId="0" applyFont="1" applyFill="1" applyAlignment="1">
      <alignment horizontal="center" vertical="center"/>
    </xf>
    <xf numFmtId="0" fontId="31" fillId="4" borderId="13" xfId="0" applyFont="1" applyFill="1" applyBorder="1" applyAlignment="1">
      <alignment horizontal="center" vertical="center"/>
    </xf>
    <xf numFmtId="0" fontId="31" fillId="4" borderId="102" xfId="0" applyFont="1" applyFill="1" applyBorder="1" applyAlignment="1">
      <alignment horizontal="center" vertical="center"/>
    </xf>
    <xf numFmtId="0" fontId="31" fillId="4" borderId="103" xfId="0" applyFont="1" applyFill="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4" borderId="72" xfId="0" applyFont="1" applyFill="1" applyBorder="1" applyAlignment="1">
      <alignment horizontal="center" vertical="center"/>
    </xf>
    <xf numFmtId="0" fontId="31" fillId="4" borderId="87" xfId="0" applyFont="1" applyFill="1" applyBorder="1" applyAlignment="1">
      <alignment horizontal="center" vertical="center"/>
    </xf>
    <xf numFmtId="0" fontId="31" fillId="0" borderId="88" xfId="0" applyFont="1" applyBorder="1" applyAlignment="1">
      <alignment horizontal="left" vertical="center" wrapText="1"/>
    </xf>
    <xf numFmtId="0" fontId="31" fillId="0" borderId="7" xfId="0" applyFont="1" applyBorder="1" applyAlignment="1">
      <alignment horizontal="left" vertical="center" wrapText="1"/>
    </xf>
    <xf numFmtId="0" fontId="31" fillId="0" borderId="89" xfId="0" applyFont="1" applyBorder="1" applyAlignment="1">
      <alignment horizontal="left" vertical="center" wrapText="1"/>
    </xf>
    <xf numFmtId="0" fontId="31" fillId="0" borderId="90" xfId="0" applyFont="1" applyBorder="1" applyAlignment="1">
      <alignment horizontal="left" vertical="center" wrapText="1"/>
    </xf>
    <xf numFmtId="0" fontId="31" fillId="0" borderId="4" xfId="0" applyFont="1" applyBorder="1" applyAlignment="1">
      <alignment horizontal="left" vertical="center" wrapText="1"/>
    </xf>
    <xf numFmtId="0" fontId="31" fillId="0" borderId="91" xfId="0" applyFont="1" applyBorder="1" applyAlignment="1">
      <alignment horizontal="left" vertical="center" wrapText="1"/>
    </xf>
    <xf numFmtId="0" fontId="31" fillId="0" borderId="93" xfId="0" applyFont="1" applyBorder="1" applyAlignment="1">
      <alignment horizontal="left" vertical="center" wrapText="1"/>
    </xf>
    <xf numFmtId="0" fontId="31" fillId="0" borderId="18" xfId="0" applyFont="1" applyBorder="1" applyAlignment="1">
      <alignment horizontal="left" vertical="center" wrapText="1"/>
    </xf>
    <xf numFmtId="0" fontId="38" fillId="0" borderId="13" xfId="0" applyFont="1" applyBorder="1" applyAlignment="1">
      <alignment horizontal="left" vertical="center"/>
    </xf>
    <xf numFmtId="0" fontId="38" fillId="0" borderId="0" xfId="0" applyFont="1" applyAlignment="1">
      <alignment horizontal="left" vertical="center"/>
    </xf>
    <xf numFmtId="0" fontId="38" fillId="0" borderId="2" xfId="0" applyFont="1" applyBorder="1" applyAlignment="1">
      <alignment horizontal="left" vertical="center"/>
    </xf>
    <xf numFmtId="0" fontId="31" fillId="4" borderId="93" xfId="0" applyFont="1" applyFill="1" applyBorder="1" applyAlignment="1">
      <alignment horizontal="center" vertical="center"/>
    </xf>
    <xf numFmtId="0" fontId="31" fillId="4" borderId="74" xfId="0" applyFont="1" applyFill="1" applyBorder="1" applyAlignment="1">
      <alignment horizontal="center" vertical="center"/>
    </xf>
    <xf numFmtId="0" fontId="31" fillId="4" borderId="75" xfId="0" applyFont="1" applyFill="1" applyBorder="1" applyAlignment="1">
      <alignment horizontal="center" vertical="center"/>
    </xf>
    <xf numFmtId="0" fontId="31" fillId="4" borderId="22" xfId="0" applyFont="1" applyFill="1" applyBorder="1" applyAlignment="1">
      <alignment horizontal="center" vertical="center"/>
    </xf>
    <xf numFmtId="0" fontId="31" fillId="4" borderId="80"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23" xfId="0" applyFont="1" applyFill="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91" xfId="0" applyFont="1" applyBorder="1" applyAlignment="1">
      <alignment horizontal="left" vertical="center"/>
    </xf>
    <xf numFmtId="0" fontId="38" fillId="0" borderId="19" xfId="0" applyFont="1" applyBorder="1" applyAlignment="1">
      <alignment horizontal="left" vertical="center"/>
    </xf>
    <xf numFmtId="0" fontId="31" fillId="4" borderId="2" xfId="0" applyFont="1" applyFill="1" applyBorder="1" applyAlignment="1">
      <alignment horizontal="center" vertical="center"/>
    </xf>
    <xf numFmtId="0" fontId="31" fillId="4" borderId="17"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5" xfId="0" applyFont="1" applyBorder="1" applyAlignment="1">
      <alignment horizontal="left" vertical="center" wrapText="1"/>
    </xf>
    <xf numFmtId="0" fontId="38" fillId="0" borderId="85" xfId="0" applyFont="1" applyBorder="1" applyAlignment="1">
      <alignment horizontal="left" vertical="center"/>
    </xf>
    <xf numFmtId="0" fontId="31" fillId="4" borderId="20" xfId="0" applyFont="1" applyFill="1" applyBorder="1" applyAlignment="1">
      <alignment horizontal="center" vertical="center"/>
    </xf>
    <xf numFmtId="0" fontId="31" fillId="4" borderId="21" xfId="0" applyFont="1" applyFill="1" applyBorder="1" applyAlignment="1">
      <alignment horizontal="center" vertical="center"/>
    </xf>
    <xf numFmtId="0" fontId="31" fillId="0" borderId="0" xfId="0" applyFont="1" applyAlignment="1">
      <alignment horizontal="center" vertical="center"/>
    </xf>
    <xf numFmtId="0" fontId="31" fillId="0" borderId="74" xfId="0" applyFont="1" applyBorder="1" applyAlignment="1">
      <alignment horizontal="center" vertical="center"/>
    </xf>
    <xf numFmtId="0" fontId="31" fillId="0" borderId="20" xfId="0" applyFont="1" applyBorder="1" applyAlignment="1">
      <alignment horizontal="center" vertical="center"/>
    </xf>
    <xf numFmtId="0" fontId="31" fillId="0" borderId="80" xfId="0" applyFont="1" applyBorder="1" applyAlignment="1">
      <alignment horizontal="center" vertical="center"/>
    </xf>
    <xf numFmtId="0" fontId="31" fillId="0" borderId="21" xfId="0" applyFont="1" applyBorder="1" applyAlignment="1">
      <alignment horizontal="center" vertical="center"/>
    </xf>
    <xf numFmtId="0" fontId="32" fillId="0" borderId="82" xfId="0" applyFont="1" applyBorder="1" applyAlignment="1">
      <alignment horizontal="left" vertical="center"/>
    </xf>
    <xf numFmtId="0" fontId="32" fillId="0" borderId="92" xfId="0" applyFont="1" applyBorder="1" applyAlignment="1">
      <alignment horizontal="left" vertical="center"/>
    </xf>
    <xf numFmtId="177" fontId="31" fillId="0" borderId="74" xfId="0" applyNumberFormat="1" applyFont="1" applyBorder="1" applyAlignment="1">
      <alignment horizontal="right" vertical="center"/>
    </xf>
    <xf numFmtId="177" fontId="31" fillId="0" borderId="75" xfId="0" applyNumberFormat="1" applyFont="1" applyBorder="1" applyAlignment="1">
      <alignment horizontal="right" vertical="center"/>
    </xf>
    <xf numFmtId="177" fontId="31" fillId="0" borderId="80" xfId="0" applyNumberFormat="1" applyFont="1" applyBorder="1" applyAlignment="1">
      <alignment horizontal="right" vertical="center"/>
    </xf>
    <xf numFmtId="177" fontId="31" fillId="0" borderId="81" xfId="0" applyNumberFormat="1" applyFont="1" applyBorder="1" applyAlignment="1">
      <alignment horizontal="right" vertical="center"/>
    </xf>
    <xf numFmtId="0" fontId="31" fillId="0" borderId="76" xfId="0" applyFont="1" applyBorder="1" applyAlignment="1">
      <alignment horizontal="center" vertical="center"/>
    </xf>
    <xf numFmtId="0" fontId="31" fillId="0" borderId="24" xfId="0" applyFont="1" applyBorder="1" applyAlignment="1">
      <alignment horizontal="center" vertical="center"/>
    </xf>
    <xf numFmtId="0" fontId="32" fillId="0" borderId="83" xfId="0" applyFont="1" applyBorder="1" applyAlignment="1">
      <alignment horizontal="left" vertical="center"/>
    </xf>
    <xf numFmtId="0" fontId="12" fillId="0" borderId="71" xfId="4" applyFont="1" applyBorder="1" applyAlignment="1" applyProtection="1">
      <alignment horizontal="center" vertical="center"/>
      <protection locked="0" hidden="1"/>
    </xf>
    <xf numFmtId="177" fontId="31" fillId="0" borderId="76" xfId="0" applyNumberFormat="1" applyFont="1" applyBorder="1" applyAlignment="1">
      <alignment horizontal="right" vertical="center"/>
    </xf>
    <xf numFmtId="177" fontId="31" fillId="0" borderId="77" xfId="0" applyNumberFormat="1" applyFont="1" applyBorder="1" applyAlignment="1">
      <alignment horizontal="right" vertical="center"/>
    </xf>
    <xf numFmtId="0" fontId="31" fillId="0" borderId="107" xfId="0" applyFont="1" applyBorder="1" applyAlignment="1">
      <alignment horizontal="center" vertical="top" shrinkToFit="1"/>
    </xf>
    <xf numFmtId="0" fontId="31" fillId="0" borderId="77" xfId="0" applyFont="1" applyBorder="1" applyAlignment="1">
      <alignment horizontal="center" vertical="top" shrinkToFit="1"/>
    </xf>
    <xf numFmtId="0" fontId="31" fillId="0" borderId="24" xfId="0" applyFont="1" applyBorder="1" applyAlignment="1">
      <alignment horizontal="center" vertical="top" shrinkToFit="1"/>
    </xf>
    <xf numFmtId="0" fontId="12" fillId="0" borderId="73" xfId="4" applyFont="1" applyBorder="1" applyAlignment="1" applyProtection="1">
      <alignment horizontal="center" vertical="center"/>
      <protection locked="0" hidden="1"/>
    </xf>
    <xf numFmtId="0" fontId="40" fillId="0" borderId="19" xfId="0" applyFont="1" applyBorder="1" applyAlignment="1">
      <alignment horizontal="left" vertical="center"/>
    </xf>
    <xf numFmtId="0" fontId="40" fillId="0" borderId="0" xfId="0" applyFont="1" applyAlignment="1">
      <alignment horizontal="left" vertical="center"/>
    </xf>
    <xf numFmtId="0" fontId="40" fillId="0" borderId="2" xfId="0" applyFont="1" applyBorder="1" applyAlignment="1">
      <alignment horizontal="left" vertical="center"/>
    </xf>
    <xf numFmtId="0" fontId="31" fillId="4" borderId="8"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 xfId="0" applyFill="1" applyBorder="1" applyAlignment="1">
      <alignment horizontal="center" vertical="center"/>
    </xf>
    <xf numFmtId="0" fontId="0" fillId="4" borderId="13"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31" fillId="0" borderId="19" xfId="0" applyFont="1" applyBorder="1" applyAlignment="1">
      <alignment horizontal="center" vertical="center"/>
    </xf>
    <xf numFmtId="0" fontId="32" fillId="0" borderId="121" xfId="0" applyFont="1" applyBorder="1" applyAlignment="1">
      <alignment horizontal="center" vertical="center"/>
    </xf>
    <xf numFmtId="0" fontId="32" fillId="0" borderId="122" xfId="0" applyFont="1" applyBorder="1" applyAlignment="1">
      <alignment horizontal="center" vertical="center"/>
    </xf>
    <xf numFmtId="0" fontId="32" fillId="0" borderId="123" xfId="0" applyFont="1" applyBorder="1" applyAlignment="1">
      <alignment horizontal="center" vertical="center"/>
    </xf>
    <xf numFmtId="0" fontId="32" fillId="4" borderId="121" xfId="0" applyFont="1" applyFill="1" applyBorder="1" applyAlignment="1">
      <alignment horizontal="center" vertical="center"/>
    </xf>
    <xf numFmtId="0" fontId="32" fillId="4" borderId="122" xfId="0" applyFont="1" applyFill="1" applyBorder="1" applyAlignment="1">
      <alignment horizontal="center" vertical="center"/>
    </xf>
    <xf numFmtId="0" fontId="32" fillId="4" borderId="123" xfId="0" applyFont="1" applyFill="1" applyBorder="1" applyAlignment="1">
      <alignment horizontal="center" vertical="center"/>
    </xf>
    <xf numFmtId="0" fontId="32" fillId="0" borderId="88" xfId="0" applyFont="1" applyBorder="1" applyAlignment="1">
      <alignment horizontal="left" vertical="center" wrapText="1"/>
    </xf>
    <xf numFmtId="0" fontId="32" fillId="0" borderId="7" xfId="0" applyFont="1" applyBorder="1" applyAlignment="1">
      <alignment horizontal="left" vertical="center" wrapText="1"/>
    </xf>
    <xf numFmtId="0" fontId="32" fillId="0" borderId="89" xfId="0" applyFont="1" applyBorder="1" applyAlignment="1">
      <alignment horizontal="left" vertical="center" wrapText="1"/>
    </xf>
    <xf numFmtId="0" fontId="32" fillId="0" borderId="84" xfId="0" applyFont="1" applyBorder="1" applyAlignment="1">
      <alignment horizontal="left" vertical="center" wrapText="1"/>
    </xf>
    <xf numFmtId="0" fontId="32" fillId="0" borderId="0" xfId="0" applyFont="1" applyAlignment="1">
      <alignment horizontal="left" vertical="center" wrapText="1"/>
    </xf>
    <xf numFmtId="0" fontId="32" fillId="0" borderId="85" xfId="0" applyFont="1" applyBorder="1" applyAlignment="1">
      <alignment horizontal="left" vertical="center" wrapText="1"/>
    </xf>
    <xf numFmtId="0" fontId="32" fillId="0" borderId="90" xfId="0" applyFont="1" applyBorder="1" applyAlignment="1">
      <alignment horizontal="left" vertical="center" wrapText="1"/>
    </xf>
    <xf numFmtId="0" fontId="32" fillId="0" borderId="4" xfId="0" applyFont="1" applyBorder="1" applyAlignment="1">
      <alignment horizontal="left" vertical="center" wrapText="1"/>
    </xf>
    <xf numFmtId="0" fontId="32" fillId="0" borderId="91" xfId="0" applyFont="1" applyBorder="1" applyAlignment="1">
      <alignment horizontal="left" vertical="center" wrapText="1"/>
    </xf>
    <xf numFmtId="0" fontId="31" fillId="4" borderId="74" xfId="0" applyFont="1" applyFill="1" applyBorder="1" applyAlignment="1">
      <alignment horizontal="left" vertical="distributed" wrapText="1"/>
    </xf>
    <xf numFmtId="0" fontId="31" fillId="4" borderId="75" xfId="0" applyFont="1" applyFill="1" applyBorder="1" applyAlignment="1">
      <alignment horizontal="left" vertical="distributed"/>
    </xf>
    <xf numFmtId="0" fontId="31" fillId="4" borderId="20" xfId="0" applyFont="1" applyFill="1" applyBorder="1" applyAlignment="1">
      <alignment horizontal="left" vertical="distributed"/>
    </xf>
    <xf numFmtId="0" fontId="31" fillId="4" borderId="84" xfId="0" applyFont="1" applyFill="1" applyBorder="1" applyAlignment="1">
      <alignment horizontal="left" vertical="distributed"/>
    </xf>
    <xf numFmtId="0" fontId="31" fillId="4" borderId="0" xfId="0" applyFont="1" applyFill="1" applyAlignment="1">
      <alignment horizontal="left" vertical="distributed"/>
    </xf>
    <xf numFmtId="0" fontId="31" fillId="4" borderId="85" xfId="0" applyFont="1" applyFill="1" applyBorder="1" applyAlignment="1">
      <alignment horizontal="left" vertical="distributed"/>
    </xf>
    <xf numFmtId="0" fontId="31" fillId="4" borderId="80" xfId="0" applyFont="1" applyFill="1" applyBorder="1" applyAlignment="1">
      <alignment horizontal="left" vertical="distributed"/>
    </xf>
    <xf numFmtId="0" fontId="31" fillId="4" borderId="81" xfId="0" applyFont="1" applyFill="1" applyBorder="1" applyAlignment="1">
      <alignment horizontal="left" vertical="distributed"/>
    </xf>
    <xf numFmtId="0" fontId="31" fillId="4" borderId="21" xfId="0" applyFont="1" applyFill="1" applyBorder="1" applyAlignment="1">
      <alignment horizontal="left" vertical="distributed"/>
    </xf>
    <xf numFmtId="0" fontId="31" fillId="4" borderId="8" xfId="0" applyFont="1" applyFill="1" applyBorder="1" applyAlignment="1">
      <alignment horizontal="center" vertical="center" shrinkToFit="1"/>
    </xf>
    <xf numFmtId="0" fontId="31" fillId="4" borderId="53" xfId="0" applyFont="1" applyFill="1" applyBorder="1" applyAlignment="1">
      <alignment horizontal="center" vertical="center" shrinkToFit="1"/>
    </xf>
    <xf numFmtId="0" fontId="31" fillId="4" borderId="45" xfId="0" applyFont="1" applyFill="1" applyBorder="1" applyAlignment="1">
      <alignment horizontal="center" vertical="center" shrinkToFit="1"/>
    </xf>
    <xf numFmtId="0" fontId="0" fillId="0" borderId="155" xfId="0" applyBorder="1" applyAlignment="1">
      <alignment horizontal="center" vertical="center"/>
    </xf>
    <xf numFmtId="0" fontId="0" fillId="0" borderId="156"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31" fillId="4" borderId="3" xfId="0" applyFont="1" applyFill="1" applyBorder="1" applyAlignment="1">
      <alignment horizontal="center" vertical="center"/>
    </xf>
    <xf numFmtId="0" fontId="0" fillId="0" borderId="72" xfId="0" applyBorder="1" applyAlignment="1">
      <alignment horizontal="center" vertical="center"/>
    </xf>
    <xf numFmtId="0" fontId="0" fillId="0" borderId="87"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20"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21" xfId="0" applyBorder="1" applyAlignment="1">
      <alignment horizontal="center" vertical="center"/>
    </xf>
    <xf numFmtId="0" fontId="31" fillId="4" borderId="5" xfId="0" applyFont="1" applyFill="1" applyBorder="1" applyAlignment="1">
      <alignment horizontal="center" vertical="center"/>
    </xf>
    <xf numFmtId="177" fontId="31" fillId="0" borderId="74" xfId="0" applyNumberFormat="1" applyFont="1" applyBorder="1" applyAlignment="1">
      <alignment horizontal="right" vertical="center" indent="1"/>
    </xf>
    <xf numFmtId="177" fontId="31" fillId="0" borderId="75" xfId="0" applyNumberFormat="1" applyFont="1" applyBorder="1" applyAlignment="1">
      <alignment horizontal="right" vertical="center" indent="1"/>
    </xf>
    <xf numFmtId="177" fontId="31" fillId="0" borderId="142" xfId="0" applyNumberFormat="1" applyFont="1" applyBorder="1" applyAlignment="1">
      <alignment horizontal="right" vertical="center" indent="1"/>
    </xf>
    <xf numFmtId="177" fontId="31" fillId="0" borderId="80" xfId="0" applyNumberFormat="1" applyFont="1" applyBorder="1" applyAlignment="1">
      <alignment horizontal="right" vertical="center" indent="1"/>
    </xf>
    <xf numFmtId="177" fontId="31" fillId="0" borderId="81" xfId="0" applyNumberFormat="1" applyFont="1" applyBorder="1" applyAlignment="1">
      <alignment horizontal="right" vertical="center" indent="1"/>
    </xf>
    <xf numFmtId="177" fontId="31" fillId="0" borderId="130" xfId="0" applyNumberFormat="1" applyFont="1" applyBorder="1" applyAlignment="1">
      <alignment horizontal="right" vertical="center" indent="1"/>
    </xf>
    <xf numFmtId="177" fontId="31" fillId="0" borderId="149" xfId="0" applyNumberFormat="1" applyFont="1" applyBorder="1" applyAlignment="1">
      <alignment horizontal="right" vertical="center" indent="1"/>
    </xf>
    <xf numFmtId="177" fontId="31" fillId="0" borderId="133" xfId="0" applyNumberFormat="1" applyFont="1" applyBorder="1" applyAlignment="1">
      <alignment horizontal="right" vertical="center" indent="1"/>
    </xf>
    <xf numFmtId="177" fontId="31" fillId="0" borderId="13" xfId="0" applyNumberFormat="1" applyFont="1" applyBorder="1" applyAlignment="1">
      <alignment horizontal="right" vertical="center" indent="1"/>
    </xf>
    <xf numFmtId="177" fontId="31" fillId="0" borderId="0" xfId="0" applyNumberFormat="1" applyFont="1" applyAlignment="1">
      <alignment horizontal="right" vertical="center" indent="1"/>
    </xf>
    <xf numFmtId="177" fontId="31" fillId="0" borderId="2" xfId="0" applyNumberFormat="1" applyFont="1" applyBorder="1" applyAlignment="1">
      <alignment horizontal="right" vertical="center" indent="1"/>
    </xf>
    <xf numFmtId="177" fontId="31" fillId="0" borderId="3" xfId="0" applyNumberFormat="1" applyFont="1" applyBorder="1" applyAlignment="1">
      <alignment horizontal="right" vertical="center" indent="1"/>
    </xf>
    <xf numFmtId="177" fontId="31" fillId="0" borderId="4" xfId="0" applyNumberFormat="1" applyFont="1" applyBorder="1" applyAlignment="1">
      <alignment horizontal="right" vertical="center" indent="1"/>
    </xf>
    <xf numFmtId="177" fontId="31" fillId="0" borderId="5" xfId="0" applyNumberFormat="1" applyFont="1" applyBorder="1" applyAlignment="1">
      <alignment horizontal="right" vertical="center" indent="1"/>
    </xf>
    <xf numFmtId="183" fontId="31" fillId="0" borderId="6" xfId="0" applyNumberFormat="1" applyFont="1" applyBorder="1" applyAlignment="1">
      <alignment horizontal="right" vertical="center" indent="1"/>
    </xf>
    <xf numFmtId="183" fontId="31" fillId="0" borderId="7" xfId="0" applyNumberFormat="1" applyFont="1" applyBorder="1" applyAlignment="1">
      <alignment horizontal="right" vertical="center" indent="1"/>
    </xf>
    <xf numFmtId="183" fontId="31" fillId="0" borderId="1" xfId="0" applyNumberFormat="1" applyFont="1" applyBorder="1" applyAlignment="1">
      <alignment horizontal="right" vertical="center" indent="1"/>
    </xf>
    <xf numFmtId="183" fontId="31" fillId="0" borderId="3" xfId="0" applyNumberFormat="1" applyFont="1" applyBorder="1" applyAlignment="1">
      <alignment horizontal="right" vertical="center" indent="1"/>
    </xf>
    <xf numFmtId="183" fontId="31" fillId="0" borderId="4" xfId="0" applyNumberFormat="1" applyFont="1" applyBorder="1" applyAlignment="1">
      <alignment horizontal="right" vertical="center" indent="1"/>
    </xf>
    <xf numFmtId="183" fontId="31" fillId="0" borderId="5" xfId="0" applyNumberFormat="1" applyFont="1" applyBorder="1" applyAlignment="1">
      <alignment horizontal="right" vertical="center" indent="1"/>
    </xf>
    <xf numFmtId="177" fontId="31" fillId="0" borderId="6" xfId="0" applyNumberFormat="1" applyFont="1" applyBorder="1" applyAlignment="1">
      <alignment horizontal="right" vertical="center" indent="1"/>
    </xf>
    <xf numFmtId="177" fontId="31" fillId="0" borderId="7" xfId="0" applyNumberFormat="1" applyFont="1" applyBorder="1" applyAlignment="1">
      <alignment horizontal="right" vertical="center" indent="1"/>
    </xf>
    <xf numFmtId="177" fontId="31" fillId="0" borderId="1" xfId="0" applyNumberFormat="1" applyFont="1" applyBorder="1" applyAlignment="1">
      <alignment horizontal="right" vertical="center" indent="1"/>
    </xf>
    <xf numFmtId="177" fontId="31" fillId="0" borderId="20" xfId="0" applyNumberFormat="1" applyFont="1" applyBorder="1" applyAlignment="1">
      <alignment horizontal="right" vertical="center" indent="1"/>
    </xf>
    <xf numFmtId="177" fontId="31" fillId="0" borderId="21" xfId="0" applyNumberFormat="1" applyFont="1" applyBorder="1" applyAlignment="1">
      <alignment horizontal="right" vertical="center" indent="1"/>
    </xf>
    <xf numFmtId="0" fontId="31" fillId="4" borderId="117" xfId="0" applyFont="1" applyFill="1" applyBorder="1" applyAlignment="1">
      <alignment horizontal="center" vertical="center" textRotation="255"/>
    </xf>
    <xf numFmtId="0" fontId="31" fillId="4" borderId="58" xfId="0" applyFont="1" applyFill="1" applyBorder="1" applyAlignment="1">
      <alignment horizontal="center" vertical="center" textRotation="255"/>
    </xf>
    <xf numFmtId="0" fontId="0" fillId="0" borderId="47" xfId="0" applyBorder="1" applyAlignment="1">
      <alignment horizontal="center" vertical="center"/>
    </xf>
    <xf numFmtId="0" fontId="0" fillId="0" borderId="116" xfId="0" applyBorder="1" applyAlignment="1">
      <alignment horizontal="center" vertical="center"/>
    </xf>
    <xf numFmtId="0" fontId="0" fillId="0" borderId="48" xfId="0" applyBorder="1" applyAlignment="1">
      <alignment horizontal="center" vertical="center"/>
    </xf>
    <xf numFmtId="0" fontId="0" fillId="0" borderId="151" xfId="0" applyBorder="1" applyAlignment="1">
      <alignment horizontal="center" vertical="center"/>
    </xf>
    <xf numFmtId="0" fontId="31" fillId="4" borderId="44" xfId="0" applyFont="1" applyFill="1" applyBorder="1" applyAlignment="1">
      <alignment horizontal="center" vertical="center"/>
    </xf>
    <xf numFmtId="178" fontId="0" fillId="0" borderId="152" xfId="0" applyNumberFormat="1" applyBorder="1" applyAlignment="1">
      <alignment horizontal="right" vertical="center" indent="1"/>
    </xf>
    <xf numFmtId="178" fontId="0" fillId="0" borderId="153" xfId="0" applyNumberFormat="1" applyBorder="1" applyAlignment="1">
      <alignment horizontal="right" vertical="center" indent="1"/>
    </xf>
    <xf numFmtId="178" fontId="0" fillId="0" borderId="154" xfId="0" applyNumberFormat="1" applyBorder="1" applyAlignment="1">
      <alignment horizontal="right" vertical="center" inden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179" fontId="0" fillId="0" borderId="6" xfId="0" applyNumberFormat="1" applyBorder="1" applyAlignment="1">
      <alignment horizontal="right" vertical="center" indent="1"/>
    </xf>
    <xf numFmtId="179" fontId="0" fillId="0" borderId="7" xfId="0" applyNumberFormat="1" applyBorder="1" applyAlignment="1">
      <alignment horizontal="right" vertical="center" indent="1"/>
    </xf>
    <xf numFmtId="179" fontId="0" fillId="0" borderId="13" xfId="0" applyNumberFormat="1" applyBorder="1" applyAlignment="1">
      <alignment horizontal="right" vertical="center" indent="1"/>
    </xf>
    <xf numFmtId="179" fontId="0" fillId="0" borderId="0" xfId="0" applyNumberFormat="1" applyAlignment="1">
      <alignment horizontal="right" vertical="center" indent="1"/>
    </xf>
    <xf numFmtId="179" fontId="0" fillId="0" borderId="3" xfId="0" applyNumberFormat="1" applyBorder="1" applyAlignment="1">
      <alignment horizontal="right" vertical="center" indent="1"/>
    </xf>
    <xf numFmtId="179" fontId="0" fillId="0" borderId="4" xfId="0" applyNumberFormat="1" applyBorder="1" applyAlignment="1">
      <alignment horizontal="right" vertical="center" indent="1"/>
    </xf>
    <xf numFmtId="0" fontId="31" fillId="4" borderId="7" xfId="0" applyFont="1" applyFill="1" applyBorder="1" applyAlignment="1">
      <alignment horizontal="left" vertical="center"/>
    </xf>
    <xf numFmtId="0" fontId="31" fillId="4" borderId="89" xfId="0" applyFont="1" applyFill="1" applyBorder="1" applyAlignment="1">
      <alignment horizontal="left" vertical="center"/>
    </xf>
    <xf numFmtId="0" fontId="31" fillId="4" borderId="4" xfId="0" applyFont="1" applyFill="1" applyBorder="1" applyAlignment="1">
      <alignment horizontal="left" vertical="center"/>
    </xf>
    <xf numFmtId="0" fontId="31" fillId="4" borderId="91" xfId="0" applyFont="1" applyFill="1" applyBorder="1" applyAlignment="1">
      <alignment horizontal="left" vertical="center"/>
    </xf>
    <xf numFmtId="178" fontId="0" fillId="0" borderId="75" xfId="0" applyNumberFormat="1" applyBorder="1" applyAlignment="1">
      <alignment horizontal="right" vertical="center" indent="1"/>
    </xf>
    <xf numFmtId="178" fontId="0" fillId="0" borderId="20" xfId="0" applyNumberFormat="1" applyBorder="1" applyAlignment="1">
      <alignment horizontal="right" vertical="center" indent="1"/>
    </xf>
    <xf numFmtId="178" fontId="0" fillId="0" borderId="81" xfId="0" applyNumberFormat="1" applyBorder="1" applyAlignment="1">
      <alignment horizontal="right" vertical="center" indent="1"/>
    </xf>
    <xf numFmtId="178" fontId="0" fillId="0" borderId="21" xfId="0" applyNumberFormat="1" applyBorder="1" applyAlignment="1">
      <alignment horizontal="right" vertical="center" indent="1"/>
    </xf>
    <xf numFmtId="0" fontId="31" fillId="0" borderId="0" xfId="0" applyFont="1">
      <alignment vertical="center"/>
    </xf>
    <xf numFmtId="0" fontId="31" fillId="0" borderId="0" xfId="0" applyFont="1" applyAlignment="1">
      <alignment horizontal="left" vertical="center"/>
    </xf>
    <xf numFmtId="178" fontId="0" fillId="0" borderId="0" xfId="0" applyNumberFormat="1" applyAlignment="1">
      <alignment horizontal="right" vertical="center" indent="1"/>
    </xf>
    <xf numFmtId="0" fontId="31" fillId="0" borderId="0" xfId="0" applyFont="1" applyAlignment="1">
      <alignment horizontal="center" vertical="center" wrapText="1"/>
    </xf>
    <xf numFmtId="0" fontId="31" fillId="0" borderId="0" xfId="0" applyFont="1" applyAlignment="1">
      <alignment horizontal="left" vertical="center" wrapText="1"/>
    </xf>
    <xf numFmtId="0" fontId="31" fillId="4" borderId="44" xfId="0" applyFont="1" applyFill="1" applyBorder="1" applyAlignment="1">
      <alignment horizontal="center" vertical="center" wrapText="1"/>
    </xf>
    <xf numFmtId="0" fontId="31" fillId="4" borderId="44" xfId="0" applyFont="1" applyFill="1" applyBorder="1" applyAlignment="1">
      <alignment horizontal="center" vertical="center" wrapText="1" shrinkToFit="1"/>
    </xf>
    <xf numFmtId="0" fontId="31" fillId="4" borderId="8" xfId="0" applyFont="1" applyFill="1" applyBorder="1" applyAlignment="1">
      <alignment horizontal="center" vertical="center" wrapText="1" shrinkToFi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183" fontId="0" fillId="0" borderId="154" xfId="0" applyNumberFormat="1" applyBorder="1" applyAlignment="1">
      <alignment horizontal="right" vertical="center" indent="1"/>
    </xf>
    <xf numFmtId="183" fontId="0" fillId="0" borderId="0" xfId="0" applyNumberFormat="1" applyAlignment="1">
      <alignment horizontal="right" vertical="center" indent="1"/>
    </xf>
    <xf numFmtId="178" fontId="0" fillId="0" borderId="74" xfId="0" applyNumberFormat="1" applyBorder="1" applyAlignment="1">
      <alignment horizontal="right" vertical="center" indent="1"/>
    </xf>
    <xf numFmtId="178" fontId="0" fillId="0" borderId="80" xfId="0" applyNumberFormat="1" applyBorder="1" applyAlignment="1">
      <alignment horizontal="right" vertical="center" indent="1"/>
    </xf>
    <xf numFmtId="0" fontId="33" fillId="0" borderId="128" xfId="0" applyFont="1" applyBorder="1" applyAlignment="1">
      <alignment horizontal="distributed" vertical="center" wrapText="1"/>
    </xf>
    <xf numFmtId="0" fontId="33" fillId="0" borderId="54" xfId="0" applyFont="1" applyBorder="1" applyAlignment="1">
      <alignment horizontal="distributed" vertical="center" wrapText="1"/>
    </xf>
    <xf numFmtId="0" fontId="33" fillId="0" borderId="129" xfId="0" applyFont="1" applyBorder="1" applyAlignment="1">
      <alignment horizontal="distributed" vertical="center" wrapText="1"/>
    </xf>
    <xf numFmtId="0" fontId="33" fillId="0" borderId="90" xfId="0" applyFont="1" applyBorder="1" applyAlignment="1">
      <alignment horizontal="distributed" vertical="center" wrapText="1"/>
    </xf>
    <xf numFmtId="0" fontId="33" fillId="0" borderId="4" xfId="0" applyFont="1" applyBorder="1" applyAlignment="1">
      <alignment horizontal="distributed" vertical="center" wrapText="1"/>
    </xf>
    <xf numFmtId="0" fontId="33" fillId="0" borderId="5" xfId="0" applyFont="1" applyBorder="1" applyAlignment="1">
      <alignment horizontal="distributed" vertical="center" wrapText="1"/>
    </xf>
    <xf numFmtId="0" fontId="0" fillId="0" borderId="131" xfId="0" applyBorder="1" applyAlignment="1">
      <alignment horizontal="left" vertical="center"/>
    </xf>
    <xf numFmtId="0" fontId="0" fillId="0" borderId="54" xfId="0" applyBorder="1" applyAlignment="1">
      <alignment horizontal="left" vertical="center"/>
    </xf>
    <xf numFmtId="0" fontId="0" fillId="0" borderId="132" xfId="0" applyBorder="1" applyAlignment="1">
      <alignment horizontal="left" vertical="center"/>
    </xf>
    <xf numFmtId="0" fontId="0" fillId="0" borderId="91" xfId="0" applyBorder="1" applyAlignment="1">
      <alignment horizontal="left" vertical="center"/>
    </xf>
    <xf numFmtId="0" fontId="33" fillId="0" borderId="88" xfId="0" applyFont="1" applyBorder="1" applyAlignment="1">
      <alignment horizontal="distributed" vertical="center" wrapText="1"/>
    </xf>
    <xf numFmtId="0" fontId="33" fillId="0" borderId="7" xfId="0" applyFont="1" applyBorder="1" applyAlignment="1">
      <alignment horizontal="distributed" vertical="center" wrapText="1"/>
    </xf>
    <xf numFmtId="0" fontId="33" fillId="0" borderId="1" xfId="0" applyFont="1" applyBorder="1" applyAlignment="1">
      <alignment horizontal="distributed" vertical="center" wrapText="1"/>
    </xf>
    <xf numFmtId="0" fontId="33" fillId="0" borderId="84" xfId="0" applyFont="1" applyBorder="1" applyAlignment="1">
      <alignment horizontal="distributed" vertical="center" wrapText="1"/>
    </xf>
    <xf numFmtId="0" fontId="33" fillId="0" borderId="0" xfId="0" applyFont="1" applyAlignment="1">
      <alignment horizontal="distributed" vertical="center" wrapText="1"/>
    </xf>
    <xf numFmtId="0" fontId="33" fillId="0" borderId="2" xfId="0" applyFont="1" applyBorder="1" applyAlignment="1">
      <alignment horizontal="distributed" vertical="center" wrapText="1"/>
    </xf>
    <xf numFmtId="0" fontId="33"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 xfId="0" applyFont="1" applyBorder="1" applyAlignment="1">
      <alignment horizontal="center" vertical="center" wrapText="1"/>
    </xf>
    <xf numFmtId="0" fontId="0" fillId="0" borderId="26"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70" xfId="0" applyBorder="1" applyAlignment="1">
      <alignment horizontal="center" vertical="center"/>
    </xf>
    <xf numFmtId="0" fontId="0" fillId="0" borderId="127" xfId="0" applyBorder="1" applyAlignment="1">
      <alignment horizontal="center" vertical="center"/>
    </xf>
    <xf numFmtId="0" fontId="0" fillId="0" borderId="39" xfId="0" applyBorder="1" applyAlignment="1">
      <alignment horizontal="center" vertical="center"/>
    </xf>
    <xf numFmtId="0" fontId="33" fillId="0" borderId="150" xfId="0" applyFont="1" applyBorder="1" applyAlignment="1">
      <alignment horizontal="center" textRotation="255"/>
    </xf>
    <xf numFmtId="0" fontId="33" fillId="0" borderId="135" xfId="0" applyFont="1" applyBorder="1" applyAlignment="1">
      <alignment horizontal="center" textRotation="255"/>
    </xf>
    <xf numFmtId="0" fontId="34" fillId="0" borderId="149" xfId="0" applyFont="1" applyBorder="1" applyAlignment="1">
      <alignment horizontal="center" vertical="center" wrapText="1"/>
    </xf>
    <xf numFmtId="0" fontId="34" fillId="0" borderId="14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3" xfId="0" applyFont="1" applyBorder="1" applyAlignment="1">
      <alignment horizontal="center" vertical="center"/>
    </xf>
    <xf numFmtId="0" fontId="34" fillId="0" borderId="144" xfId="0" applyFont="1" applyBorder="1" applyAlignment="1">
      <alignment horizontal="center" vertical="center"/>
    </xf>
    <xf numFmtId="0" fontId="34" fillId="0" borderId="145" xfId="0" applyFont="1" applyBorder="1" applyAlignment="1">
      <alignment horizontal="center" vertical="center"/>
    </xf>
    <xf numFmtId="0" fontId="33" fillId="0" borderId="74" xfId="0" applyFont="1" applyBorder="1" applyAlignment="1">
      <alignment horizontal="distributed" vertical="center" wrapText="1"/>
    </xf>
    <xf numFmtId="0" fontId="33" fillId="0" borderId="75" xfId="0" applyFont="1" applyBorder="1" applyAlignment="1">
      <alignment horizontal="distributed" vertical="center" wrapText="1"/>
    </xf>
    <xf numFmtId="0" fontId="33" fillId="0" borderId="142" xfId="0" applyFont="1" applyBorder="1" applyAlignment="1">
      <alignment horizontal="distributed" vertical="center" wrapText="1"/>
    </xf>
    <xf numFmtId="0" fontId="0" fillId="0" borderId="75" xfId="0" applyBorder="1" applyAlignment="1">
      <alignment horizontal="left" vertical="center"/>
    </xf>
    <xf numFmtId="0" fontId="0" fillId="0" borderId="142" xfId="0" applyBorder="1" applyAlignment="1">
      <alignment horizontal="left" vertical="center"/>
    </xf>
    <xf numFmtId="0" fontId="33" fillId="0" borderId="149" xfId="0" applyFont="1" applyBorder="1" applyAlignment="1">
      <alignment horizontal="center" vertical="center" wrapText="1"/>
    </xf>
    <xf numFmtId="0" fontId="33" fillId="0" borderId="142" xfId="0" applyFont="1" applyBorder="1" applyAlignment="1">
      <alignment horizontal="center" vertical="center" wrapText="1"/>
    </xf>
    <xf numFmtId="0" fontId="34" fillId="0" borderId="136" xfId="0" applyFont="1" applyBorder="1" applyAlignment="1">
      <alignment horizontal="center" vertical="center"/>
    </xf>
    <xf numFmtId="0" fontId="34" fillId="0" borderId="139" xfId="0" applyFont="1" applyBorder="1" applyAlignment="1">
      <alignment horizontal="center" vertical="center"/>
    </xf>
    <xf numFmtId="0" fontId="34" fillId="0" borderId="140" xfId="0" applyFont="1" applyBorder="1" applyAlignment="1">
      <alignment horizontal="center" vertical="center"/>
    </xf>
    <xf numFmtId="0" fontId="34" fillId="0" borderId="141" xfId="0" applyFont="1" applyBorder="1" applyAlignment="1">
      <alignment horizontal="center" vertical="center"/>
    </xf>
    <xf numFmtId="0" fontId="0" fillId="0" borderId="105" xfId="0" applyBorder="1" applyAlignment="1">
      <alignment horizontal="center" vertical="center"/>
    </xf>
    <xf numFmtId="0" fontId="33" fillId="0" borderId="134" xfId="0" applyFont="1" applyBorder="1" applyAlignment="1">
      <alignment horizontal="center" textRotation="255"/>
    </xf>
    <xf numFmtId="0" fontId="34"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37" xfId="0" applyFont="1" applyBorder="1" applyAlignment="1">
      <alignment horizontal="center" vertical="center"/>
    </xf>
    <xf numFmtId="0" fontId="34" fillId="0" borderId="138" xfId="0" applyFont="1" applyBorder="1" applyAlignment="1">
      <alignment horizontal="center" vertical="center"/>
    </xf>
    <xf numFmtId="0" fontId="34" fillId="0" borderId="146" xfId="0" applyFont="1" applyBorder="1" applyAlignment="1">
      <alignment horizontal="center" vertical="center"/>
    </xf>
    <xf numFmtId="0" fontId="34" fillId="0" borderId="147" xfId="0" applyFont="1" applyBorder="1" applyAlignment="1">
      <alignment horizontal="center" vertical="center"/>
    </xf>
    <xf numFmtId="0" fontId="34" fillId="0" borderId="148" xfId="0" applyFont="1" applyBorder="1" applyAlignment="1">
      <alignment horizontal="center" vertical="center"/>
    </xf>
    <xf numFmtId="0" fontId="33" fillId="0" borderId="80" xfId="0" applyFont="1" applyBorder="1" applyAlignment="1">
      <alignment horizontal="distributed" vertical="center" wrapText="1"/>
    </xf>
    <xf numFmtId="0" fontId="33" fillId="0" borderId="81" xfId="0" applyFont="1" applyBorder="1" applyAlignment="1">
      <alignment horizontal="distributed" vertical="center" wrapText="1"/>
    </xf>
    <xf numFmtId="0" fontId="33" fillId="0" borderId="130" xfId="0" applyFont="1" applyBorder="1" applyAlignment="1">
      <alignment horizontal="distributed" vertical="center" wrapText="1"/>
    </xf>
    <xf numFmtId="0" fontId="0" fillId="0" borderId="133" xfId="0" applyBorder="1" applyAlignment="1">
      <alignment horizontal="left" vertical="center"/>
    </xf>
    <xf numFmtId="0" fontId="0" fillId="0" borderId="81" xfId="0" applyBorder="1" applyAlignment="1">
      <alignment horizontal="left" vertical="center"/>
    </xf>
    <xf numFmtId="0" fontId="0" fillId="0" borderId="21" xfId="0" applyBorder="1" applyAlignment="1">
      <alignment horizontal="left" vertical="center"/>
    </xf>
    <xf numFmtId="0" fontId="32" fillId="4" borderId="74" xfId="0" applyFont="1" applyFill="1" applyBorder="1" applyAlignment="1">
      <alignment horizontal="center" vertical="center"/>
    </xf>
    <xf numFmtId="0" fontId="32" fillId="4" borderId="75" xfId="0" applyFont="1" applyFill="1" applyBorder="1" applyAlignment="1">
      <alignment horizontal="center" vertical="center"/>
    </xf>
    <xf numFmtId="0" fontId="32" fillId="4" borderId="20" xfId="0" applyFont="1" applyFill="1" applyBorder="1" applyAlignment="1">
      <alignment horizontal="center" vertical="center"/>
    </xf>
    <xf numFmtId="0" fontId="32" fillId="4" borderId="84" xfId="0" applyFont="1" applyFill="1" applyBorder="1" applyAlignment="1">
      <alignment horizontal="center" vertical="center"/>
    </xf>
    <xf numFmtId="0" fontId="32" fillId="4" borderId="0" xfId="0" applyFont="1" applyFill="1" applyAlignment="1">
      <alignment horizontal="center" vertical="center"/>
    </xf>
    <xf numFmtId="0" fontId="32" fillId="4" borderId="85" xfId="0" applyFont="1" applyFill="1" applyBorder="1" applyAlignment="1">
      <alignment horizontal="center" vertical="center"/>
    </xf>
    <xf numFmtId="0" fontId="32" fillId="4" borderId="80" xfId="0" applyFont="1" applyFill="1" applyBorder="1" applyAlignment="1">
      <alignment horizontal="center" vertical="center"/>
    </xf>
    <xf numFmtId="0" fontId="32" fillId="4" borderId="81" xfId="0" applyFont="1" applyFill="1" applyBorder="1" applyAlignment="1">
      <alignment horizontal="center" vertical="center"/>
    </xf>
    <xf numFmtId="0" fontId="32" fillId="4" borderId="21"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5" xfId="0" applyFont="1" applyBorder="1" applyAlignment="1">
      <alignment horizontal="left" vertical="center" wrapText="1"/>
    </xf>
    <xf numFmtId="0" fontId="39" fillId="0" borderId="8" xfId="0" applyFont="1" applyBorder="1" applyAlignment="1">
      <alignment vertical="center" wrapText="1"/>
    </xf>
    <xf numFmtId="0" fontId="37" fillId="0" borderId="53" xfId="0" applyFont="1" applyBorder="1" applyAlignment="1">
      <alignment vertical="center" wrapText="1"/>
    </xf>
    <xf numFmtId="49" fontId="4" fillId="0" borderId="157" xfId="0" applyNumberFormat="1" applyFont="1" applyBorder="1" applyAlignment="1" applyProtection="1">
      <alignment horizontal="center" vertical="center"/>
      <protection locked="0"/>
    </xf>
    <xf numFmtId="49" fontId="4" fillId="0" borderId="158" xfId="0" applyNumberFormat="1" applyFont="1" applyBorder="1" applyAlignment="1" applyProtection="1">
      <alignment horizontal="center" vertical="center"/>
      <protection locked="0"/>
    </xf>
    <xf numFmtId="49" fontId="4" fillId="0" borderId="159" xfId="0" applyNumberFormat="1" applyFont="1" applyBorder="1" applyAlignment="1" applyProtection="1">
      <alignment horizontal="center" vertical="center"/>
      <protection locked="0"/>
    </xf>
    <xf numFmtId="0" fontId="31" fillId="0" borderId="8" xfId="0" applyFont="1" applyBorder="1" applyAlignment="1">
      <alignment vertical="center" wrapText="1"/>
    </xf>
    <xf numFmtId="0" fontId="0" fillId="0" borderId="53" xfId="0" applyBorder="1" applyAlignment="1">
      <alignment vertical="center" wrapText="1"/>
    </xf>
    <xf numFmtId="49" fontId="4" fillId="0" borderId="162" xfId="0" applyNumberFormat="1" applyFont="1" applyBorder="1" applyAlignment="1" applyProtection="1">
      <alignment horizontal="center" vertical="center"/>
      <protection locked="0"/>
    </xf>
    <xf numFmtId="49" fontId="4" fillId="0" borderId="163" xfId="0" applyNumberFormat="1" applyFont="1" applyBorder="1" applyAlignment="1" applyProtection="1">
      <alignment horizontal="center" vertical="center"/>
      <protection locked="0"/>
    </xf>
    <xf numFmtId="49" fontId="4" fillId="0" borderId="164" xfId="0" applyNumberFormat="1" applyFont="1" applyBorder="1" applyAlignment="1" applyProtection="1">
      <alignment horizontal="center" vertical="center"/>
      <protection locked="0"/>
    </xf>
    <xf numFmtId="0" fontId="31" fillId="0" borderId="53" xfId="0" applyFont="1" applyBorder="1" applyAlignment="1">
      <alignment vertical="center" wrapText="1"/>
    </xf>
    <xf numFmtId="0" fontId="31" fillId="0" borderId="161" xfId="0" applyFont="1" applyBorder="1" applyAlignment="1">
      <alignment vertical="center" wrapText="1"/>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1" xfId="0" applyFill="1" applyBorder="1" applyAlignment="1">
      <alignment horizontal="center" vertical="center"/>
    </xf>
    <xf numFmtId="0" fontId="0" fillId="6" borderId="13" xfId="0" applyFill="1" applyBorder="1" applyAlignment="1">
      <alignment horizontal="center" vertical="center"/>
    </xf>
    <xf numFmtId="0" fontId="0" fillId="6" borderId="0" xfId="0" applyFill="1" applyAlignment="1">
      <alignment horizontal="center" vertical="center"/>
    </xf>
    <xf numFmtId="0" fontId="0" fillId="6" borderId="2" xfId="0" applyFill="1" applyBorder="1" applyAlignment="1">
      <alignment horizontal="center" vertical="center"/>
    </xf>
    <xf numFmtId="49" fontId="4" fillId="0" borderId="160"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0" fontId="31" fillId="0" borderId="6" xfId="0" applyFont="1" applyBorder="1" applyAlignment="1">
      <alignment horizontal="left" vertical="center" wrapText="1"/>
    </xf>
    <xf numFmtId="49" fontId="4" fillId="0" borderId="88"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31" fillId="0" borderId="8" xfId="0" applyFont="1" applyBorder="1" applyAlignment="1">
      <alignment vertical="center" wrapText="1" shrinkToFit="1"/>
    </xf>
    <xf numFmtId="0" fontId="31" fillId="0" borderId="53" xfId="0" applyFont="1" applyBorder="1" applyAlignment="1">
      <alignment vertical="center" wrapText="1" shrinkToFit="1"/>
    </xf>
    <xf numFmtId="0" fontId="31" fillId="0" borderId="161" xfId="0" applyFont="1" applyBorder="1" applyAlignment="1">
      <alignment vertical="center" wrapText="1" shrinkToFit="1"/>
    </xf>
    <xf numFmtId="0" fontId="39" fillId="0" borderId="8" xfId="0" applyFont="1" applyBorder="1" applyAlignment="1">
      <alignment vertical="center" wrapText="1" shrinkToFit="1"/>
    </xf>
    <xf numFmtId="0" fontId="39" fillId="0" borderId="53" xfId="0" applyFont="1" applyBorder="1" applyAlignment="1">
      <alignment vertical="center" wrapText="1" shrinkToFit="1"/>
    </xf>
    <xf numFmtId="0" fontId="39" fillId="0" borderId="161" xfId="0" applyFont="1" applyBorder="1" applyAlignment="1">
      <alignment vertical="center" wrapText="1" shrinkToFit="1"/>
    </xf>
    <xf numFmtId="0" fontId="0" fillId="4" borderId="8" xfId="0" applyFill="1" applyBorder="1" applyAlignment="1">
      <alignment horizontal="center" vertical="center"/>
    </xf>
    <xf numFmtId="0" fontId="0" fillId="4" borderId="53" xfId="0" applyFill="1" applyBorder="1" applyAlignment="1">
      <alignment horizontal="center" vertical="center"/>
    </xf>
    <xf numFmtId="0" fontId="0" fillId="4" borderId="45" xfId="0" applyFill="1" applyBorder="1" applyAlignment="1">
      <alignment horizontal="center" vertical="center"/>
    </xf>
    <xf numFmtId="0" fontId="0" fillId="0" borderId="0" xfId="0">
      <alignment vertical="center"/>
    </xf>
    <xf numFmtId="49" fontId="4" fillId="0" borderId="0" xfId="0" applyNumberFormat="1" applyFont="1" applyAlignment="1" applyProtection="1">
      <alignment horizontal="center" vertical="center"/>
      <protection locked="0"/>
    </xf>
    <xf numFmtId="0" fontId="39" fillId="0" borderId="0" xfId="0" applyFont="1" applyAlignment="1">
      <alignment vertical="center" shrinkToFit="1"/>
    </xf>
    <xf numFmtId="0" fontId="31" fillId="0" borderId="0" xfId="0" applyFont="1" applyAlignment="1">
      <alignment vertical="center" shrinkToFit="1"/>
    </xf>
    <xf numFmtId="0" fontId="39" fillId="0" borderId="0" xfId="0" applyFont="1">
      <alignment vertical="center"/>
    </xf>
    <xf numFmtId="0" fontId="37" fillId="0" borderId="0" xfId="0" applyFont="1">
      <alignment vertical="center"/>
    </xf>
    <xf numFmtId="0" fontId="45" fillId="0" borderId="74" xfId="6" applyBorder="1" applyAlignment="1">
      <alignment horizontal="center" vertical="center"/>
    </xf>
    <xf numFmtId="0" fontId="31" fillId="0" borderId="8" xfId="0" applyFont="1" applyBorder="1" applyAlignment="1">
      <alignment horizontal="left" vertical="center" wrapText="1"/>
    </xf>
    <xf numFmtId="0" fontId="31" fillId="0" borderId="53" xfId="0" applyFont="1" applyBorder="1" applyAlignment="1">
      <alignment horizontal="left" vertical="center" wrapText="1"/>
    </xf>
    <xf numFmtId="0" fontId="0" fillId="0" borderId="160" xfId="0" applyBorder="1" applyAlignment="1">
      <alignment horizontal="center" vertical="center"/>
    </xf>
    <xf numFmtId="0" fontId="0" fillId="6" borderId="5" xfId="0" applyFill="1" applyBorder="1" applyAlignment="1">
      <alignment horizontal="center" vertical="center"/>
    </xf>
    <xf numFmtId="0" fontId="0" fillId="6" borderId="44" xfId="0" applyFill="1" applyBorder="1" applyAlignment="1">
      <alignment horizontal="center" vertical="center"/>
    </xf>
    <xf numFmtId="0" fontId="0" fillId="6" borderId="117" xfId="0" applyFill="1" applyBorder="1" applyAlignment="1">
      <alignment horizontal="center" vertical="center"/>
    </xf>
    <xf numFmtId="0" fontId="0" fillId="6" borderId="8" xfId="0" applyFill="1" applyBorder="1" applyAlignment="1">
      <alignment horizontal="center" vertical="center"/>
    </xf>
    <xf numFmtId="0" fontId="0" fillId="6" borderId="53" xfId="0" applyFill="1" applyBorder="1" applyAlignment="1">
      <alignment horizontal="center" vertical="center"/>
    </xf>
    <xf numFmtId="0" fontId="0" fillId="6" borderId="45" xfId="0" applyFill="1" applyBorder="1" applyAlignment="1">
      <alignment horizontal="center" vertical="center"/>
    </xf>
    <xf numFmtId="0" fontId="31" fillId="0" borderId="161" xfId="0" applyFont="1" applyBorder="1" applyAlignment="1">
      <alignment horizontal="left" vertical="center" wrapText="1"/>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167" xfId="0" applyBorder="1" applyAlignment="1">
      <alignment horizontal="center" vertical="center"/>
    </xf>
    <xf numFmtId="49" fontId="4" fillId="0" borderId="167" xfId="0" applyNumberFormat="1" applyFont="1" applyBorder="1" applyAlignment="1" applyProtection="1">
      <alignment horizontal="center" vertical="center"/>
      <protection locked="0"/>
    </xf>
    <xf numFmtId="49" fontId="4" fillId="0" borderId="168"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61" xfId="0" applyNumberFormat="1" applyFont="1" applyBorder="1" applyAlignment="1" applyProtection="1">
      <alignment horizontal="center" vertical="center"/>
      <protection locked="0"/>
    </xf>
    <xf numFmtId="0" fontId="0" fillId="0" borderId="165" xfId="0" applyBorder="1" applyAlignment="1">
      <alignment horizontal="center" vertical="center"/>
    </xf>
    <xf numFmtId="0" fontId="0" fillId="0" borderId="158" xfId="0" applyBorder="1" applyAlignment="1">
      <alignment horizontal="center" vertical="center"/>
    </xf>
    <xf numFmtId="0" fontId="0" fillId="0" borderId="159" xfId="0" applyBorder="1" applyAlignment="1">
      <alignment horizontal="center" vertical="center"/>
    </xf>
    <xf numFmtId="49" fontId="4" fillId="0" borderId="165" xfId="0" applyNumberFormat="1" applyFont="1" applyBorder="1" applyAlignment="1" applyProtection="1">
      <alignment horizontal="center" vertical="center"/>
      <protection locked="0"/>
    </xf>
    <xf numFmtId="49" fontId="4" fillId="0" borderId="166" xfId="0" applyNumberFormat="1" applyFont="1" applyBorder="1" applyAlignment="1" applyProtection="1">
      <alignment horizontal="center" vertical="center"/>
      <protection locked="0"/>
    </xf>
    <xf numFmtId="0" fontId="32" fillId="0" borderId="117" xfId="0" applyFont="1" applyBorder="1" applyAlignment="1">
      <alignment horizontal="center" vertical="center"/>
    </xf>
    <xf numFmtId="0" fontId="32" fillId="0" borderId="62" xfId="0" applyFont="1" applyBorder="1" applyAlignment="1">
      <alignment horizontal="center" vertical="center"/>
    </xf>
    <xf numFmtId="0" fontId="32" fillId="0" borderId="58" xfId="0" applyFont="1" applyBorder="1" applyAlignment="1">
      <alignment horizontal="center" vertical="center"/>
    </xf>
    <xf numFmtId="0" fontId="32" fillId="4" borderId="117" xfId="0" applyFont="1" applyFill="1" applyBorder="1" applyAlignment="1">
      <alignment horizontal="center" vertical="center"/>
    </xf>
    <xf numFmtId="0" fontId="32" fillId="4" borderId="62" xfId="0" applyFont="1" applyFill="1" applyBorder="1" applyAlignment="1">
      <alignment horizontal="center" vertical="center"/>
    </xf>
    <xf numFmtId="0" fontId="32" fillId="4" borderId="58" xfId="0" applyFont="1" applyFill="1" applyBorder="1" applyAlignment="1">
      <alignment horizontal="center" vertical="center"/>
    </xf>
    <xf numFmtId="0" fontId="0" fillId="0" borderId="157" xfId="0" applyBorder="1" applyAlignment="1">
      <alignment horizontal="center" vertical="center"/>
    </xf>
    <xf numFmtId="0" fontId="31" fillId="0" borderId="0" xfId="0" applyFont="1" applyAlignment="1">
      <alignment vertical="center" wrapText="1"/>
    </xf>
    <xf numFmtId="0" fontId="0" fillId="0" borderId="0" xfId="0" applyAlignment="1">
      <alignment vertical="center" wrapText="1"/>
    </xf>
    <xf numFmtId="0" fontId="41" fillId="0" borderId="0" xfId="0" applyFont="1" applyAlignment="1" applyProtection="1">
      <alignment horizontal="center" vertical="center" wrapText="1"/>
      <protection locked="0"/>
    </xf>
    <xf numFmtId="0" fontId="0" fillId="0" borderId="130" xfId="0" applyBorder="1" applyAlignment="1">
      <alignment horizontal="center" vertical="center"/>
    </xf>
    <xf numFmtId="0" fontId="31" fillId="0" borderId="169" xfId="0" applyFont="1" applyBorder="1" applyAlignment="1">
      <alignment horizontal="center" vertical="center" wrapText="1"/>
    </xf>
    <xf numFmtId="0" fontId="31" fillId="0" borderId="170"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89" xfId="0" applyNumberFormat="1" applyFont="1" applyBorder="1" applyAlignment="1" applyProtection="1">
      <alignment horizontal="center" vertical="center"/>
      <protection locked="0"/>
    </xf>
  </cellXfs>
  <cellStyles count="7">
    <cellStyle name="ハイパーリンク" xfId="6" builtinId="8"/>
    <cellStyle name="桁区切り" xfId="1" builtinId="6"/>
    <cellStyle name="桁区切り 2" xfId="2" xr:uid="{00000000-0005-0000-0000-000001000000}"/>
    <cellStyle name="標準" xfId="0" builtinId="0"/>
    <cellStyle name="標準 2" xfId="3" xr:uid="{00000000-0005-0000-0000-000003000000}"/>
    <cellStyle name="標準_電算登録票" xfId="4" xr:uid="{00000000-0005-0000-0000-000004000000}"/>
    <cellStyle name="標準_様式９" xfId="5" xr:uid="{00000000-0005-0000-0000-000005000000}"/>
  </cellStyles>
  <dxfs count="3">
    <dxf>
      <font>
        <strike val="0"/>
        <outline val="0"/>
        <shadow val="0"/>
        <u val="none"/>
        <vertAlign val="baseline"/>
        <color auto="1"/>
        <name val="ＭＳ Ｐゴシック"/>
        <scheme val="none"/>
      </font>
      <protection locked="0"/>
    </dxf>
    <dxf>
      <font>
        <strike val="0"/>
        <outline val="0"/>
        <shadow val="0"/>
        <u val="none"/>
        <vertAlign val="baseline"/>
        <color auto="1"/>
        <name val="ＭＳ Ｐゴシック"/>
        <scheme val="none"/>
      </font>
      <protection locked="0"/>
    </dxf>
    <dxf>
      <font>
        <b val="0"/>
        <i val="0"/>
        <strike val="0"/>
        <condense val="0"/>
        <extend val="0"/>
        <outline val="0"/>
        <shadow val="0"/>
        <u val="none"/>
        <vertAlign val="baseline"/>
        <sz val="11"/>
        <color auto="1"/>
        <name val="ＭＳ Ｐゴシック"/>
        <scheme val="none"/>
      </font>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152400</xdr:colOff>
      <xdr:row>36</xdr:row>
      <xdr:rowOff>28575</xdr:rowOff>
    </xdr:from>
    <xdr:to>
      <xdr:col>36</xdr:col>
      <xdr:colOff>95250</xdr:colOff>
      <xdr:row>41</xdr:row>
      <xdr:rowOff>161925</xdr:rowOff>
    </xdr:to>
    <xdr:sp macro="" textlink="">
      <xdr:nvSpPr>
        <xdr:cNvPr id="11663" name="Oval 5">
          <a:extLst>
            <a:ext uri="{FF2B5EF4-FFF2-40B4-BE49-F238E27FC236}">
              <a16:creationId xmlns:a16="http://schemas.microsoft.com/office/drawing/2014/main" id="{00000000-0008-0000-0000-00008F2D0000}"/>
            </a:ext>
          </a:extLst>
        </xdr:cNvPr>
        <xdr:cNvSpPr>
          <a:spLocks noChangeArrowheads="1"/>
        </xdr:cNvSpPr>
      </xdr:nvSpPr>
      <xdr:spPr bwMode="auto">
        <a:xfrm>
          <a:off x="5295900" y="8763000"/>
          <a:ext cx="1209675" cy="12477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30</xdr:col>
      <xdr:colOff>123825</xdr:colOff>
      <xdr:row>11</xdr:row>
      <xdr:rowOff>219075</xdr:rowOff>
    </xdr:from>
    <xdr:to>
      <xdr:col>34</xdr:col>
      <xdr:colOff>152400</xdr:colOff>
      <xdr:row>13</xdr:row>
      <xdr:rowOff>0</xdr:rowOff>
    </xdr:to>
    <xdr:sp macro="" textlink="">
      <xdr:nvSpPr>
        <xdr:cNvPr id="3" name="Rectangle 6">
          <a:extLst>
            <a:ext uri="{FF2B5EF4-FFF2-40B4-BE49-F238E27FC236}">
              <a16:creationId xmlns:a16="http://schemas.microsoft.com/office/drawing/2014/main" id="{00000000-0008-0000-0000-000003000000}"/>
            </a:ext>
          </a:extLst>
        </xdr:cNvPr>
        <xdr:cNvSpPr>
          <a:spLocks noChangeArrowheads="1"/>
        </xdr:cNvSpPr>
      </xdr:nvSpPr>
      <xdr:spPr bwMode="auto">
        <a:xfrm>
          <a:off x="5448300" y="2324100"/>
          <a:ext cx="7524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実印</a:t>
          </a:r>
          <a:endParaRPr lang="ja-JP" altLang="en-US"/>
        </a:p>
      </xdr:txBody>
    </xdr:sp>
    <xdr:clientData/>
  </xdr:twoCellAnchor>
  <xdr:twoCellAnchor>
    <xdr:from>
      <xdr:col>30</xdr:col>
      <xdr:colOff>171450</xdr:colOff>
      <xdr:row>35</xdr:row>
      <xdr:rowOff>57150</xdr:rowOff>
    </xdr:from>
    <xdr:to>
      <xdr:col>35</xdr:col>
      <xdr:colOff>19050</xdr:colOff>
      <xdr:row>36</xdr:row>
      <xdr:rowOff>0</xdr:rowOff>
    </xdr:to>
    <xdr:sp macro="" textlink="">
      <xdr:nvSpPr>
        <xdr:cNvPr id="4" name="Rectangle 7">
          <a:extLst>
            <a:ext uri="{FF2B5EF4-FFF2-40B4-BE49-F238E27FC236}">
              <a16:creationId xmlns:a16="http://schemas.microsoft.com/office/drawing/2014/main" id="{00000000-0008-0000-0000-000004000000}"/>
            </a:ext>
          </a:extLst>
        </xdr:cNvPr>
        <xdr:cNvSpPr>
          <a:spLocks noChangeArrowheads="1"/>
        </xdr:cNvSpPr>
      </xdr:nvSpPr>
      <xdr:spPr bwMode="auto">
        <a:xfrm>
          <a:off x="5495925" y="8524875"/>
          <a:ext cx="7524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受付印</a:t>
          </a:r>
          <a:endParaRPr lang="ja-JP" altLang="en-US"/>
        </a:p>
      </xdr:txBody>
    </xdr:sp>
    <xdr:clientData/>
  </xdr:twoCellAnchor>
  <xdr:twoCellAnchor>
    <xdr:from>
      <xdr:col>19</xdr:col>
      <xdr:colOff>152400</xdr:colOff>
      <xdr:row>36</xdr:row>
      <xdr:rowOff>200025</xdr:rowOff>
    </xdr:from>
    <xdr:to>
      <xdr:col>24</xdr:col>
      <xdr:colOff>38100</xdr:colOff>
      <xdr:row>41</xdr:row>
      <xdr:rowOff>142875</xdr:rowOff>
    </xdr:to>
    <xdr:sp macro="" textlink="">
      <xdr:nvSpPr>
        <xdr:cNvPr id="5" name="Rectangle 8">
          <a:extLst>
            <a:ext uri="{FF2B5EF4-FFF2-40B4-BE49-F238E27FC236}">
              <a16:creationId xmlns:a16="http://schemas.microsoft.com/office/drawing/2014/main" id="{00000000-0008-0000-0000-000005000000}"/>
            </a:ext>
          </a:extLst>
        </xdr:cNvPr>
        <xdr:cNvSpPr>
          <a:spLocks noChangeArrowheads="1"/>
        </xdr:cNvSpPr>
      </xdr:nvSpPr>
      <xdr:spPr bwMode="auto">
        <a:xfrm>
          <a:off x="3486150" y="8905875"/>
          <a:ext cx="790575" cy="1057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一次審査</a:t>
          </a:r>
          <a:endParaRPr lang="ja-JP" altLang="en-US"/>
        </a:p>
      </xdr:txBody>
    </xdr:sp>
    <xdr:clientData/>
  </xdr:twoCellAnchor>
  <xdr:twoCellAnchor>
    <xdr:from>
      <xdr:col>19</xdr:col>
      <xdr:colOff>152400</xdr:colOff>
      <xdr:row>37</xdr:row>
      <xdr:rowOff>200025</xdr:rowOff>
    </xdr:from>
    <xdr:to>
      <xdr:col>24</xdr:col>
      <xdr:colOff>28575</xdr:colOff>
      <xdr:row>37</xdr:row>
      <xdr:rowOff>200025</xdr:rowOff>
    </xdr:to>
    <xdr:sp macro="" textlink="">
      <xdr:nvSpPr>
        <xdr:cNvPr id="11667" name="Line 9">
          <a:extLst>
            <a:ext uri="{FF2B5EF4-FFF2-40B4-BE49-F238E27FC236}">
              <a16:creationId xmlns:a16="http://schemas.microsoft.com/office/drawing/2014/main" id="{00000000-0008-0000-0000-0000932D0000}"/>
            </a:ext>
          </a:extLst>
        </xdr:cNvPr>
        <xdr:cNvSpPr>
          <a:spLocks noChangeShapeType="1"/>
        </xdr:cNvSpPr>
      </xdr:nvSpPr>
      <xdr:spPr bwMode="auto">
        <a:xfrm>
          <a:off x="3486150" y="9172575"/>
          <a:ext cx="781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13</xdr:row>
      <xdr:rowOff>0</xdr:rowOff>
    </xdr:from>
    <xdr:to>
      <xdr:col>36</xdr:col>
      <xdr:colOff>9525</xdr:colOff>
      <xdr:row>18</xdr:row>
      <xdr:rowOff>47625</xdr:rowOff>
    </xdr:to>
    <xdr:sp macro="" textlink="">
      <xdr:nvSpPr>
        <xdr:cNvPr id="11668" name="Oval 11">
          <a:extLst>
            <a:ext uri="{FF2B5EF4-FFF2-40B4-BE49-F238E27FC236}">
              <a16:creationId xmlns:a16="http://schemas.microsoft.com/office/drawing/2014/main" id="{00000000-0008-0000-0000-0000942D0000}"/>
            </a:ext>
          </a:extLst>
        </xdr:cNvPr>
        <xdr:cNvSpPr>
          <a:spLocks noChangeArrowheads="1"/>
        </xdr:cNvSpPr>
      </xdr:nvSpPr>
      <xdr:spPr bwMode="auto">
        <a:xfrm>
          <a:off x="5210175" y="2705100"/>
          <a:ext cx="1209675" cy="12382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31</xdr:col>
      <xdr:colOff>76200</xdr:colOff>
      <xdr:row>0</xdr:row>
      <xdr:rowOff>104775</xdr:rowOff>
    </xdr:from>
    <xdr:to>
      <xdr:col>36</xdr:col>
      <xdr:colOff>76200</xdr:colOff>
      <xdr:row>2</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81650" y="104775"/>
          <a:ext cx="904875" cy="333375"/>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nchorCtr="0"/>
        <a:lstStyle/>
        <a:p>
          <a:pPr algn="ctr"/>
          <a:r>
            <a:rPr kumimoji="1" lang="ja-JP" altLang="en-US" sz="1100"/>
            <a:t>申請書 ３－１</a:t>
          </a:r>
        </a:p>
      </xdr:txBody>
    </xdr:sp>
    <xdr:clientData/>
  </xdr:twoCellAnchor>
  <xdr:twoCellAnchor>
    <xdr:from>
      <xdr:col>31</xdr:col>
      <xdr:colOff>57150</xdr:colOff>
      <xdr:row>45</xdr:row>
      <xdr:rowOff>133350</xdr:rowOff>
    </xdr:from>
    <xdr:to>
      <xdr:col>36</xdr:col>
      <xdr:colOff>57151</xdr:colOff>
      <xdr:row>46</xdr:row>
      <xdr:rowOff>219075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562600" y="21374100"/>
          <a:ext cx="904876" cy="333375"/>
        </a:xfrm>
        <a:prstGeom prst="rect">
          <a:avLst/>
        </a:prstGeom>
        <a:noFill/>
        <a:ln w="9525" cap="flat" cmpd="sng" algn="ctr">
          <a:solidFill>
            <a:sysClr val="windowText" lastClr="000000"/>
          </a:solidFill>
          <a:prstDash val="solid"/>
        </a:ln>
        <a:effectLst/>
      </xdr:spPr>
      <xdr:txBody>
        <a:bodyPr vertOverflow="clip" horzOverflow="clip" lIns="0" tIns="36000" rIns="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申請書 ３－２</a:t>
          </a:r>
        </a:p>
      </xdr:txBody>
    </xdr:sp>
    <xdr:clientData/>
  </xdr:twoCellAnchor>
  <xdr:twoCellAnchor>
    <xdr:from>
      <xdr:col>19</xdr:col>
      <xdr:colOff>66675</xdr:colOff>
      <xdr:row>78</xdr:row>
      <xdr:rowOff>200025</xdr:rowOff>
    </xdr:from>
    <xdr:to>
      <xdr:col>20</xdr:col>
      <xdr:colOff>133350</xdr:colOff>
      <xdr:row>79</xdr:row>
      <xdr:rowOff>123825</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400425" y="30308550"/>
          <a:ext cx="247650" cy="24765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47625</xdr:colOff>
      <xdr:row>36</xdr:row>
      <xdr:rowOff>200025</xdr:rowOff>
    </xdr:from>
    <xdr:to>
      <xdr:col>28</xdr:col>
      <xdr:colOff>114300</xdr:colOff>
      <xdr:row>41</xdr:row>
      <xdr:rowOff>142875</xdr:rowOff>
    </xdr:to>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4286250" y="8905875"/>
          <a:ext cx="790575" cy="1057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二次審査</a:t>
          </a:r>
          <a:endParaRPr lang="ja-JP" altLang="en-US"/>
        </a:p>
      </xdr:txBody>
    </xdr:sp>
    <xdr:clientData/>
  </xdr:twoCellAnchor>
  <xdr:twoCellAnchor>
    <xdr:from>
      <xdr:col>24</xdr:col>
      <xdr:colOff>47625</xdr:colOff>
      <xdr:row>37</xdr:row>
      <xdr:rowOff>200025</xdr:rowOff>
    </xdr:from>
    <xdr:to>
      <xdr:col>28</xdr:col>
      <xdr:colOff>104775</xdr:colOff>
      <xdr:row>37</xdr:row>
      <xdr:rowOff>200025</xdr:rowOff>
    </xdr:to>
    <xdr:sp macro="" textlink="">
      <xdr:nvSpPr>
        <xdr:cNvPr id="11673" name="Line 9">
          <a:extLst>
            <a:ext uri="{FF2B5EF4-FFF2-40B4-BE49-F238E27FC236}">
              <a16:creationId xmlns:a16="http://schemas.microsoft.com/office/drawing/2014/main" id="{00000000-0008-0000-0000-0000992D0000}"/>
            </a:ext>
          </a:extLst>
        </xdr:cNvPr>
        <xdr:cNvSpPr>
          <a:spLocks noChangeShapeType="1"/>
        </xdr:cNvSpPr>
      </xdr:nvSpPr>
      <xdr:spPr bwMode="auto">
        <a:xfrm>
          <a:off x="4286250" y="9172575"/>
          <a:ext cx="781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57150</xdr:colOff>
      <xdr:row>85</xdr:row>
      <xdr:rowOff>133350</xdr:rowOff>
    </xdr:from>
    <xdr:to>
      <xdr:col>36</xdr:col>
      <xdr:colOff>57151</xdr:colOff>
      <xdr:row>86</xdr:row>
      <xdr:rowOff>219075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562600" y="10715625"/>
          <a:ext cx="904876" cy="333375"/>
        </a:xfrm>
        <a:prstGeom prst="rect">
          <a:avLst/>
        </a:prstGeom>
        <a:noFill/>
        <a:ln w="9525" cap="flat" cmpd="sng" algn="ctr">
          <a:solidFill>
            <a:sysClr val="windowText" lastClr="000000"/>
          </a:solidFill>
          <a:prstDash val="solid"/>
        </a:ln>
        <a:effectLst/>
      </xdr:spPr>
      <xdr:txBody>
        <a:bodyPr vertOverflow="clip" horzOverflow="clip" lIns="0" tIns="36000" rIns="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申請書 ３－３</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90C93C-22AA-47F6-B4CF-3096D9AEFB18}" name="リスト1" displayName="リスト1" ref="BC9:BC158" totalsRowShown="0" headerRowDxfId="2" dataDxfId="1">
  <autoFilter ref="BC9:BC158" xr:uid="{00000000-0009-0000-0100-000001000000}"/>
  <tableColumns count="1">
    <tableColumn id="1" xr3:uid="{B8D132AA-E4AE-4A81-8ED9-B3350BF9B215}" name="建築物清掃業登録"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31"/>
  <sheetViews>
    <sheetView showGridLines="0" tabSelected="1" view="pageBreakPreview" zoomScaleNormal="100" zoomScaleSheetLayoutView="100" workbookViewId="0">
      <selection activeCell="G2" sqref="G2"/>
    </sheetView>
  </sheetViews>
  <sheetFormatPr defaultColWidth="9" defaultRowHeight="12.75" x14ac:dyDescent="0.25"/>
  <cols>
    <col min="1" max="1" width="0.3984375" style="69" customWidth="1"/>
    <col min="2" max="12" width="2.3984375" style="70" customWidth="1"/>
    <col min="13" max="13" width="3.3984375" style="70" customWidth="1"/>
    <col min="14" max="17" width="2.3984375" style="70" customWidth="1"/>
    <col min="18" max="18" width="3" style="70" customWidth="1"/>
    <col min="19" max="37" width="2.3984375" style="70" customWidth="1"/>
    <col min="38" max="38" width="9" style="98"/>
    <col min="39" max="39" width="0" style="98" hidden="1" customWidth="1"/>
    <col min="40" max="16384" width="9" style="98"/>
  </cols>
  <sheetData>
    <row r="1" spans="1:39" s="70" customFormat="1" ht="11.1" customHeight="1" x14ac:dyDescent="0.3">
      <c r="A1" s="69"/>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row>
    <row r="2" spans="1:39" s="70" customFormat="1" ht="17.45" customHeight="1" x14ac:dyDescent="0.3">
      <c r="A2" s="69"/>
      <c r="B2" s="112"/>
      <c r="C2" s="211" t="s">
        <v>431</v>
      </c>
      <c r="D2" s="212"/>
      <c r="E2" s="212"/>
      <c r="F2" s="213"/>
      <c r="G2" s="113"/>
      <c r="H2" s="114"/>
      <c r="I2" s="114"/>
      <c r="J2" s="114"/>
      <c r="K2" s="114"/>
      <c r="L2" s="114"/>
      <c r="M2" s="114"/>
      <c r="N2" s="114"/>
      <c r="O2" s="114"/>
      <c r="P2" s="115"/>
      <c r="Q2" s="112"/>
      <c r="R2" s="69"/>
      <c r="S2" s="69"/>
      <c r="T2" s="69"/>
      <c r="U2" s="69"/>
      <c r="V2" s="69"/>
      <c r="W2" s="69"/>
      <c r="X2" s="69"/>
      <c r="Y2" s="69"/>
      <c r="Z2" s="69"/>
      <c r="AA2" s="69"/>
      <c r="AB2" s="69"/>
      <c r="AC2" s="69"/>
      <c r="AD2" s="69"/>
      <c r="AE2" s="69"/>
      <c r="AF2" s="112"/>
      <c r="AG2" s="112"/>
      <c r="AH2" s="112"/>
      <c r="AI2" s="112"/>
      <c r="AJ2" s="112"/>
      <c r="AK2" s="112"/>
    </row>
    <row r="3" spans="1:39" s="70" customFormat="1" ht="13.5" customHeight="1" x14ac:dyDescent="0.3">
      <c r="A3" s="69"/>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4" spans="1:39" s="70" customFormat="1" ht="17.45" customHeight="1" x14ac:dyDescent="0.3">
      <c r="A4" s="69"/>
      <c r="B4" s="258" t="s">
        <v>430</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row>
    <row r="5" spans="1:39" s="70" customFormat="1" ht="13.5" customHeight="1" x14ac:dyDescent="0.25">
      <c r="A5" s="69"/>
      <c r="B5" s="71" t="s">
        <v>408</v>
      </c>
      <c r="C5" s="71" t="s">
        <v>407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row>
    <row r="6" spans="1:39" s="70" customFormat="1" ht="15" customHeight="1" x14ac:dyDescent="0.25">
      <c r="A6" s="69"/>
      <c r="B6" s="262" t="s">
        <v>364</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row>
    <row r="7" spans="1:39" s="70" customFormat="1" ht="15" customHeight="1" x14ac:dyDescent="0.25">
      <c r="A7" s="69"/>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row>
    <row r="8" spans="1:39" s="70" customFormat="1" ht="15" customHeight="1" x14ac:dyDescent="0.25">
      <c r="A8" s="69"/>
      <c r="B8" s="263" t="s">
        <v>412</v>
      </c>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row>
    <row r="9" spans="1:39" s="70" customFormat="1" ht="24.95" customHeight="1" x14ac:dyDescent="0.25">
      <c r="A9" s="69"/>
      <c r="B9" s="71"/>
      <c r="C9" s="71"/>
      <c r="D9" s="71"/>
      <c r="E9" s="71"/>
      <c r="F9" s="71"/>
      <c r="G9" s="71"/>
      <c r="H9" s="71"/>
      <c r="I9" s="71"/>
      <c r="J9" s="71"/>
      <c r="K9" s="71"/>
      <c r="L9" s="71"/>
      <c r="M9" s="71"/>
      <c r="N9" s="71"/>
      <c r="O9" s="71"/>
      <c r="P9" s="71"/>
      <c r="Q9" s="71"/>
      <c r="R9" s="71"/>
      <c r="S9" s="71"/>
      <c r="T9" s="71"/>
      <c r="U9" s="71"/>
      <c r="V9" s="71"/>
      <c r="W9" s="71"/>
      <c r="X9" s="71"/>
      <c r="Y9" s="110" t="s">
        <v>749</v>
      </c>
      <c r="Z9" s="110"/>
      <c r="AA9" s="264">
        <v>6</v>
      </c>
      <c r="AB9" s="264"/>
      <c r="AC9" s="110" t="s">
        <v>365</v>
      </c>
      <c r="AD9" s="265">
        <v>11</v>
      </c>
      <c r="AE9" s="265"/>
      <c r="AF9" s="110" t="s">
        <v>319</v>
      </c>
      <c r="AG9" s="265"/>
      <c r="AH9" s="265"/>
      <c r="AI9" s="110" t="s">
        <v>320</v>
      </c>
      <c r="AJ9" s="110"/>
      <c r="AK9" s="71"/>
    </row>
    <row r="10" spans="1:39" s="70" customFormat="1" ht="18" customHeight="1" x14ac:dyDescent="0.25">
      <c r="A10" s="69"/>
      <c r="B10" s="71"/>
      <c r="C10" s="72" t="s">
        <v>366</v>
      </c>
      <c r="D10" s="72"/>
      <c r="E10" s="72"/>
      <c r="F10" s="72"/>
      <c r="G10" s="72"/>
      <c r="H10" s="72"/>
      <c r="I10" s="72"/>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9" s="70" customFormat="1" ht="15.75" customHeight="1" x14ac:dyDescent="0.25">
      <c r="A11" s="69"/>
      <c r="B11" s="186" t="s">
        <v>367</v>
      </c>
      <c r="C11" s="73"/>
      <c r="D11" s="249" t="s">
        <v>368</v>
      </c>
      <c r="E11" s="249"/>
      <c r="F11" s="249"/>
      <c r="G11" s="249"/>
      <c r="H11" s="249"/>
      <c r="I11" s="249"/>
      <c r="J11" s="74"/>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1"/>
      <c r="AM11" s="70" t="s">
        <v>369</v>
      </c>
    </row>
    <row r="12" spans="1:39" s="70" customFormat="1" ht="18.75" customHeight="1" x14ac:dyDescent="0.25">
      <c r="A12" s="69"/>
      <c r="B12" s="261"/>
      <c r="C12" s="75"/>
      <c r="D12" s="252" t="s">
        <v>370</v>
      </c>
      <c r="E12" s="252"/>
      <c r="F12" s="252"/>
      <c r="G12" s="252"/>
      <c r="H12" s="252"/>
      <c r="I12" s="252"/>
      <c r="J12" s="76"/>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4"/>
      <c r="AM12" s="70" t="s">
        <v>371</v>
      </c>
    </row>
    <row r="13" spans="1:39" s="70" customFormat="1" ht="18.75" customHeight="1" x14ac:dyDescent="0.25">
      <c r="A13" s="69"/>
      <c r="B13" s="261"/>
      <c r="C13" s="75"/>
      <c r="D13" s="252" t="s">
        <v>372</v>
      </c>
      <c r="E13" s="252"/>
      <c r="F13" s="252"/>
      <c r="G13" s="252"/>
      <c r="H13" s="252"/>
      <c r="I13" s="252"/>
      <c r="J13" s="76"/>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4"/>
      <c r="AM13" s="70" t="s">
        <v>373</v>
      </c>
    </row>
    <row r="14" spans="1:39" s="70" customFormat="1" ht="18" customHeight="1" x14ac:dyDescent="0.25">
      <c r="A14" s="69"/>
      <c r="B14" s="261"/>
      <c r="C14" s="75"/>
      <c r="D14" s="257" t="s">
        <v>374</v>
      </c>
      <c r="E14" s="257"/>
      <c r="F14" s="257"/>
      <c r="G14" s="257"/>
      <c r="H14" s="257"/>
      <c r="I14" s="257"/>
      <c r="J14" s="77"/>
      <c r="K14" s="245" t="s">
        <v>375</v>
      </c>
      <c r="L14" s="245"/>
      <c r="M14" s="245"/>
      <c r="N14" s="245"/>
      <c r="O14" s="245"/>
      <c r="P14" s="245"/>
      <c r="Q14" s="245"/>
      <c r="R14" s="245"/>
      <c r="S14" s="245"/>
      <c r="T14" s="245"/>
      <c r="U14" s="245"/>
      <c r="V14" s="245"/>
      <c r="W14" s="245"/>
      <c r="X14" s="245"/>
      <c r="Y14" s="245"/>
      <c r="Z14" s="245"/>
      <c r="AA14" s="245"/>
      <c r="AB14" s="245"/>
      <c r="AC14" s="245"/>
      <c r="AD14" s="245"/>
      <c r="AE14" s="245"/>
      <c r="AF14" s="78"/>
      <c r="AG14" s="78"/>
      <c r="AH14" s="78"/>
      <c r="AI14" s="79"/>
      <c r="AJ14" s="79"/>
      <c r="AK14" s="80"/>
      <c r="AM14" s="70" t="s">
        <v>347</v>
      </c>
    </row>
    <row r="15" spans="1:39" s="70" customFormat="1" ht="21.75" customHeight="1" x14ac:dyDescent="0.25">
      <c r="A15" s="69"/>
      <c r="B15" s="261"/>
      <c r="C15" s="75"/>
      <c r="D15" s="238" t="s">
        <v>376</v>
      </c>
      <c r="E15" s="238"/>
      <c r="F15" s="238"/>
      <c r="G15" s="238"/>
      <c r="H15" s="238"/>
      <c r="I15" s="238"/>
      <c r="J15" s="76"/>
      <c r="K15" s="266"/>
      <c r="L15" s="266"/>
      <c r="M15" s="266"/>
      <c r="N15" s="266"/>
      <c r="O15" s="266"/>
      <c r="P15" s="266"/>
      <c r="Q15" s="266"/>
      <c r="R15" s="266"/>
      <c r="S15" s="266"/>
      <c r="T15" s="266"/>
      <c r="U15" s="266"/>
      <c r="V15" s="266"/>
      <c r="W15" s="266"/>
      <c r="X15" s="266"/>
      <c r="Y15" s="266"/>
      <c r="Z15" s="266"/>
      <c r="AA15" s="266"/>
      <c r="AB15" s="266"/>
      <c r="AC15" s="266"/>
      <c r="AD15" s="266"/>
      <c r="AE15" s="266"/>
      <c r="AF15" s="81"/>
      <c r="AG15" s="81"/>
      <c r="AH15" s="81"/>
      <c r="AI15" s="81"/>
      <c r="AJ15" s="81"/>
      <c r="AK15" s="82"/>
      <c r="AM15" s="70" t="s">
        <v>349</v>
      </c>
    </row>
    <row r="16" spans="1:39" s="70" customFormat="1" ht="15.75" customHeight="1" x14ac:dyDescent="0.25">
      <c r="A16" s="69"/>
      <c r="B16" s="261"/>
      <c r="C16" s="75"/>
      <c r="D16" s="257" t="s">
        <v>374</v>
      </c>
      <c r="E16" s="257"/>
      <c r="F16" s="257"/>
      <c r="G16" s="257"/>
      <c r="H16" s="257"/>
      <c r="I16" s="257"/>
      <c r="J16" s="83"/>
      <c r="K16" s="248" t="s">
        <v>375</v>
      </c>
      <c r="L16" s="248"/>
      <c r="M16" s="248"/>
      <c r="N16" s="248"/>
      <c r="O16" s="248"/>
      <c r="P16" s="248"/>
      <c r="Q16" s="248"/>
      <c r="R16" s="248"/>
      <c r="S16" s="84"/>
      <c r="T16" s="248" t="s">
        <v>375</v>
      </c>
      <c r="U16" s="248"/>
      <c r="V16" s="248"/>
      <c r="W16" s="248"/>
      <c r="X16" s="248"/>
      <c r="Y16" s="248"/>
      <c r="Z16" s="248"/>
      <c r="AA16" s="248"/>
      <c r="AB16" s="248"/>
      <c r="AC16" s="248"/>
      <c r="AD16" s="85"/>
      <c r="AE16" s="85"/>
      <c r="AF16" s="85"/>
      <c r="AG16" s="85"/>
      <c r="AH16" s="85"/>
      <c r="AI16" s="86"/>
      <c r="AJ16" s="86"/>
      <c r="AK16" s="87"/>
      <c r="AM16" s="70" t="s">
        <v>351</v>
      </c>
    </row>
    <row r="17" spans="1:39" s="70" customFormat="1" ht="21" customHeight="1" x14ac:dyDescent="0.25">
      <c r="A17" s="69"/>
      <c r="B17" s="261"/>
      <c r="C17" s="75"/>
      <c r="D17" s="259" t="s">
        <v>377</v>
      </c>
      <c r="E17" s="259"/>
      <c r="F17" s="259"/>
      <c r="G17" s="259"/>
      <c r="H17" s="259"/>
      <c r="I17" s="259"/>
      <c r="J17" s="76"/>
      <c r="K17" s="267"/>
      <c r="L17" s="267"/>
      <c r="M17" s="267"/>
      <c r="N17" s="267"/>
      <c r="O17" s="267"/>
      <c r="P17" s="267"/>
      <c r="Q17" s="267"/>
      <c r="R17" s="267"/>
      <c r="S17" s="88"/>
      <c r="T17" s="260"/>
      <c r="U17" s="260"/>
      <c r="V17" s="260"/>
      <c r="W17" s="260"/>
      <c r="X17" s="260"/>
      <c r="Y17" s="260"/>
      <c r="Z17" s="260"/>
      <c r="AA17" s="260"/>
      <c r="AB17" s="260"/>
      <c r="AC17" s="260"/>
      <c r="AD17" s="85"/>
      <c r="AE17" s="85"/>
      <c r="AF17" s="85"/>
      <c r="AG17" s="85"/>
      <c r="AH17" s="85"/>
      <c r="AI17" s="86"/>
      <c r="AJ17" s="86"/>
      <c r="AK17" s="87"/>
      <c r="AM17" s="70" t="s">
        <v>353</v>
      </c>
    </row>
    <row r="18" spans="1:39" s="70" customFormat="1" ht="17.25" customHeight="1" x14ac:dyDescent="0.25">
      <c r="A18" s="69"/>
      <c r="B18" s="261"/>
      <c r="C18" s="75"/>
      <c r="D18" s="238" t="s">
        <v>378</v>
      </c>
      <c r="E18" s="238"/>
      <c r="F18" s="238"/>
      <c r="G18" s="238"/>
      <c r="H18" s="238"/>
      <c r="I18" s="238"/>
      <c r="J18" s="76"/>
      <c r="K18" s="239"/>
      <c r="L18" s="239"/>
      <c r="M18" s="239"/>
      <c r="N18" s="239"/>
      <c r="O18" s="86" t="s">
        <v>379</v>
      </c>
      <c r="P18" s="240"/>
      <c r="Q18" s="240"/>
      <c r="R18" s="240"/>
      <c r="S18" s="86" t="s">
        <v>379</v>
      </c>
      <c r="T18" s="241"/>
      <c r="U18" s="241"/>
      <c r="V18" s="241"/>
      <c r="W18" s="241"/>
      <c r="X18" s="241"/>
      <c r="Y18" s="86"/>
      <c r="Z18" s="86"/>
      <c r="AA18" s="86"/>
      <c r="AB18" s="86"/>
      <c r="AC18" s="86"/>
      <c r="AD18" s="86"/>
      <c r="AE18" s="86"/>
      <c r="AF18" s="86"/>
      <c r="AG18" s="86"/>
      <c r="AH18" s="86"/>
      <c r="AI18" s="86"/>
      <c r="AJ18" s="86"/>
      <c r="AK18" s="87"/>
      <c r="AM18" s="70" t="s">
        <v>380</v>
      </c>
    </row>
    <row r="19" spans="1:39" s="70" customFormat="1" ht="17.25" customHeight="1" x14ac:dyDescent="0.25">
      <c r="A19" s="69"/>
      <c r="B19" s="261"/>
      <c r="C19" s="75"/>
      <c r="D19" s="238" t="s">
        <v>381</v>
      </c>
      <c r="E19" s="238"/>
      <c r="F19" s="238"/>
      <c r="G19" s="238"/>
      <c r="H19" s="238"/>
      <c r="I19" s="238"/>
      <c r="J19" s="76"/>
      <c r="K19" s="239"/>
      <c r="L19" s="239"/>
      <c r="M19" s="239"/>
      <c r="N19" s="239"/>
      <c r="O19" s="86" t="s">
        <v>379</v>
      </c>
      <c r="P19" s="240"/>
      <c r="Q19" s="240"/>
      <c r="R19" s="240"/>
      <c r="S19" s="86" t="s">
        <v>379</v>
      </c>
      <c r="T19" s="241"/>
      <c r="U19" s="241"/>
      <c r="V19" s="241"/>
      <c r="W19" s="241"/>
      <c r="X19" s="241"/>
      <c r="Y19" s="86"/>
      <c r="Z19" s="86"/>
      <c r="AA19" s="86"/>
      <c r="AB19" s="86"/>
      <c r="AC19" s="86"/>
      <c r="AD19" s="86"/>
      <c r="AE19" s="86"/>
      <c r="AF19" s="86"/>
      <c r="AG19" s="86"/>
      <c r="AH19" s="86"/>
      <c r="AI19" s="86"/>
      <c r="AJ19" s="86"/>
      <c r="AK19" s="87"/>
      <c r="AM19" s="70" t="s">
        <v>356</v>
      </c>
    </row>
    <row r="20" spans="1:39" s="70" customFormat="1" ht="15.75" customHeight="1" x14ac:dyDescent="0.25">
      <c r="A20" s="69"/>
      <c r="B20" s="186" t="s">
        <v>382</v>
      </c>
      <c r="C20" s="73"/>
      <c r="D20" s="249" t="s">
        <v>368</v>
      </c>
      <c r="E20" s="249"/>
      <c r="F20" s="249"/>
      <c r="G20" s="249"/>
      <c r="H20" s="249"/>
      <c r="I20" s="249"/>
      <c r="J20" s="74"/>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1"/>
    </row>
    <row r="21" spans="1:39" s="70" customFormat="1" ht="18.75" customHeight="1" x14ac:dyDescent="0.25">
      <c r="A21" s="69"/>
      <c r="B21" s="261"/>
      <c r="C21" s="75"/>
      <c r="D21" s="252" t="s">
        <v>370</v>
      </c>
      <c r="E21" s="252"/>
      <c r="F21" s="252"/>
      <c r="G21" s="252"/>
      <c r="H21" s="252"/>
      <c r="I21" s="252"/>
      <c r="J21" s="76"/>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4"/>
    </row>
    <row r="22" spans="1:39" s="70" customFormat="1" ht="18.75" customHeight="1" x14ac:dyDescent="0.25">
      <c r="A22" s="69"/>
      <c r="B22" s="261"/>
      <c r="C22" s="75"/>
      <c r="D22" s="252" t="s">
        <v>372</v>
      </c>
      <c r="E22" s="252"/>
      <c r="F22" s="252"/>
      <c r="G22" s="252"/>
      <c r="H22" s="252"/>
      <c r="I22" s="252"/>
      <c r="J22" s="76"/>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row>
    <row r="23" spans="1:39" s="70" customFormat="1" ht="18" customHeight="1" x14ac:dyDescent="0.25">
      <c r="A23" s="69"/>
      <c r="B23" s="261"/>
      <c r="C23" s="75"/>
      <c r="D23" s="257" t="s">
        <v>374</v>
      </c>
      <c r="E23" s="257"/>
      <c r="F23" s="257"/>
      <c r="G23" s="257"/>
      <c r="H23" s="257"/>
      <c r="I23" s="257"/>
      <c r="J23" s="77"/>
      <c r="K23" s="245" t="s">
        <v>375</v>
      </c>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6"/>
      <c r="AJ23" s="246"/>
      <c r="AK23" s="247"/>
    </row>
    <row r="24" spans="1:39" s="70" customFormat="1" ht="21.75" customHeight="1" x14ac:dyDescent="0.25">
      <c r="A24" s="69"/>
      <c r="B24" s="261"/>
      <c r="C24" s="75"/>
      <c r="D24" s="238" t="s">
        <v>376</v>
      </c>
      <c r="E24" s="238"/>
      <c r="F24" s="238"/>
      <c r="G24" s="238"/>
      <c r="H24" s="238"/>
      <c r="I24" s="238"/>
      <c r="J24" s="76"/>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6"/>
    </row>
    <row r="25" spans="1:39" s="70" customFormat="1" ht="15.75" customHeight="1" x14ac:dyDescent="0.25">
      <c r="A25" s="69"/>
      <c r="B25" s="261"/>
      <c r="C25" s="75"/>
      <c r="D25" s="257" t="s">
        <v>374</v>
      </c>
      <c r="E25" s="257"/>
      <c r="F25" s="257"/>
      <c r="G25" s="257"/>
      <c r="H25" s="257"/>
      <c r="I25" s="257"/>
      <c r="J25" s="83"/>
      <c r="K25" s="248" t="s">
        <v>375</v>
      </c>
      <c r="L25" s="248"/>
      <c r="M25" s="248"/>
      <c r="N25" s="248"/>
      <c r="O25" s="248"/>
      <c r="P25" s="248"/>
      <c r="Q25" s="248"/>
      <c r="R25" s="248"/>
      <c r="S25" s="248"/>
      <c r="T25" s="248"/>
      <c r="U25" s="248"/>
      <c r="V25" s="89"/>
      <c r="W25" s="248" t="s">
        <v>375</v>
      </c>
      <c r="X25" s="248"/>
      <c r="Y25" s="248"/>
      <c r="Z25" s="248"/>
      <c r="AA25" s="248"/>
      <c r="AB25" s="248"/>
      <c r="AC25" s="248"/>
      <c r="AD25" s="248"/>
      <c r="AE25" s="248"/>
      <c r="AF25" s="248"/>
      <c r="AG25" s="90"/>
      <c r="AH25" s="90"/>
      <c r="AI25" s="90"/>
      <c r="AJ25" s="91"/>
      <c r="AK25" s="92"/>
    </row>
    <row r="26" spans="1:39" s="70" customFormat="1" ht="19.5" customHeight="1" x14ac:dyDescent="0.25">
      <c r="A26" s="69"/>
      <c r="B26" s="261"/>
      <c r="C26" s="75"/>
      <c r="D26" s="259" t="s">
        <v>383</v>
      </c>
      <c r="E26" s="259"/>
      <c r="F26" s="259"/>
      <c r="G26" s="259"/>
      <c r="H26" s="259"/>
      <c r="I26" s="259"/>
      <c r="J26" s="76"/>
      <c r="K26" s="260"/>
      <c r="L26" s="260"/>
      <c r="M26" s="260"/>
      <c r="N26" s="260"/>
      <c r="O26" s="260"/>
      <c r="P26" s="260"/>
      <c r="Q26" s="260"/>
      <c r="R26" s="260"/>
      <c r="S26" s="260"/>
      <c r="T26" s="260"/>
      <c r="U26" s="260"/>
      <c r="V26" s="93"/>
      <c r="W26" s="260"/>
      <c r="X26" s="260"/>
      <c r="Y26" s="260"/>
      <c r="Z26" s="260"/>
      <c r="AA26" s="260"/>
      <c r="AB26" s="260"/>
      <c r="AC26" s="260"/>
      <c r="AD26" s="260"/>
      <c r="AE26" s="260"/>
      <c r="AF26" s="260"/>
      <c r="AG26" s="90"/>
      <c r="AH26" s="90"/>
      <c r="AI26" s="90"/>
      <c r="AJ26" s="91"/>
      <c r="AK26" s="92"/>
    </row>
    <row r="27" spans="1:39" s="70" customFormat="1" ht="17.25" customHeight="1" x14ac:dyDescent="0.25">
      <c r="A27" s="69"/>
      <c r="B27" s="261"/>
      <c r="C27" s="75"/>
      <c r="D27" s="238" t="s">
        <v>378</v>
      </c>
      <c r="E27" s="238"/>
      <c r="F27" s="238"/>
      <c r="G27" s="238"/>
      <c r="H27" s="238"/>
      <c r="I27" s="238"/>
      <c r="J27" s="76"/>
      <c r="K27" s="239"/>
      <c r="L27" s="239"/>
      <c r="M27" s="239"/>
      <c r="N27" s="239"/>
      <c r="O27" s="94" t="s">
        <v>379</v>
      </c>
      <c r="P27" s="240"/>
      <c r="Q27" s="240"/>
      <c r="R27" s="240"/>
      <c r="S27" s="94" t="s">
        <v>379</v>
      </c>
      <c r="T27" s="241"/>
      <c r="U27" s="241"/>
      <c r="V27" s="241"/>
      <c r="W27" s="241"/>
      <c r="X27" s="241"/>
      <c r="Y27" s="86"/>
      <c r="Z27" s="86"/>
      <c r="AA27" s="86"/>
      <c r="AB27" s="86"/>
      <c r="AC27" s="86"/>
      <c r="AD27" s="86"/>
      <c r="AE27" s="86"/>
      <c r="AF27" s="86"/>
      <c r="AG27" s="86"/>
      <c r="AH27" s="86"/>
      <c r="AI27" s="86"/>
      <c r="AJ27" s="86"/>
      <c r="AK27" s="87"/>
    </row>
    <row r="28" spans="1:39" s="70" customFormat="1" ht="17.25" customHeight="1" x14ac:dyDescent="0.25">
      <c r="A28" s="69"/>
      <c r="B28" s="261"/>
      <c r="C28" s="75"/>
      <c r="D28" s="238" t="s">
        <v>381</v>
      </c>
      <c r="E28" s="238"/>
      <c r="F28" s="238"/>
      <c r="G28" s="238"/>
      <c r="H28" s="238"/>
      <c r="I28" s="238"/>
      <c r="J28" s="76"/>
      <c r="K28" s="239"/>
      <c r="L28" s="239"/>
      <c r="M28" s="239"/>
      <c r="N28" s="239"/>
      <c r="O28" s="94" t="s">
        <v>379</v>
      </c>
      <c r="P28" s="240"/>
      <c r="Q28" s="240"/>
      <c r="R28" s="240"/>
      <c r="S28" s="94" t="s">
        <v>379</v>
      </c>
      <c r="T28" s="241"/>
      <c r="U28" s="241"/>
      <c r="V28" s="241"/>
      <c r="W28" s="241"/>
      <c r="X28" s="241"/>
      <c r="Y28" s="86"/>
      <c r="Z28" s="86"/>
      <c r="AA28" s="86"/>
      <c r="AB28" s="86"/>
      <c r="AC28" s="86"/>
      <c r="AD28" s="86"/>
      <c r="AE28" s="86"/>
      <c r="AF28" s="86"/>
      <c r="AG28" s="86"/>
      <c r="AH28" s="86"/>
      <c r="AI28" s="86"/>
      <c r="AJ28" s="86"/>
      <c r="AK28" s="87"/>
    </row>
    <row r="29" spans="1:39" s="70" customFormat="1" ht="90" customHeight="1" x14ac:dyDescent="0.25">
      <c r="A29" s="69"/>
      <c r="B29" s="95" t="s">
        <v>384</v>
      </c>
      <c r="C29" s="96"/>
      <c r="D29" s="215" t="s">
        <v>385</v>
      </c>
      <c r="E29" s="226"/>
      <c r="F29" s="226"/>
      <c r="G29" s="226"/>
      <c r="H29" s="226"/>
      <c r="I29" s="226"/>
      <c r="J29" s="226"/>
      <c r="K29" s="226"/>
      <c r="L29" s="226"/>
      <c r="M29" s="226"/>
      <c r="N29" s="226"/>
      <c r="O29" s="226"/>
      <c r="P29" s="226"/>
      <c r="Q29" s="226"/>
      <c r="R29" s="97"/>
      <c r="S29" s="227" t="s">
        <v>750</v>
      </c>
      <c r="T29" s="228"/>
      <c r="U29" s="228"/>
      <c r="V29" s="228"/>
      <c r="W29" s="228"/>
      <c r="X29" s="228"/>
      <c r="Y29" s="228"/>
      <c r="Z29" s="228"/>
      <c r="AA29" s="228"/>
      <c r="AB29" s="228"/>
      <c r="AC29" s="228"/>
      <c r="AD29" s="228"/>
      <c r="AE29" s="228"/>
      <c r="AF29" s="228"/>
      <c r="AG29" s="228"/>
      <c r="AH29" s="228"/>
      <c r="AI29" s="228"/>
      <c r="AJ29" s="228"/>
      <c r="AK29" s="229"/>
    </row>
    <row r="30" spans="1:39" s="70" customFormat="1" ht="0.75" customHeight="1" x14ac:dyDescent="0.25">
      <c r="A30" s="69"/>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9" s="70" customFormat="1" ht="21" customHeight="1" x14ac:dyDescent="0.25">
      <c r="A31" s="69"/>
      <c r="B31" s="71" t="s">
        <v>435</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9" s="70" customFormat="1" x14ac:dyDescent="0.25">
      <c r="A32" s="69"/>
      <c r="B32" s="71"/>
      <c r="C32" s="71" t="s">
        <v>434</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7" s="70" customFormat="1" ht="21.75" customHeight="1" x14ac:dyDescent="0.25">
      <c r="A33" s="69"/>
      <c r="B33" s="211" t="s">
        <v>433</v>
      </c>
      <c r="C33" s="212"/>
      <c r="D33" s="212"/>
      <c r="E33" s="213"/>
      <c r="F33" s="276" t="s">
        <v>388</v>
      </c>
      <c r="G33" s="277"/>
      <c r="H33" s="277"/>
      <c r="I33" s="277"/>
      <c r="J33" s="277"/>
      <c r="K33" s="277"/>
      <c r="L33" s="277"/>
      <c r="M33" s="277"/>
      <c r="N33" s="277"/>
      <c r="O33" s="277"/>
      <c r="P33" s="277"/>
      <c r="Q33" s="277"/>
      <c r="R33" s="277"/>
      <c r="S33" s="277"/>
      <c r="T33" s="277"/>
      <c r="U33" s="277"/>
      <c r="V33" s="277"/>
      <c r="W33" s="277"/>
      <c r="X33" s="232" t="s">
        <v>432</v>
      </c>
      <c r="Y33" s="233"/>
      <c r="Z33" s="233"/>
      <c r="AA33" s="234"/>
      <c r="AB33" s="242" t="s">
        <v>780</v>
      </c>
      <c r="AC33" s="243"/>
      <c r="AD33" s="243"/>
      <c r="AE33" s="243"/>
      <c r="AF33" s="243"/>
      <c r="AG33" s="243"/>
      <c r="AH33" s="243"/>
      <c r="AI33" s="243"/>
      <c r="AJ33" s="243"/>
      <c r="AK33" s="244"/>
    </row>
    <row r="34" spans="1:37" s="70" customFormat="1" ht="20.100000000000001" customHeight="1" x14ac:dyDescent="0.25">
      <c r="A34" s="69"/>
      <c r="B34" s="211" t="s">
        <v>378</v>
      </c>
      <c r="C34" s="212"/>
      <c r="D34" s="212"/>
      <c r="E34" s="213"/>
      <c r="F34" s="211"/>
      <c r="G34" s="212"/>
      <c r="H34" s="212"/>
      <c r="I34" s="212"/>
      <c r="J34" s="212"/>
      <c r="K34" s="212"/>
      <c r="L34" s="212"/>
      <c r="M34" s="212"/>
      <c r="N34" s="212"/>
      <c r="O34" s="212"/>
      <c r="P34" s="212"/>
      <c r="Q34" s="212"/>
      <c r="R34" s="212"/>
      <c r="S34" s="213"/>
      <c r="T34" s="183" t="s">
        <v>387</v>
      </c>
      <c r="U34" s="184"/>
      <c r="V34" s="184"/>
      <c r="W34" s="185"/>
      <c r="X34" s="273"/>
      <c r="Y34" s="274"/>
      <c r="Z34" s="274"/>
      <c r="AA34" s="274"/>
      <c r="AB34" s="274"/>
      <c r="AC34" s="274"/>
      <c r="AD34" s="274"/>
      <c r="AE34" s="274"/>
      <c r="AF34" s="274"/>
      <c r="AG34" s="274"/>
      <c r="AH34" s="274"/>
      <c r="AI34" s="274"/>
      <c r="AJ34" s="274"/>
      <c r="AK34" s="275"/>
    </row>
    <row r="35" spans="1:37" s="70" customFormat="1" ht="8.4499999999999993" customHeight="1" x14ac:dyDescent="0.25">
      <c r="A35" s="69"/>
      <c r="B35" s="71"/>
      <c r="C35" s="76"/>
      <c r="D35" s="76"/>
      <c r="E35" s="76"/>
      <c r="F35" s="76"/>
      <c r="G35" s="76"/>
      <c r="H35" s="76"/>
      <c r="I35" s="76"/>
      <c r="J35" s="76"/>
      <c r="K35" s="76"/>
      <c r="L35" s="76"/>
      <c r="M35" s="76"/>
      <c r="N35" s="76"/>
      <c r="O35" s="76"/>
      <c r="P35" s="76"/>
      <c r="Q35" s="76"/>
      <c r="R35" s="76"/>
      <c r="S35" s="76"/>
      <c r="T35" s="76"/>
      <c r="U35" s="76"/>
      <c r="V35" s="76"/>
      <c r="W35" s="76"/>
      <c r="X35" s="71"/>
      <c r="Y35" s="71"/>
      <c r="Z35" s="71"/>
      <c r="AA35" s="71"/>
      <c r="AB35" s="71"/>
      <c r="AC35" s="71"/>
      <c r="AD35" s="71"/>
      <c r="AE35" s="111"/>
      <c r="AF35" s="111"/>
      <c r="AG35" s="111"/>
      <c r="AH35" s="111"/>
      <c r="AI35" s="111"/>
      <c r="AJ35" s="111"/>
      <c r="AK35" s="71"/>
    </row>
    <row r="36" spans="1:37" ht="21" customHeight="1" x14ac:dyDescent="0.25">
      <c r="B36" s="116" t="s">
        <v>966</v>
      </c>
      <c r="C36" s="117"/>
      <c r="D36" s="117"/>
      <c r="E36" s="117"/>
      <c r="F36" s="117"/>
      <c r="G36" s="117"/>
      <c r="H36" s="117"/>
      <c r="I36" s="117"/>
      <c r="J36" s="117"/>
      <c r="K36" s="117"/>
      <c r="L36" s="117"/>
      <c r="M36" s="117"/>
      <c r="N36" s="118" t="s">
        <v>965</v>
      </c>
      <c r="O36" s="119"/>
      <c r="P36" s="119"/>
      <c r="Q36" s="119"/>
      <c r="R36" s="119"/>
      <c r="S36" s="119"/>
      <c r="T36" s="119"/>
      <c r="U36" s="119"/>
      <c r="V36" s="119"/>
      <c r="W36" s="119"/>
      <c r="X36" s="119"/>
      <c r="Y36" s="119"/>
      <c r="Z36" s="119"/>
      <c r="AA36" s="119"/>
      <c r="AB36" s="119"/>
      <c r="AC36" s="117" t="s">
        <v>967</v>
      </c>
      <c r="AD36" s="117"/>
      <c r="AE36" s="117"/>
      <c r="AF36" s="117"/>
      <c r="AG36" s="117"/>
      <c r="AH36" s="117"/>
      <c r="AI36" s="117"/>
      <c r="AJ36" s="117"/>
      <c r="AK36" s="117"/>
    </row>
    <row r="37" spans="1:37" ht="18.75" customHeight="1" x14ac:dyDescent="0.25">
      <c r="B37" s="117"/>
      <c r="C37" s="116" t="s">
        <v>436</v>
      </c>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s="70" customFormat="1" ht="17.25" customHeight="1" x14ac:dyDescent="0.25">
      <c r="A38" s="69"/>
      <c r="B38" s="71" t="s">
        <v>437</v>
      </c>
      <c r="C38" s="106"/>
      <c r="D38" s="76"/>
      <c r="E38" s="76"/>
      <c r="F38" s="76"/>
      <c r="G38" s="76"/>
      <c r="H38" s="76"/>
      <c r="I38" s="76"/>
      <c r="J38" s="76"/>
      <c r="K38" s="76"/>
      <c r="L38" s="76"/>
      <c r="M38" s="76"/>
      <c r="N38" s="76"/>
      <c r="O38" s="76"/>
      <c r="P38" s="76"/>
      <c r="Q38" s="76"/>
      <c r="R38" s="76"/>
      <c r="S38" s="76"/>
      <c r="T38" s="76"/>
      <c r="U38" s="76"/>
      <c r="V38" s="76"/>
      <c r="W38" s="76"/>
      <c r="X38" s="71"/>
      <c r="Y38" s="71"/>
      <c r="Z38" s="71"/>
      <c r="AA38" s="71"/>
      <c r="AB38" s="71"/>
      <c r="AC38" s="71"/>
      <c r="AD38" s="71"/>
      <c r="AE38" s="111"/>
      <c r="AF38" s="111"/>
      <c r="AG38" s="111"/>
      <c r="AH38" s="111"/>
      <c r="AI38" s="111"/>
      <c r="AJ38" s="111"/>
      <c r="AK38" s="71"/>
    </row>
    <row r="39" spans="1:37" s="70" customFormat="1" ht="17.25" customHeight="1" x14ac:dyDescent="0.25">
      <c r="A39" s="69"/>
      <c r="B39" s="71"/>
      <c r="C39" s="231"/>
      <c r="D39" s="231"/>
      <c r="E39" s="231"/>
      <c r="F39" s="231"/>
      <c r="G39" s="231"/>
      <c r="H39" s="230" t="s">
        <v>440</v>
      </c>
      <c r="I39" s="230"/>
      <c r="J39" s="230"/>
      <c r="K39" s="230"/>
      <c r="L39" s="230"/>
      <c r="M39" s="230"/>
      <c r="N39" s="230"/>
      <c r="O39" s="230"/>
      <c r="P39" s="230"/>
      <c r="Q39" s="230"/>
      <c r="R39" s="230"/>
      <c r="S39" s="76"/>
      <c r="T39" s="76"/>
      <c r="U39" s="76"/>
      <c r="V39" s="76"/>
      <c r="W39" s="76"/>
      <c r="X39" s="71"/>
      <c r="Y39" s="71"/>
      <c r="Z39" s="71"/>
      <c r="AA39" s="71"/>
      <c r="AB39" s="71"/>
      <c r="AC39" s="71"/>
      <c r="AD39" s="71"/>
      <c r="AE39" s="111"/>
      <c r="AF39" s="111"/>
      <c r="AG39" s="111"/>
      <c r="AH39" s="111"/>
      <c r="AI39" s="111"/>
      <c r="AJ39" s="111"/>
      <c r="AK39" s="71"/>
    </row>
    <row r="40" spans="1:37" s="70" customFormat="1" ht="17.25" customHeight="1" x14ac:dyDescent="0.25">
      <c r="A40" s="69"/>
      <c r="B40" s="71"/>
      <c r="C40" s="211" t="s">
        <v>438</v>
      </c>
      <c r="D40" s="212"/>
      <c r="E40" s="212"/>
      <c r="F40" s="212"/>
      <c r="G40" s="213"/>
      <c r="H40" s="211"/>
      <c r="I40" s="212"/>
      <c r="J40" s="212"/>
      <c r="K40" s="212"/>
      <c r="L40" s="212"/>
      <c r="M40" s="212"/>
      <c r="N40" s="212"/>
      <c r="O40" s="212"/>
      <c r="P40" s="212"/>
      <c r="Q40" s="212"/>
      <c r="R40" s="213"/>
      <c r="S40" s="76"/>
      <c r="T40" s="76"/>
      <c r="U40" s="76"/>
      <c r="V40" s="76"/>
      <c r="W40" s="76"/>
      <c r="X40" s="71"/>
      <c r="Y40" s="71"/>
      <c r="Z40" s="71"/>
      <c r="AA40" s="71"/>
      <c r="AB40" s="71"/>
      <c r="AC40" s="71"/>
      <c r="AD40" s="71"/>
      <c r="AE40" s="111"/>
      <c r="AF40" s="111"/>
      <c r="AG40" s="111"/>
      <c r="AH40" s="111"/>
      <c r="AI40" s="111"/>
      <c r="AJ40" s="111"/>
      <c r="AK40" s="71"/>
    </row>
    <row r="41" spans="1:37" s="70" customFormat="1" ht="17.25" customHeight="1" x14ac:dyDescent="0.25">
      <c r="A41" s="69"/>
      <c r="B41" s="71"/>
      <c r="C41" s="211" t="s">
        <v>439</v>
      </c>
      <c r="D41" s="212"/>
      <c r="E41" s="212"/>
      <c r="F41" s="212"/>
      <c r="G41" s="213"/>
      <c r="H41" s="211"/>
      <c r="I41" s="212"/>
      <c r="J41" s="212"/>
      <c r="K41" s="212"/>
      <c r="L41" s="212"/>
      <c r="M41" s="212"/>
      <c r="N41" s="212"/>
      <c r="O41" s="212"/>
      <c r="P41" s="212"/>
      <c r="Q41" s="212"/>
      <c r="R41" s="213"/>
      <c r="S41" s="76"/>
      <c r="T41" s="76"/>
      <c r="U41" s="76"/>
      <c r="V41" s="76"/>
      <c r="W41" s="76"/>
      <c r="X41" s="71"/>
      <c r="Y41" s="71"/>
      <c r="Z41" s="71"/>
      <c r="AA41" s="71"/>
      <c r="AB41" s="71"/>
      <c r="AC41" s="71"/>
      <c r="AD41" s="71"/>
      <c r="AE41" s="111"/>
      <c r="AF41" s="111"/>
      <c r="AG41" s="111"/>
      <c r="AH41" s="111"/>
      <c r="AI41" s="111"/>
      <c r="AJ41" s="111"/>
      <c r="AK41" s="71"/>
    </row>
    <row r="42" spans="1:37" s="70" customFormat="1" ht="17.25" customHeight="1" x14ac:dyDescent="0.25">
      <c r="A42" s="69"/>
      <c r="B42" s="71"/>
      <c r="C42" s="106"/>
      <c r="D42" s="76"/>
      <c r="E42" s="76"/>
      <c r="F42" s="76"/>
      <c r="G42" s="76"/>
      <c r="H42" s="76"/>
      <c r="I42" s="76"/>
      <c r="J42" s="76"/>
      <c r="K42" s="76"/>
      <c r="L42" s="76"/>
      <c r="M42" s="76"/>
      <c r="N42" s="76"/>
      <c r="O42" s="76"/>
      <c r="P42" s="76"/>
      <c r="Q42" s="76"/>
      <c r="R42" s="76"/>
      <c r="S42" s="139"/>
      <c r="T42" s="139"/>
      <c r="U42" s="139"/>
      <c r="V42" s="139"/>
      <c r="W42" s="139"/>
      <c r="X42" s="138"/>
      <c r="Y42" s="138"/>
      <c r="Z42" s="138"/>
      <c r="AA42" s="138"/>
      <c r="AB42" s="138"/>
      <c r="AC42" s="138"/>
      <c r="AD42" s="71"/>
      <c r="AE42" s="111"/>
      <c r="AF42" s="111"/>
      <c r="AG42" s="111"/>
      <c r="AH42" s="111"/>
      <c r="AI42" s="111"/>
      <c r="AJ42" s="111"/>
      <c r="AK42" s="71"/>
    </row>
    <row r="43" spans="1:37" s="70" customFormat="1" ht="13.5" customHeight="1" x14ac:dyDescent="0.25">
      <c r="A43" s="69"/>
      <c r="B43" s="71"/>
      <c r="C43" s="189" t="s">
        <v>386</v>
      </c>
      <c r="D43" s="190"/>
      <c r="E43" s="190"/>
      <c r="F43" s="190"/>
      <c r="G43" s="191"/>
      <c r="H43" s="214"/>
      <c r="I43" s="215"/>
      <c r="J43" s="215"/>
      <c r="K43" s="215"/>
      <c r="L43" s="215"/>
      <c r="M43" s="215"/>
      <c r="N43" s="215"/>
      <c r="O43" s="215"/>
      <c r="P43" s="215"/>
      <c r="Q43" s="215"/>
      <c r="R43" s="215"/>
      <c r="S43" s="215"/>
      <c r="T43" s="215"/>
      <c r="U43" s="215"/>
      <c r="V43" s="216"/>
      <c r="W43" s="214"/>
      <c r="X43" s="215"/>
      <c r="Y43" s="215"/>
      <c r="Z43" s="215"/>
      <c r="AA43" s="215"/>
      <c r="AB43" s="215"/>
      <c r="AC43" s="215"/>
      <c r="AD43" s="215"/>
      <c r="AE43" s="215"/>
      <c r="AF43" s="215"/>
      <c r="AG43" s="215"/>
      <c r="AH43" s="215"/>
      <c r="AI43" s="215"/>
      <c r="AJ43" s="215"/>
      <c r="AK43" s="216"/>
    </row>
    <row r="44" spans="1:37" s="70" customFormat="1" ht="13.5" customHeight="1" x14ac:dyDescent="0.25">
      <c r="A44" s="69"/>
      <c r="B44" s="71"/>
      <c r="C44" s="235"/>
      <c r="D44" s="236"/>
      <c r="E44" s="236"/>
      <c r="F44" s="236"/>
      <c r="G44" s="237"/>
      <c r="H44" s="214"/>
      <c r="I44" s="215"/>
      <c r="J44" s="215"/>
      <c r="K44" s="215"/>
      <c r="L44" s="215"/>
      <c r="M44" s="215"/>
      <c r="N44" s="215"/>
      <c r="O44" s="215"/>
      <c r="P44" s="215"/>
      <c r="Q44" s="215"/>
      <c r="R44" s="215"/>
      <c r="S44" s="215"/>
      <c r="T44" s="215"/>
      <c r="U44" s="215"/>
      <c r="V44" s="216"/>
      <c r="W44" s="214"/>
      <c r="X44" s="215"/>
      <c r="Y44" s="215"/>
      <c r="Z44" s="215"/>
      <c r="AA44" s="215"/>
      <c r="AB44" s="215"/>
      <c r="AC44" s="215"/>
      <c r="AD44" s="215"/>
      <c r="AE44" s="215"/>
      <c r="AF44" s="215"/>
      <c r="AG44" s="215"/>
      <c r="AH44" s="215"/>
      <c r="AI44" s="215"/>
      <c r="AJ44" s="215"/>
      <c r="AK44" s="216"/>
    </row>
    <row r="45" spans="1:37" s="70" customFormat="1" x14ac:dyDescent="0.25">
      <c r="A45" s="69"/>
      <c r="B45" s="71"/>
      <c r="C45" s="192"/>
      <c r="D45" s="193"/>
      <c r="E45" s="193"/>
      <c r="F45" s="193"/>
      <c r="G45" s="194"/>
      <c r="H45" s="214"/>
      <c r="I45" s="215"/>
      <c r="J45" s="215"/>
      <c r="K45" s="215"/>
      <c r="L45" s="215"/>
      <c r="M45" s="215"/>
      <c r="N45" s="215"/>
      <c r="O45" s="215"/>
      <c r="P45" s="215"/>
      <c r="Q45" s="215"/>
      <c r="R45" s="215"/>
      <c r="S45" s="215"/>
      <c r="T45" s="215"/>
      <c r="U45" s="215"/>
      <c r="V45" s="216"/>
      <c r="W45" s="214"/>
      <c r="X45" s="215"/>
      <c r="Y45" s="215"/>
      <c r="Z45" s="215"/>
      <c r="AA45" s="215"/>
      <c r="AB45" s="215"/>
      <c r="AC45" s="215"/>
      <c r="AD45" s="215"/>
      <c r="AE45" s="215"/>
      <c r="AF45" s="215"/>
      <c r="AG45" s="215"/>
      <c r="AH45" s="215"/>
      <c r="AI45" s="215"/>
      <c r="AJ45" s="215"/>
      <c r="AK45" s="216"/>
    </row>
    <row r="46" spans="1:37" s="70" customFormat="1" ht="20.100000000000001" customHeight="1" x14ac:dyDescent="0.25">
      <c r="A46" s="69"/>
      <c r="B46" s="106"/>
      <c r="C46" s="106"/>
      <c r="D46" s="106"/>
      <c r="E46" s="106"/>
      <c r="F46" s="106"/>
      <c r="G46" s="106"/>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row>
    <row r="47" spans="1:37" s="70" customFormat="1" ht="18" customHeight="1" x14ac:dyDescent="0.25">
      <c r="A47" s="69"/>
      <c r="B47" s="108" t="s">
        <v>441</v>
      </c>
      <c r="C47" s="108"/>
      <c r="D47" s="108"/>
      <c r="E47" s="108"/>
      <c r="F47" s="108"/>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row>
    <row r="48" spans="1:37" s="70" customFormat="1" ht="13.5" customHeight="1" x14ac:dyDescent="0.25">
      <c r="A48" s="69"/>
      <c r="B48" s="108"/>
      <c r="C48" s="108" t="s">
        <v>398</v>
      </c>
      <c r="D48" s="108"/>
      <c r="E48" s="108"/>
      <c r="F48" s="108"/>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s="70" customFormat="1" ht="13.5" customHeight="1" x14ac:dyDescent="0.25">
      <c r="A49" s="69"/>
      <c r="B49" s="108"/>
      <c r="C49" s="69"/>
      <c r="D49" s="108" t="s">
        <v>400</v>
      </c>
      <c r="E49" s="108"/>
      <c r="F49" s="108"/>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row>
    <row r="50" spans="1:37" s="70" customFormat="1" ht="27.95" customHeight="1" x14ac:dyDescent="0.25">
      <c r="A50" s="69"/>
      <c r="B50" s="225" t="s">
        <v>394</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t="s">
        <v>403</v>
      </c>
      <c r="Z50" s="225"/>
      <c r="AA50" s="225"/>
      <c r="AB50" s="225"/>
      <c r="AC50" s="225"/>
      <c r="AD50" s="225"/>
      <c r="AE50" s="225"/>
      <c r="AF50" s="225"/>
      <c r="AG50" s="225"/>
      <c r="AH50" s="225"/>
      <c r="AI50" s="225"/>
      <c r="AJ50" s="225"/>
      <c r="AK50" s="225"/>
    </row>
    <row r="51" spans="1:37" s="70" customFormat="1" ht="26.1" customHeight="1" x14ac:dyDescent="0.25">
      <c r="A51" s="69"/>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row>
    <row r="52" spans="1:37" s="70" customFormat="1" ht="12.95" customHeight="1" x14ac:dyDescent="0.25">
      <c r="A52" s="69"/>
      <c r="B52" s="108"/>
      <c r="C52" s="108"/>
      <c r="D52" s="108"/>
      <c r="E52" s="108"/>
      <c r="F52" s="108"/>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row>
    <row r="53" spans="1:37" s="70" customFormat="1" ht="13.5" customHeight="1" x14ac:dyDescent="0.25">
      <c r="A53" s="69"/>
      <c r="B53" s="108"/>
      <c r="C53" s="69"/>
      <c r="D53" s="108" t="s">
        <v>401</v>
      </c>
      <c r="E53" s="108"/>
      <c r="F53" s="108"/>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row>
    <row r="54" spans="1:37" s="70" customFormat="1" ht="27.75" customHeight="1" x14ac:dyDescent="0.25">
      <c r="A54" s="69"/>
      <c r="B54" s="225" t="s">
        <v>394</v>
      </c>
      <c r="C54" s="225"/>
      <c r="D54" s="225"/>
      <c r="E54" s="225"/>
      <c r="F54" s="225"/>
      <c r="G54" s="225"/>
      <c r="H54" s="225"/>
      <c r="I54" s="225"/>
      <c r="J54" s="225"/>
      <c r="K54" s="225"/>
      <c r="L54" s="225"/>
      <c r="M54" s="225"/>
      <c r="N54" s="225"/>
      <c r="O54" s="225"/>
      <c r="P54" s="225"/>
      <c r="Q54" s="225"/>
      <c r="R54" s="225"/>
      <c r="S54" s="225"/>
      <c r="T54" s="225"/>
      <c r="U54" s="225"/>
      <c r="V54" s="225"/>
      <c r="W54" s="225"/>
      <c r="X54" s="225"/>
      <c r="Y54" s="225" t="s">
        <v>403</v>
      </c>
      <c r="Z54" s="225"/>
      <c r="AA54" s="225"/>
      <c r="AB54" s="225"/>
      <c r="AC54" s="225"/>
      <c r="AD54" s="225"/>
      <c r="AE54" s="225"/>
      <c r="AF54" s="225"/>
      <c r="AG54" s="225"/>
      <c r="AH54" s="225"/>
      <c r="AI54" s="225"/>
      <c r="AJ54" s="225"/>
      <c r="AK54" s="225"/>
    </row>
    <row r="55" spans="1:37" s="70" customFormat="1" ht="26.1" customHeight="1" x14ac:dyDescent="0.25">
      <c r="A55" s="69"/>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row>
    <row r="56" spans="1:37" s="70" customFormat="1" ht="26.1" customHeight="1" x14ac:dyDescent="0.25">
      <c r="A56" s="69"/>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row>
    <row r="57" spans="1:37" ht="12.95" customHeight="1" x14ac:dyDescent="0.25">
      <c r="B57" s="108"/>
      <c r="C57" s="108"/>
      <c r="D57" s="108"/>
      <c r="E57" s="108"/>
      <c r="F57" s="108"/>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row>
    <row r="58" spans="1:37" ht="13.5" customHeight="1" x14ac:dyDescent="0.25">
      <c r="B58" s="108"/>
      <c r="C58" s="69"/>
      <c r="D58" s="108" t="s">
        <v>402</v>
      </c>
      <c r="E58" s="108"/>
      <c r="F58" s="108"/>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row>
    <row r="59" spans="1:37" ht="27.75" customHeight="1" x14ac:dyDescent="0.25">
      <c r="B59" s="225" t="s">
        <v>394</v>
      </c>
      <c r="C59" s="225"/>
      <c r="D59" s="225"/>
      <c r="E59" s="225"/>
      <c r="F59" s="225"/>
      <c r="G59" s="225"/>
      <c r="H59" s="225"/>
      <c r="I59" s="225"/>
      <c r="J59" s="225"/>
      <c r="K59" s="225"/>
      <c r="L59" s="225"/>
      <c r="M59" s="225"/>
      <c r="N59" s="225"/>
      <c r="O59" s="225"/>
      <c r="P59" s="225"/>
      <c r="Q59" s="225"/>
      <c r="R59" s="225"/>
      <c r="S59" s="225"/>
      <c r="T59" s="225"/>
      <c r="U59" s="225"/>
      <c r="V59" s="225"/>
      <c r="W59" s="225"/>
      <c r="X59" s="225"/>
      <c r="Y59" s="225" t="s">
        <v>403</v>
      </c>
      <c r="Z59" s="225"/>
      <c r="AA59" s="225"/>
      <c r="AB59" s="225"/>
      <c r="AC59" s="225"/>
      <c r="AD59" s="225"/>
      <c r="AE59" s="225"/>
      <c r="AF59" s="225"/>
      <c r="AG59" s="225"/>
      <c r="AH59" s="225"/>
      <c r="AI59" s="225"/>
      <c r="AJ59" s="225"/>
      <c r="AK59" s="225"/>
    </row>
    <row r="60" spans="1:37" ht="26.1" customHeight="1" x14ac:dyDescent="0.25">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row>
    <row r="61" spans="1:37" ht="26.1" customHeight="1" x14ac:dyDescent="0.25">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row>
    <row r="62" spans="1:37" ht="27" customHeight="1" x14ac:dyDescent="0.25">
      <c r="B62" s="218" t="s">
        <v>405</v>
      </c>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row>
    <row r="63" spans="1:37" ht="12.95" customHeight="1" x14ac:dyDescent="0.25">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row>
    <row r="64" spans="1:37" ht="13.5" customHeight="1" x14ac:dyDescent="0.25">
      <c r="B64" s="108"/>
      <c r="C64" s="108" t="s">
        <v>399</v>
      </c>
      <c r="D64" s="108"/>
      <c r="E64" s="108"/>
      <c r="F64" s="108"/>
      <c r="G64" s="108"/>
      <c r="H64" s="108"/>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row>
    <row r="65" spans="1:41" ht="27.75" customHeight="1" x14ac:dyDescent="0.25">
      <c r="B65" s="272" t="s">
        <v>395</v>
      </c>
      <c r="C65" s="272"/>
      <c r="D65" s="272"/>
      <c r="E65" s="272"/>
      <c r="F65" s="272"/>
      <c r="G65" s="272"/>
      <c r="H65" s="272"/>
      <c r="I65" s="272"/>
      <c r="J65" s="272"/>
      <c r="K65" s="272"/>
      <c r="L65" s="272"/>
      <c r="M65" s="272"/>
      <c r="N65" s="272"/>
      <c r="O65" s="272"/>
      <c r="P65" s="225" t="s">
        <v>404</v>
      </c>
      <c r="Q65" s="225"/>
      <c r="R65" s="225"/>
      <c r="S65" s="225"/>
      <c r="T65" s="225"/>
      <c r="U65" s="225"/>
      <c r="V65" s="225"/>
      <c r="W65" s="225"/>
      <c r="X65" s="225"/>
      <c r="Y65" s="225"/>
      <c r="Z65" s="225"/>
      <c r="AA65" s="225"/>
      <c r="AB65" s="225"/>
      <c r="AC65" s="225"/>
      <c r="AD65" s="225"/>
      <c r="AE65" s="225"/>
      <c r="AF65" s="225"/>
      <c r="AG65" s="225"/>
      <c r="AH65" s="225"/>
      <c r="AI65" s="225"/>
      <c r="AJ65" s="225"/>
      <c r="AK65" s="225"/>
    </row>
    <row r="66" spans="1:41" ht="27.75" customHeight="1" x14ac:dyDescent="0.25">
      <c r="B66" s="268" t="s">
        <v>396</v>
      </c>
      <c r="C66" s="268"/>
      <c r="D66" s="268"/>
      <c r="E66" s="268"/>
      <c r="F66" s="268"/>
      <c r="G66" s="268"/>
      <c r="H66" s="268" t="s">
        <v>397</v>
      </c>
      <c r="I66" s="268"/>
      <c r="J66" s="268"/>
      <c r="K66" s="268"/>
      <c r="L66" s="268"/>
      <c r="M66" s="268"/>
      <c r="N66" s="268"/>
      <c r="O66" s="268"/>
      <c r="P66" s="268" t="s">
        <v>394</v>
      </c>
      <c r="Q66" s="268"/>
      <c r="R66" s="268"/>
      <c r="S66" s="268"/>
      <c r="T66" s="268"/>
      <c r="U66" s="268"/>
      <c r="V66" s="268"/>
      <c r="W66" s="268"/>
      <c r="X66" s="268"/>
      <c r="Y66" s="178" t="s">
        <v>403</v>
      </c>
      <c r="Z66" s="176"/>
      <c r="AA66" s="176"/>
      <c r="AB66" s="176"/>
      <c r="AC66" s="177"/>
      <c r="AD66" s="278" t="s">
        <v>396</v>
      </c>
      <c r="AE66" s="279"/>
      <c r="AF66" s="279"/>
      <c r="AG66" s="279"/>
      <c r="AH66" s="279"/>
      <c r="AI66" s="279"/>
      <c r="AJ66" s="279"/>
      <c r="AK66" s="280"/>
    </row>
    <row r="67" spans="1:41" ht="26.1" customHeight="1" x14ac:dyDescent="0.25">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81"/>
      <c r="Z67" s="282"/>
      <c r="AA67" s="282"/>
      <c r="AB67" s="282"/>
      <c r="AC67" s="283"/>
      <c r="AD67" s="281"/>
      <c r="AE67" s="282"/>
      <c r="AF67" s="282"/>
      <c r="AG67" s="282"/>
      <c r="AH67" s="282"/>
      <c r="AI67" s="282"/>
      <c r="AJ67" s="282"/>
      <c r="AK67" s="283"/>
    </row>
    <row r="68" spans="1:41" ht="26.1" customHeight="1" x14ac:dyDescent="0.25">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69"/>
      <c r="Z68" s="270"/>
      <c r="AA68" s="270"/>
      <c r="AB68" s="270"/>
      <c r="AC68" s="271"/>
      <c r="AD68" s="269"/>
      <c r="AE68" s="270"/>
      <c r="AF68" s="270"/>
      <c r="AG68" s="270"/>
      <c r="AH68" s="270"/>
      <c r="AI68" s="270"/>
      <c r="AJ68" s="270"/>
      <c r="AK68" s="271"/>
    </row>
    <row r="69" spans="1:41" ht="26.1" customHeight="1" x14ac:dyDescent="0.25">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88"/>
      <c r="Z69" s="289"/>
      <c r="AA69" s="289"/>
      <c r="AB69" s="289"/>
      <c r="AC69" s="290"/>
      <c r="AD69" s="288"/>
      <c r="AE69" s="289"/>
      <c r="AF69" s="289"/>
      <c r="AG69" s="289"/>
      <c r="AH69" s="289"/>
      <c r="AI69" s="289"/>
      <c r="AJ69" s="289"/>
      <c r="AK69" s="290"/>
    </row>
    <row r="70" spans="1:41" ht="27" customHeight="1" x14ac:dyDescent="0.25">
      <c r="B70" s="218" t="s">
        <v>406</v>
      </c>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row>
    <row r="71" spans="1:41" ht="12.95" customHeight="1" x14ac:dyDescent="0.25">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row>
    <row r="72" spans="1:41" s="70" customFormat="1" ht="20.25" customHeight="1" x14ac:dyDescent="0.25">
      <c r="A72" s="69"/>
      <c r="B72" s="71" t="s">
        <v>442</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row>
    <row r="73" spans="1:41" s="70" customFormat="1" ht="18" customHeight="1" x14ac:dyDescent="0.25">
      <c r="A73" s="69"/>
      <c r="B73" s="71"/>
      <c r="C73" s="71" t="s">
        <v>420</v>
      </c>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row>
    <row r="74" spans="1:41" s="70" customFormat="1" ht="18" customHeight="1" x14ac:dyDescent="0.25">
      <c r="A74" s="69"/>
      <c r="B74" s="71" t="s">
        <v>421</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row>
    <row r="75" spans="1:41" s="70" customFormat="1" ht="30" customHeight="1" x14ac:dyDescent="0.25">
      <c r="A75" s="69"/>
      <c r="B75" s="285" t="s">
        <v>422</v>
      </c>
      <c r="C75" s="286"/>
      <c r="D75" s="286"/>
      <c r="E75" s="286"/>
      <c r="F75" s="286"/>
      <c r="G75" s="286"/>
      <c r="H75" s="286"/>
      <c r="I75" s="286"/>
      <c r="J75" s="286"/>
      <c r="K75" s="286"/>
      <c r="L75" s="286"/>
      <c r="M75" s="286"/>
      <c r="N75" s="286"/>
      <c r="O75" s="286"/>
      <c r="P75" s="286"/>
      <c r="Q75" s="286"/>
      <c r="R75" s="286"/>
      <c r="S75" s="287"/>
      <c r="T75" s="211" t="s">
        <v>424</v>
      </c>
      <c r="U75" s="212"/>
      <c r="V75" s="212"/>
      <c r="W75" s="212"/>
      <c r="X75" s="212"/>
      <c r="Y75" s="212"/>
      <c r="Z75" s="212"/>
      <c r="AA75" s="212"/>
      <c r="AB75" s="212"/>
      <c r="AC75" s="212"/>
      <c r="AD75" s="212"/>
      <c r="AE75" s="212"/>
      <c r="AF75" s="212"/>
      <c r="AG75" s="212"/>
      <c r="AH75" s="212"/>
      <c r="AI75" s="212"/>
      <c r="AJ75" s="212"/>
      <c r="AK75" s="213"/>
    </row>
    <row r="76" spans="1:41" s="70" customFormat="1" ht="27.75" customHeight="1" x14ac:dyDescent="0.25">
      <c r="A76" s="69"/>
      <c r="B76" s="211" t="s">
        <v>423</v>
      </c>
      <c r="C76" s="212"/>
      <c r="D76" s="212"/>
      <c r="E76" s="212"/>
      <c r="F76" s="212"/>
      <c r="G76" s="212"/>
      <c r="H76" s="212"/>
      <c r="I76" s="212"/>
      <c r="J76" s="212"/>
      <c r="K76" s="212"/>
      <c r="L76" s="212"/>
      <c r="M76" s="212"/>
      <c r="N76" s="212"/>
      <c r="O76" s="212"/>
      <c r="P76" s="212"/>
      <c r="Q76" s="212"/>
      <c r="R76" s="212"/>
      <c r="S76" s="213"/>
      <c r="T76" s="211"/>
      <c r="U76" s="212"/>
      <c r="V76" s="212"/>
      <c r="W76" s="212"/>
      <c r="X76" s="212"/>
      <c r="Y76" s="212"/>
      <c r="Z76" s="212"/>
      <c r="AA76" s="212"/>
      <c r="AB76" s="212"/>
      <c r="AC76" s="212"/>
      <c r="AD76" s="212"/>
      <c r="AE76" s="212"/>
      <c r="AF76" s="212"/>
      <c r="AG76" s="212"/>
      <c r="AH76" s="212"/>
      <c r="AI76" s="212"/>
      <c r="AJ76" s="212"/>
      <c r="AK76" s="213"/>
    </row>
    <row r="77" spans="1:41" ht="12.95" customHeight="1" x14ac:dyDescent="0.25">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row>
    <row r="78" spans="1:41" ht="18.75" customHeight="1" x14ac:dyDescent="0.25">
      <c r="B78" s="108" t="s">
        <v>443</v>
      </c>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row>
    <row r="79" spans="1:41" ht="26.1" customHeight="1" x14ac:dyDescent="0.25">
      <c r="B79" s="178" t="s">
        <v>426</v>
      </c>
      <c r="C79" s="176"/>
      <c r="D79" s="176"/>
      <c r="E79" s="176"/>
      <c r="F79" s="176"/>
      <c r="G79" s="176"/>
      <c r="H79" s="176"/>
      <c r="I79" s="176"/>
      <c r="J79" s="176"/>
      <c r="K79" s="176"/>
      <c r="L79" s="176"/>
      <c r="M79" s="176"/>
      <c r="N79" s="176"/>
      <c r="O79" s="176"/>
      <c r="P79" s="176"/>
      <c r="Q79" s="176"/>
      <c r="R79" s="176"/>
      <c r="S79" s="177"/>
      <c r="T79" s="108"/>
      <c r="U79" s="108"/>
      <c r="V79" s="108" t="s">
        <v>427</v>
      </c>
      <c r="W79" s="108"/>
      <c r="X79" s="108"/>
      <c r="Y79" s="108"/>
      <c r="Z79" s="108"/>
      <c r="AA79" s="108"/>
      <c r="AB79" s="108"/>
      <c r="AC79" s="108"/>
      <c r="AD79" s="108"/>
      <c r="AE79" s="108"/>
      <c r="AF79" s="108"/>
      <c r="AG79" s="108"/>
      <c r="AH79" s="108"/>
      <c r="AI79" s="108"/>
      <c r="AJ79" s="108"/>
      <c r="AK79" s="108"/>
      <c r="AN79" s="108"/>
      <c r="AO79" s="108"/>
    </row>
    <row r="80" spans="1:41" ht="26.1" customHeight="1" x14ac:dyDescent="0.25">
      <c r="B80" s="178" t="s">
        <v>423</v>
      </c>
      <c r="C80" s="176"/>
      <c r="D80" s="176"/>
      <c r="E80" s="176"/>
      <c r="F80" s="176"/>
      <c r="G80" s="176"/>
      <c r="H80" s="176"/>
      <c r="I80" s="176"/>
      <c r="J80" s="176"/>
      <c r="K80" s="176"/>
      <c r="L80" s="176"/>
      <c r="M80" s="176"/>
      <c r="N80" s="176"/>
      <c r="O80" s="176"/>
      <c r="P80" s="176"/>
      <c r="Q80" s="176"/>
      <c r="R80" s="176"/>
      <c r="S80" s="177"/>
      <c r="T80" s="108"/>
      <c r="U80" s="108"/>
      <c r="V80" s="108" t="s">
        <v>428</v>
      </c>
      <c r="W80" s="108"/>
      <c r="X80" s="108"/>
      <c r="Y80" s="108"/>
      <c r="Z80" s="108"/>
      <c r="AA80" s="108"/>
      <c r="AB80" s="108"/>
      <c r="AC80" s="108"/>
      <c r="AD80" s="108"/>
      <c r="AE80" s="108"/>
      <c r="AF80" s="108"/>
      <c r="AG80" s="108"/>
      <c r="AH80" s="108"/>
      <c r="AI80" s="108"/>
      <c r="AJ80" s="108"/>
      <c r="AK80" s="108"/>
      <c r="AN80" s="108"/>
      <c r="AO80" s="108"/>
    </row>
    <row r="81" spans="1:37" ht="12.95" customHeight="1" x14ac:dyDescent="0.25">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row>
    <row r="82" spans="1:37" ht="12.95" customHeight="1" x14ac:dyDescent="0.25">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row>
    <row r="83" spans="1:37" ht="12.95" customHeight="1" x14ac:dyDescent="0.25">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row>
    <row r="84" spans="1:37" ht="12.95" customHeight="1" x14ac:dyDescent="0.25">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row>
    <row r="85" spans="1:37" ht="12.95" customHeight="1" x14ac:dyDescent="0.25">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row>
    <row r="86" spans="1:37" s="70" customFormat="1" ht="20.100000000000001" customHeight="1" x14ac:dyDescent="0.25">
      <c r="A86" s="69"/>
      <c r="B86" s="106"/>
      <c r="C86" s="106"/>
      <c r="D86" s="106"/>
      <c r="E86" s="106"/>
      <c r="F86" s="106"/>
      <c r="G86" s="106"/>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row>
    <row r="87" spans="1:37" s="70" customFormat="1" ht="18" customHeight="1" x14ac:dyDescent="0.25">
      <c r="A87" s="69"/>
      <c r="B87" s="108"/>
      <c r="C87" s="108"/>
      <c r="D87" s="108"/>
      <c r="E87" s="108"/>
      <c r="F87" s="108"/>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row>
    <row r="88" spans="1:37" ht="18" customHeight="1" x14ac:dyDescent="0.25">
      <c r="B88" s="108" t="s">
        <v>445</v>
      </c>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row>
    <row r="89" spans="1:37" s="70" customFormat="1" ht="18" customHeight="1" x14ac:dyDescent="0.25">
      <c r="A89" s="69"/>
      <c r="B89" s="219" t="s">
        <v>446</v>
      </c>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row>
    <row r="90" spans="1:37" s="70" customFormat="1" ht="18" customHeight="1" x14ac:dyDescent="0.25">
      <c r="A90" s="69"/>
      <c r="B90" s="219"/>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row>
    <row r="91" spans="1:37" ht="30" customHeight="1" x14ac:dyDescent="0.25">
      <c r="B91" s="178" t="s">
        <v>448</v>
      </c>
      <c r="C91" s="176"/>
      <c r="D91" s="176"/>
      <c r="E91" s="176"/>
      <c r="F91" s="176"/>
      <c r="G91" s="176"/>
      <c r="H91" s="176"/>
      <c r="I91" s="178" t="s">
        <v>449</v>
      </c>
      <c r="J91" s="176"/>
      <c r="K91" s="176"/>
      <c r="L91" s="176"/>
      <c r="M91" s="176"/>
      <c r="N91" s="176"/>
      <c r="O91" s="177"/>
      <c r="P91" s="178" t="s">
        <v>450</v>
      </c>
      <c r="Q91" s="176"/>
      <c r="R91" s="176"/>
      <c r="S91" s="176"/>
      <c r="T91" s="176"/>
      <c r="U91" s="176"/>
      <c r="V91" s="176"/>
      <c r="W91" s="176"/>
      <c r="X91" s="177"/>
      <c r="Y91" s="178" t="s">
        <v>451</v>
      </c>
      <c r="Z91" s="176"/>
      <c r="AA91" s="176"/>
      <c r="AB91" s="176"/>
      <c r="AC91" s="176"/>
      <c r="AD91" s="176"/>
      <c r="AE91" s="177"/>
      <c r="AF91" s="178" t="s">
        <v>452</v>
      </c>
      <c r="AG91" s="176"/>
      <c r="AH91" s="176"/>
      <c r="AI91" s="176"/>
      <c r="AJ91" s="176"/>
      <c r="AK91" s="177"/>
    </row>
    <row r="92" spans="1:37" ht="45" customHeight="1" x14ac:dyDescent="0.25">
      <c r="B92" s="178" t="s">
        <v>453</v>
      </c>
      <c r="C92" s="176"/>
      <c r="D92" s="176"/>
      <c r="E92" s="176"/>
      <c r="F92" s="176"/>
      <c r="G92" s="176"/>
      <c r="H92" s="176"/>
      <c r="I92" s="178"/>
      <c r="J92" s="176"/>
      <c r="K92" s="176"/>
      <c r="L92" s="176"/>
      <c r="M92" s="176"/>
      <c r="N92" s="176"/>
      <c r="O92" s="127"/>
      <c r="P92" s="126"/>
      <c r="Q92" s="126"/>
      <c r="R92" s="126"/>
      <c r="S92" s="126"/>
      <c r="T92" s="126"/>
      <c r="U92" s="126"/>
      <c r="V92" s="126"/>
      <c r="W92" s="126"/>
      <c r="X92" s="127"/>
      <c r="Y92" s="125"/>
      <c r="Z92" s="126"/>
      <c r="AA92" s="126"/>
      <c r="AB92" s="126"/>
      <c r="AC92" s="126"/>
      <c r="AD92" s="126"/>
      <c r="AE92" s="128"/>
      <c r="AF92" s="220"/>
      <c r="AG92" s="221"/>
      <c r="AH92" s="221"/>
      <c r="AI92" s="221"/>
      <c r="AJ92" s="176" t="s">
        <v>447</v>
      </c>
      <c r="AK92" s="177"/>
    </row>
    <row r="93" spans="1:37" ht="30" customHeight="1" x14ac:dyDescent="0.25">
      <c r="B93" s="217" t="s">
        <v>781</v>
      </c>
      <c r="C93" s="21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row>
    <row r="94" spans="1:37" ht="16.5" customHeight="1" x14ac:dyDescent="0.25">
      <c r="B94" s="218" t="s">
        <v>454</v>
      </c>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row>
    <row r="95" spans="1:37" ht="33" customHeight="1" x14ac:dyDescent="0.25">
      <c r="B95" s="218" t="s">
        <v>455</v>
      </c>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row>
    <row r="96" spans="1:37" ht="12.95" customHeight="1" x14ac:dyDescent="0.25">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row>
    <row r="97" spans="2:37" ht="12.95" customHeight="1" x14ac:dyDescent="0.25">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row>
    <row r="98" spans="2:37" ht="21" customHeight="1" x14ac:dyDescent="0.25">
      <c r="B98" s="71" t="s">
        <v>444</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row>
    <row r="99" spans="2:37" ht="13.5" customHeight="1" x14ac:dyDescent="0.25">
      <c r="B99" s="189" t="s">
        <v>370</v>
      </c>
      <c r="C99" s="190"/>
      <c r="D99" s="190"/>
      <c r="E99" s="190"/>
      <c r="F99" s="190"/>
      <c r="G99" s="191"/>
      <c r="H99" s="195"/>
      <c r="I99" s="196"/>
      <c r="J99" s="196"/>
      <c r="K99" s="196"/>
      <c r="L99" s="196"/>
      <c r="M99" s="196"/>
      <c r="N99" s="196"/>
      <c r="O99" s="196"/>
      <c r="P99" s="196"/>
      <c r="Q99" s="196"/>
      <c r="R99" s="196"/>
      <c r="S99" s="196"/>
      <c r="T99" s="196"/>
      <c r="U99" s="196"/>
      <c r="V99" s="196"/>
      <c r="W99" s="197"/>
      <c r="X99" s="201" t="s">
        <v>425</v>
      </c>
      <c r="Y99" s="202"/>
      <c r="Z99" s="202"/>
      <c r="AA99" s="202"/>
      <c r="AB99" s="202"/>
      <c r="AC99" s="208" t="s">
        <v>780</v>
      </c>
      <c r="AD99" s="209"/>
      <c r="AE99" s="209"/>
      <c r="AF99" s="209"/>
      <c r="AG99" s="209"/>
      <c r="AH99" s="209"/>
      <c r="AI99" s="209"/>
      <c r="AJ99" s="209"/>
      <c r="AK99" s="210"/>
    </row>
    <row r="100" spans="2:37" ht="22.5" customHeight="1" x14ac:dyDescent="0.25">
      <c r="B100" s="192"/>
      <c r="C100" s="193"/>
      <c r="D100" s="193"/>
      <c r="E100" s="193"/>
      <c r="F100" s="193"/>
      <c r="G100" s="194"/>
      <c r="H100" s="198"/>
      <c r="I100" s="199"/>
      <c r="J100" s="199"/>
      <c r="K100" s="199"/>
      <c r="L100" s="199"/>
      <c r="M100" s="199"/>
      <c r="N100" s="199"/>
      <c r="O100" s="199"/>
      <c r="P100" s="199"/>
      <c r="Q100" s="199"/>
      <c r="R100" s="199"/>
      <c r="S100" s="199"/>
      <c r="T100" s="199"/>
      <c r="U100" s="199"/>
      <c r="V100" s="199"/>
      <c r="W100" s="200"/>
      <c r="X100" s="203"/>
      <c r="Y100" s="204"/>
      <c r="Z100" s="204"/>
      <c r="AA100" s="204"/>
      <c r="AB100" s="204"/>
      <c r="AC100" s="205"/>
      <c r="AD100" s="206"/>
      <c r="AE100" s="206"/>
      <c r="AF100" s="206"/>
      <c r="AG100" s="206"/>
      <c r="AH100" s="206"/>
      <c r="AI100" s="206"/>
      <c r="AJ100" s="206"/>
      <c r="AK100" s="207"/>
    </row>
    <row r="101" spans="2:37" ht="24.95" customHeight="1" x14ac:dyDescent="0.25">
      <c r="B101" s="179" t="s">
        <v>378</v>
      </c>
      <c r="C101" s="179"/>
      <c r="D101" s="179"/>
      <c r="E101" s="179"/>
      <c r="F101" s="179"/>
      <c r="G101" s="179"/>
      <c r="H101" s="180"/>
      <c r="I101" s="181"/>
      <c r="J101" s="181"/>
      <c r="K101" s="181"/>
      <c r="L101" s="181"/>
      <c r="M101" s="181"/>
      <c r="N101" s="181"/>
      <c r="O101" s="181"/>
      <c r="P101" s="181"/>
      <c r="Q101" s="181"/>
      <c r="R101" s="181"/>
      <c r="S101" s="182"/>
      <c r="T101" s="183" t="s">
        <v>387</v>
      </c>
      <c r="U101" s="184"/>
      <c r="V101" s="184"/>
      <c r="W101" s="185"/>
      <c r="X101" s="180"/>
      <c r="Y101" s="181"/>
      <c r="Z101" s="181"/>
      <c r="AA101" s="181"/>
      <c r="AB101" s="181"/>
      <c r="AC101" s="181"/>
      <c r="AD101" s="181"/>
      <c r="AE101" s="181"/>
      <c r="AF101" s="181"/>
      <c r="AG101" s="181"/>
      <c r="AH101" s="181"/>
      <c r="AI101" s="181"/>
      <c r="AJ101" s="181"/>
      <c r="AK101" s="182"/>
    </row>
    <row r="102" spans="2:37" ht="8.25" customHeight="1" x14ac:dyDescent="0.25">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row>
    <row r="103" spans="2:37" ht="12.95" customHeight="1" x14ac:dyDescent="0.25">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row>
    <row r="104" spans="2:37" ht="12.95" customHeight="1" x14ac:dyDescent="0.25">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row>
    <row r="105" spans="2:37" ht="12.95" customHeight="1" x14ac:dyDescent="0.25">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row>
    <row r="106" spans="2:37" ht="12.95" customHeight="1" x14ac:dyDescent="0.25">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row>
    <row r="107" spans="2:37" ht="12.95" customHeight="1" x14ac:dyDescent="0.25">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row>
    <row r="108" spans="2:37" ht="12.95" customHeight="1" x14ac:dyDescent="0.25">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row>
    <row r="109" spans="2:37" ht="12.95" customHeight="1" x14ac:dyDescent="0.25">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row>
    <row r="110" spans="2:37" ht="12.95" customHeight="1" x14ac:dyDescent="0.25">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row>
    <row r="111" spans="2:37" ht="12.95" customHeight="1" x14ac:dyDescent="0.25">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row>
    <row r="112" spans="2:37" ht="12.95" customHeight="1" x14ac:dyDescent="0.25">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row>
    <row r="113" spans="1:37" ht="12.95" customHeight="1" x14ac:dyDescent="0.25">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row>
    <row r="114" spans="1:37" ht="12.95" customHeight="1" x14ac:dyDescent="0.25">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row>
    <row r="115" spans="1:37" ht="12.95" customHeight="1" x14ac:dyDescent="0.25">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row>
    <row r="116" spans="1:37" ht="12.95" customHeight="1" x14ac:dyDescent="0.25">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row>
    <row r="117" spans="1:37" ht="12.95" customHeight="1" x14ac:dyDescent="0.25">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row>
    <row r="118" spans="1:37" ht="12.95" customHeight="1" x14ac:dyDescent="0.25">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row>
    <row r="119" spans="1:37" ht="12.95" customHeight="1" x14ac:dyDescent="0.25">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row>
    <row r="120" spans="1:37" ht="12.95" customHeight="1" x14ac:dyDescent="0.25">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row>
    <row r="121" spans="1:37" ht="12.95" customHeight="1" x14ac:dyDescent="0.25">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row>
    <row r="122" spans="1:37" ht="12.95" customHeight="1" x14ac:dyDescent="0.25">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row>
    <row r="123" spans="1:37" ht="12.95" customHeight="1" x14ac:dyDescent="0.25">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row>
    <row r="124" spans="1:37" s="70" customFormat="1" ht="15.75" customHeight="1" x14ac:dyDescent="0.25">
      <c r="A124" s="69"/>
      <c r="B124" s="71"/>
      <c r="C124" s="72" t="s">
        <v>751</v>
      </c>
      <c r="D124" s="71"/>
      <c r="E124" s="72"/>
      <c r="F124" s="72"/>
      <c r="G124" s="72"/>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row>
    <row r="125" spans="1:37" s="70" customFormat="1" ht="24.95" customHeight="1" x14ac:dyDescent="0.25">
      <c r="A125" s="69"/>
      <c r="B125" s="71"/>
      <c r="C125" s="186" t="s">
        <v>752</v>
      </c>
      <c r="D125" s="187"/>
      <c r="E125" s="187"/>
      <c r="F125" s="187"/>
      <c r="G125" s="187"/>
      <c r="H125" s="187"/>
      <c r="I125" s="187"/>
      <c r="J125" s="187"/>
      <c r="K125" s="187"/>
      <c r="L125" s="187"/>
      <c r="M125" s="187"/>
      <c r="N125" s="187"/>
      <c r="O125" s="187"/>
      <c r="P125" s="187"/>
      <c r="Q125" s="187"/>
      <c r="R125" s="187"/>
      <c r="S125" s="187"/>
      <c r="T125" s="187"/>
      <c r="U125" s="187"/>
      <c r="V125" s="187"/>
      <c r="W125" s="188"/>
      <c r="X125" s="136"/>
      <c r="Y125" s="71"/>
      <c r="Z125" s="71"/>
      <c r="AA125" s="71"/>
      <c r="AB125" s="71"/>
      <c r="AC125" s="71"/>
      <c r="AD125" s="71"/>
      <c r="AE125" s="111"/>
      <c r="AF125" s="111"/>
      <c r="AG125" s="111"/>
      <c r="AH125" s="111"/>
      <c r="AI125" s="111"/>
      <c r="AJ125" s="111"/>
      <c r="AK125" s="137"/>
    </row>
    <row r="126" spans="1:37" s="70" customFormat="1" ht="24.95" customHeight="1" x14ac:dyDescent="0.25">
      <c r="A126" s="69"/>
      <c r="B126" s="71"/>
      <c r="C126" s="186" t="s">
        <v>755</v>
      </c>
      <c r="D126" s="187"/>
      <c r="E126" s="187"/>
      <c r="F126" s="187"/>
      <c r="G126" s="187"/>
      <c r="H126" s="187"/>
      <c r="I126" s="187"/>
      <c r="J126" s="187"/>
      <c r="K126" s="187"/>
      <c r="L126" s="187"/>
      <c r="M126" s="187"/>
      <c r="N126" s="187"/>
      <c r="O126" s="187"/>
      <c r="P126" s="187"/>
      <c r="Q126" s="187"/>
      <c r="R126" s="187"/>
      <c r="S126" s="187"/>
      <c r="T126" s="187"/>
      <c r="U126" s="187"/>
      <c r="V126" s="187"/>
      <c r="W126" s="188"/>
      <c r="X126" s="71"/>
      <c r="Y126" s="71"/>
      <c r="Z126" s="71"/>
      <c r="AA126" s="71"/>
      <c r="AB126" s="71"/>
      <c r="AC126" s="71"/>
      <c r="AD126" s="71"/>
      <c r="AE126" s="111"/>
      <c r="AF126" s="111"/>
      <c r="AG126" s="111"/>
      <c r="AH126" s="111"/>
      <c r="AI126" s="111"/>
      <c r="AJ126" s="111"/>
      <c r="AK126" s="71"/>
    </row>
    <row r="127" spans="1:37" s="70" customFormat="1" ht="24.95" customHeight="1" x14ac:dyDescent="0.25">
      <c r="A127" s="69"/>
      <c r="B127" s="71"/>
      <c r="C127" s="170" t="s">
        <v>756</v>
      </c>
      <c r="D127" s="171"/>
      <c r="E127" s="171"/>
      <c r="F127" s="171"/>
      <c r="G127" s="171"/>
      <c r="H127" s="171"/>
      <c r="I127" s="171"/>
      <c r="J127" s="171"/>
      <c r="K127" s="171"/>
      <c r="L127" s="171"/>
      <c r="M127" s="171"/>
      <c r="N127" s="171"/>
      <c r="O127" s="171"/>
      <c r="P127" s="171"/>
      <c r="Q127" s="171"/>
      <c r="R127" s="171"/>
      <c r="S127" s="171"/>
      <c r="T127" s="171"/>
      <c r="U127" s="171"/>
      <c r="V127" s="171"/>
      <c r="W127" s="172"/>
      <c r="X127" s="136"/>
      <c r="Y127" s="71"/>
      <c r="Z127" s="71"/>
      <c r="AA127" s="71"/>
      <c r="AB127" s="71"/>
      <c r="AC127" s="71"/>
      <c r="AD127" s="71"/>
      <c r="AE127" s="111"/>
      <c r="AF127" s="111"/>
      <c r="AG127" s="111"/>
      <c r="AH127" s="111"/>
      <c r="AI127" s="111"/>
      <c r="AJ127" s="111"/>
      <c r="AK127" s="137"/>
    </row>
    <row r="128" spans="1:37" s="70" customFormat="1" ht="24.95" customHeight="1" x14ac:dyDescent="0.25">
      <c r="A128" s="69"/>
      <c r="B128" s="71"/>
      <c r="C128" s="173" t="s">
        <v>753</v>
      </c>
      <c r="D128" s="174"/>
      <c r="E128" s="174"/>
      <c r="F128" s="174"/>
      <c r="G128" s="174"/>
      <c r="H128" s="174"/>
      <c r="I128" s="174"/>
      <c r="J128" s="174"/>
      <c r="K128" s="174"/>
      <c r="L128" s="174"/>
      <c r="M128" s="174"/>
      <c r="N128" s="174"/>
      <c r="O128" s="174"/>
      <c r="P128" s="174"/>
      <c r="Q128" s="174"/>
      <c r="R128" s="174"/>
      <c r="S128" s="174"/>
      <c r="T128" s="174"/>
      <c r="U128" s="174"/>
      <c r="V128" s="174"/>
      <c r="W128" s="175"/>
      <c r="X128" s="71"/>
      <c r="Y128" s="71"/>
      <c r="Z128" s="71"/>
      <c r="AA128" s="71"/>
      <c r="AB128" s="71"/>
      <c r="AC128" s="71"/>
      <c r="AD128" s="71"/>
      <c r="AE128" s="111"/>
      <c r="AF128" s="111"/>
      <c r="AG128" s="111"/>
      <c r="AH128" s="111"/>
      <c r="AI128" s="111"/>
      <c r="AJ128" s="111"/>
      <c r="AK128" s="71"/>
    </row>
    <row r="129" spans="1:37" s="70" customFormat="1" ht="24.95" customHeight="1" x14ac:dyDescent="0.25">
      <c r="A129" s="69"/>
      <c r="B129" s="71"/>
      <c r="C129" s="173" t="s">
        <v>754</v>
      </c>
      <c r="D129" s="174"/>
      <c r="E129" s="174"/>
      <c r="F129" s="174"/>
      <c r="G129" s="174"/>
      <c r="H129" s="174"/>
      <c r="I129" s="174"/>
      <c r="J129" s="174"/>
      <c r="K129" s="174"/>
      <c r="L129" s="174"/>
      <c r="M129" s="174"/>
      <c r="N129" s="174"/>
      <c r="O129" s="174"/>
      <c r="P129" s="174"/>
      <c r="Q129" s="174"/>
      <c r="R129" s="174"/>
      <c r="S129" s="174"/>
      <c r="T129" s="174"/>
      <c r="U129" s="174"/>
      <c r="V129" s="174"/>
      <c r="W129" s="175"/>
      <c r="X129" s="136"/>
      <c r="Y129" s="71"/>
      <c r="Z129" s="71"/>
      <c r="AA129" s="71"/>
      <c r="AB129" s="71"/>
      <c r="AC129" s="71"/>
      <c r="AD129" s="71"/>
      <c r="AE129" s="111"/>
      <c r="AF129" s="111"/>
      <c r="AG129" s="111"/>
      <c r="AH129" s="111"/>
      <c r="AI129" s="111"/>
      <c r="AJ129" s="111"/>
      <c r="AK129" s="137"/>
    </row>
    <row r="130" spans="1:37" s="70" customFormat="1" ht="24.95" customHeight="1" x14ac:dyDescent="0.25">
      <c r="A130" s="69"/>
      <c r="B130" s="71"/>
      <c r="C130" s="173" t="s">
        <v>757</v>
      </c>
      <c r="D130" s="174"/>
      <c r="E130" s="174"/>
      <c r="F130" s="174"/>
      <c r="G130" s="174"/>
      <c r="H130" s="174"/>
      <c r="I130" s="174"/>
      <c r="J130" s="174"/>
      <c r="K130" s="174"/>
      <c r="L130" s="174"/>
      <c r="M130" s="174"/>
      <c r="N130" s="174"/>
      <c r="O130" s="174"/>
      <c r="P130" s="174"/>
      <c r="Q130" s="174"/>
      <c r="R130" s="174"/>
      <c r="S130" s="174"/>
      <c r="T130" s="174"/>
      <c r="U130" s="174"/>
      <c r="V130" s="174"/>
      <c r="W130" s="175"/>
      <c r="X130" s="71"/>
      <c r="Y130" s="71"/>
      <c r="Z130" s="71"/>
      <c r="AA130" s="71"/>
      <c r="AB130" s="71"/>
      <c r="AC130" s="71"/>
      <c r="AD130" s="71"/>
      <c r="AE130" s="111"/>
      <c r="AF130" s="111"/>
      <c r="AG130" s="111"/>
      <c r="AH130" s="111"/>
      <c r="AI130" s="111"/>
      <c r="AJ130" s="111"/>
      <c r="AK130" s="71"/>
    </row>
    <row r="131" spans="1:37" s="70" customFormat="1" ht="13.5" customHeight="1" x14ac:dyDescent="0.25">
      <c r="A131" s="69"/>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row>
  </sheetData>
  <mergeCells count="155">
    <mergeCell ref="C129:W129"/>
    <mergeCell ref="C130:W130"/>
    <mergeCell ref="AD66:AK66"/>
    <mergeCell ref="Y67:AC67"/>
    <mergeCell ref="T75:AK75"/>
    <mergeCell ref="Y68:AC68"/>
    <mergeCell ref="H67:O67"/>
    <mergeCell ref="H68:O68"/>
    <mergeCell ref="C41:G41"/>
    <mergeCell ref="H41:R41"/>
    <mergeCell ref="B75:S75"/>
    <mergeCell ref="Y69:AC69"/>
    <mergeCell ref="AD67:AK67"/>
    <mergeCell ref="B62:AK62"/>
    <mergeCell ref="B67:G67"/>
    <mergeCell ref="B68:G68"/>
    <mergeCell ref="B69:G69"/>
    <mergeCell ref="B79:S79"/>
    <mergeCell ref="B80:S80"/>
    <mergeCell ref="AD69:AK69"/>
    <mergeCell ref="Y66:AC66"/>
    <mergeCell ref="P66:X66"/>
    <mergeCell ref="P67:X67"/>
    <mergeCell ref="P68:X68"/>
    <mergeCell ref="K16:R16"/>
    <mergeCell ref="T17:AC17"/>
    <mergeCell ref="P69:X69"/>
    <mergeCell ref="H69:O69"/>
    <mergeCell ref="B66:G66"/>
    <mergeCell ref="AD68:AK68"/>
    <mergeCell ref="P65:AK65"/>
    <mergeCell ref="B65:O65"/>
    <mergeCell ref="H66:O66"/>
    <mergeCell ref="D22:I22"/>
    <mergeCell ref="K22:AK22"/>
    <mergeCell ref="Y59:AK59"/>
    <mergeCell ref="B60:X60"/>
    <mergeCell ref="Y60:AK60"/>
    <mergeCell ref="B61:X61"/>
    <mergeCell ref="T34:W34"/>
    <mergeCell ref="X34:AK34"/>
    <mergeCell ref="B33:E33"/>
    <mergeCell ref="B34:E34"/>
    <mergeCell ref="F34:S34"/>
    <mergeCell ref="F33:W33"/>
    <mergeCell ref="H40:R40"/>
    <mergeCell ref="Y61:AK61"/>
    <mergeCell ref="B59:X59"/>
    <mergeCell ref="K14:AE14"/>
    <mergeCell ref="D15:I15"/>
    <mergeCell ref="D11:I11"/>
    <mergeCell ref="K11:AK11"/>
    <mergeCell ref="D12:I12"/>
    <mergeCell ref="K12:AK12"/>
    <mergeCell ref="D13:I13"/>
    <mergeCell ref="K13:AK13"/>
    <mergeCell ref="D14:I14"/>
    <mergeCell ref="B4:AK4"/>
    <mergeCell ref="D26:I26"/>
    <mergeCell ref="K26:U26"/>
    <mergeCell ref="W26:AF26"/>
    <mergeCell ref="B20:B28"/>
    <mergeCell ref="D23:I23"/>
    <mergeCell ref="D17:I17"/>
    <mergeCell ref="K18:N18"/>
    <mergeCell ref="P18:R18"/>
    <mergeCell ref="T18:X18"/>
    <mergeCell ref="P19:R19"/>
    <mergeCell ref="T19:X19"/>
    <mergeCell ref="D18:I18"/>
    <mergeCell ref="B6:AK7"/>
    <mergeCell ref="B8:AK8"/>
    <mergeCell ref="AA9:AB9"/>
    <mergeCell ref="AD9:AE9"/>
    <mergeCell ref="AG9:AH9"/>
    <mergeCell ref="K15:AE15"/>
    <mergeCell ref="D27:I27"/>
    <mergeCell ref="D16:I16"/>
    <mergeCell ref="B11:B19"/>
    <mergeCell ref="T16:AC16"/>
    <mergeCell ref="K17:R17"/>
    <mergeCell ref="P27:R27"/>
    <mergeCell ref="T27:X27"/>
    <mergeCell ref="K23:AK23"/>
    <mergeCell ref="K25:U25"/>
    <mergeCell ref="W25:AF25"/>
    <mergeCell ref="D19:I19"/>
    <mergeCell ref="K19:N19"/>
    <mergeCell ref="D20:I20"/>
    <mergeCell ref="K20:AK20"/>
    <mergeCell ref="D21:I21"/>
    <mergeCell ref="K21:AK21"/>
    <mergeCell ref="K27:N27"/>
    <mergeCell ref="D24:I24"/>
    <mergeCell ref="K24:AK24"/>
    <mergeCell ref="D25:I25"/>
    <mergeCell ref="S29:AK29"/>
    <mergeCell ref="H39:R39"/>
    <mergeCell ref="C39:G39"/>
    <mergeCell ref="X33:AA33"/>
    <mergeCell ref="C43:G45"/>
    <mergeCell ref="H43:V43"/>
    <mergeCell ref="W43:AK43"/>
    <mergeCell ref="D28:I28"/>
    <mergeCell ref="K28:N28"/>
    <mergeCell ref="P28:R28"/>
    <mergeCell ref="T28:X28"/>
    <mergeCell ref="AB33:AK33"/>
    <mergeCell ref="C40:G40"/>
    <mergeCell ref="C2:F2"/>
    <mergeCell ref="H44:V44"/>
    <mergeCell ref="W44:AK44"/>
    <mergeCell ref="H45:V45"/>
    <mergeCell ref="W45:AK45"/>
    <mergeCell ref="B93:AK93"/>
    <mergeCell ref="B94:AK94"/>
    <mergeCell ref="B95:AK95"/>
    <mergeCell ref="B89:AK90"/>
    <mergeCell ref="AF92:AI92"/>
    <mergeCell ref="Y55:AK55"/>
    <mergeCell ref="B56:X56"/>
    <mergeCell ref="Y56:AK56"/>
    <mergeCell ref="B51:X51"/>
    <mergeCell ref="B54:X54"/>
    <mergeCell ref="B76:S76"/>
    <mergeCell ref="T76:AK76"/>
    <mergeCell ref="B70:AK70"/>
    <mergeCell ref="B55:X55"/>
    <mergeCell ref="Y50:AK50"/>
    <mergeCell ref="Y51:AK51"/>
    <mergeCell ref="Y54:AK54"/>
    <mergeCell ref="B50:X50"/>
    <mergeCell ref="D29:Q29"/>
    <mergeCell ref="C127:W127"/>
    <mergeCell ref="C128:W128"/>
    <mergeCell ref="AJ92:AK92"/>
    <mergeCell ref="B92:H92"/>
    <mergeCell ref="B91:H91"/>
    <mergeCell ref="I92:N92"/>
    <mergeCell ref="I91:O91"/>
    <mergeCell ref="P91:X91"/>
    <mergeCell ref="Y91:AE91"/>
    <mergeCell ref="AF91:AK91"/>
    <mergeCell ref="B101:G101"/>
    <mergeCell ref="H101:S101"/>
    <mergeCell ref="T101:W101"/>
    <mergeCell ref="X101:AK101"/>
    <mergeCell ref="C125:W125"/>
    <mergeCell ref="C126:W126"/>
    <mergeCell ref="B99:G100"/>
    <mergeCell ref="H99:W100"/>
    <mergeCell ref="X99:AB100"/>
    <mergeCell ref="AC100:AK100"/>
    <mergeCell ref="AC99:AD99"/>
    <mergeCell ref="AE99:AK99"/>
  </mergeCells>
  <phoneticPr fontId="1"/>
  <dataValidations count="1">
    <dataValidation type="whole" operator="greaterThanOrEqual" allowBlank="1" showInputMessage="1" showErrorMessage="1" errorTitle="郵便番号" error="郵便番号は　－　を抜いて入力してください。" sqref="K11" xr:uid="{00000000-0002-0000-0000-000000000000}">
      <formula1>0</formula1>
    </dataValidation>
  </dataValidations>
  <pageMargins left="0.78740157480314965" right="0.78740157480314965" top="0.39370078740157483" bottom="0.78740157480314965" header="0" footer="0.51181102362204722"/>
  <pageSetup paperSize="9" scale="94" orientation="portrait" r:id="rId1"/>
  <headerFooter alignWithMargins="0">
    <oddFooter>&amp;C3-&amp;P</oddFooter>
  </headerFooter>
  <rowBreaks count="2" manualBreakCount="2">
    <brk id="45" min="1" max="36" man="1"/>
    <brk id="85" min="1" max="3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5249-9A9E-4E9D-A2E8-D806E2E8805D}">
  <sheetPr>
    <pageSetUpPr fitToPage="1"/>
  </sheetPr>
  <dimension ref="A1:BE139"/>
  <sheetViews>
    <sheetView view="pageBreakPreview" topLeftCell="A46" zoomScaleNormal="100" zoomScaleSheetLayoutView="100" workbookViewId="0">
      <selection activeCell="BG24" sqref="BG24"/>
    </sheetView>
  </sheetViews>
  <sheetFormatPr defaultColWidth="2.265625" defaultRowHeight="12.75" x14ac:dyDescent="0.25"/>
  <cols>
    <col min="1" max="50" width="2.3984375" customWidth="1"/>
    <col min="51" max="51" width="35.59765625" style="34" hidden="1" customWidth="1"/>
    <col min="52" max="53" width="3.59765625" style="34" hidden="1" customWidth="1"/>
    <col min="54" max="54" width="35.265625" style="34" hidden="1" customWidth="1"/>
    <col min="55" max="55" width="4.59765625" style="36" hidden="1" customWidth="1"/>
    <col min="56" max="56" width="4.59765625" style="34" hidden="1" customWidth="1"/>
    <col min="57" max="57" width="41.265625" style="14" hidden="1" customWidth="1"/>
    <col min="58" max="200" width="2.3984375" customWidth="1"/>
    <col min="201" max="240" width="2.59765625" customWidth="1"/>
  </cols>
  <sheetData>
    <row r="1" spans="1:57" ht="13.15" thickBot="1" x14ac:dyDescent="0.3">
      <c r="A1" s="147" t="s">
        <v>782</v>
      </c>
      <c r="M1" s="291" t="s">
        <v>0</v>
      </c>
      <c r="N1" s="292"/>
      <c r="O1" s="292"/>
      <c r="P1" s="292"/>
      <c r="Q1" s="292"/>
      <c r="R1" s="292"/>
      <c r="S1" s="292"/>
      <c r="T1" s="293"/>
      <c r="U1" s="291" t="s">
        <v>1</v>
      </c>
      <c r="V1" s="292"/>
      <c r="W1" s="292"/>
      <c r="X1" s="292"/>
      <c r="Y1" s="293"/>
      <c r="Z1" s="291" t="s">
        <v>429</v>
      </c>
      <c r="AA1" s="292"/>
      <c r="AB1" s="292"/>
      <c r="AC1" s="293"/>
      <c r="AD1" s="291" t="s">
        <v>3</v>
      </c>
      <c r="AE1" s="292"/>
      <c r="AF1" s="292"/>
      <c r="AG1" s="293"/>
      <c r="AH1" s="291" t="s">
        <v>343</v>
      </c>
      <c r="AI1" s="292"/>
      <c r="AJ1" s="292"/>
      <c r="AK1" s="293"/>
      <c r="AL1" s="325" t="s">
        <v>4</v>
      </c>
      <c r="AM1" s="326"/>
      <c r="AN1" s="326"/>
      <c r="AO1" s="327"/>
      <c r="AP1" s="291" t="s">
        <v>5</v>
      </c>
      <c r="AQ1" s="292"/>
      <c r="AR1" s="292"/>
      <c r="AS1" s="293"/>
      <c r="BC1" s="35"/>
    </row>
    <row r="2" spans="1:57" ht="13.5" customHeight="1" x14ac:dyDescent="0.25">
      <c r="A2" t="s">
        <v>26</v>
      </c>
      <c r="M2" s="294"/>
      <c r="N2" s="295"/>
      <c r="O2" s="295"/>
      <c r="P2" s="295"/>
      <c r="Q2" s="295"/>
      <c r="R2" s="295"/>
      <c r="S2" s="295"/>
      <c r="T2" s="296"/>
      <c r="U2" s="303"/>
      <c r="V2" s="304"/>
      <c r="W2" s="304"/>
      <c r="X2" s="304"/>
      <c r="Y2" s="305"/>
      <c r="Z2" s="312" t="s">
        <v>317</v>
      </c>
      <c r="AA2" s="313"/>
      <c r="AB2" s="313"/>
      <c r="AC2" s="313"/>
      <c r="AD2" s="312" t="s">
        <v>318</v>
      </c>
      <c r="AE2" s="313"/>
      <c r="AF2" s="313"/>
      <c r="AG2" s="313"/>
      <c r="AH2" s="312" t="s">
        <v>317</v>
      </c>
      <c r="AI2" s="313"/>
      <c r="AJ2" s="313"/>
      <c r="AK2" s="313"/>
      <c r="AL2" s="312" t="s">
        <v>318</v>
      </c>
      <c r="AM2" s="313"/>
      <c r="AN2" s="313"/>
      <c r="AO2" s="313"/>
      <c r="AP2" s="316" t="s">
        <v>342</v>
      </c>
      <c r="AQ2" s="317"/>
      <c r="AR2" s="317"/>
      <c r="AS2" s="318"/>
      <c r="AY2" s="34" t="s">
        <v>968</v>
      </c>
      <c r="AZ2" s="34" t="s">
        <v>344</v>
      </c>
      <c r="BB2" s="34" t="s">
        <v>969</v>
      </c>
      <c r="BC2" s="36" t="s">
        <v>970</v>
      </c>
      <c r="BE2" s="14" t="str">
        <f t="shared" ref="BE2:BE8" si="0">$AY$2&amp;BB2</f>
        <v>建物の管理業務建築物清掃</v>
      </c>
    </row>
    <row r="3" spans="1:57" x14ac:dyDescent="0.25">
      <c r="A3" t="s">
        <v>415</v>
      </c>
      <c r="D3" s="335" t="s">
        <v>416</v>
      </c>
      <c r="E3" s="336"/>
      <c r="F3" s="337"/>
      <c r="M3" s="297"/>
      <c r="N3" s="298"/>
      <c r="O3" s="298"/>
      <c r="P3" s="298"/>
      <c r="Q3" s="298"/>
      <c r="R3" s="298"/>
      <c r="S3" s="298"/>
      <c r="T3" s="299"/>
      <c r="U3" s="306"/>
      <c r="V3" s="307"/>
      <c r="W3" s="307"/>
      <c r="X3" s="307"/>
      <c r="Y3" s="308"/>
      <c r="Z3" s="314"/>
      <c r="AA3" s="314"/>
      <c r="AB3" s="314"/>
      <c r="AC3" s="314"/>
      <c r="AD3" s="314"/>
      <c r="AE3" s="314"/>
      <c r="AF3" s="314"/>
      <c r="AG3" s="314"/>
      <c r="AH3" s="314"/>
      <c r="AI3" s="314"/>
      <c r="AJ3" s="314"/>
      <c r="AK3" s="314"/>
      <c r="AL3" s="314"/>
      <c r="AM3" s="314"/>
      <c r="AN3" s="314"/>
      <c r="AO3" s="314"/>
      <c r="AP3" s="319"/>
      <c r="AQ3" s="320"/>
      <c r="AR3" s="320"/>
      <c r="AS3" s="321"/>
      <c r="AY3" s="34" t="s">
        <v>971</v>
      </c>
      <c r="AZ3" s="34" t="s">
        <v>345</v>
      </c>
      <c r="BB3" s="34" t="s">
        <v>972</v>
      </c>
      <c r="BC3" s="36" t="s">
        <v>973</v>
      </c>
      <c r="BE3" s="14" t="str">
        <f t="shared" si="0"/>
        <v>建物の管理業務建築物空気環境測定</v>
      </c>
    </row>
    <row r="4" spans="1:57" x14ac:dyDescent="0.25">
      <c r="A4" t="s">
        <v>747</v>
      </c>
      <c r="M4" s="297"/>
      <c r="N4" s="298"/>
      <c r="O4" s="298"/>
      <c r="P4" s="298"/>
      <c r="Q4" s="298"/>
      <c r="R4" s="298"/>
      <c r="S4" s="298"/>
      <c r="T4" s="299"/>
      <c r="U4" s="306"/>
      <c r="V4" s="307"/>
      <c r="W4" s="307"/>
      <c r="X4" s="307"/>
      <c r="Y4" s="308"/>
      <c r="Z4" s="314"/>
      <c r="AA4" s="314"/>
      <c r="AB4" s="314"/>
      <c r="AC4" s="314"/>
      <c r="AD4" s="314"/>
      <c r="AE4" s="314"/>
      <c r="AF4" s="314"/>
      <c r="AG4" s="314"/>
      <c r="AH4" s="314"/>
      <c r="AI4" s="314"/>
      <c r="AJ4" s="314"/>
      <c r="AK4" s="314"/>
      <c r="AL4" s="314"/>
      <c r="AM4" s="314"/>
      <c r="AN4" s="314"/>
      <c r="AO4" s="314"/>
      <c r="AP4" s="319"/>
      <c r="AQ4" s="320"/>
      <c r="AR4" s="320"/>
      <c r="AS4" s="321"/>
      <c r="AY4" s="34" t="s">
        <v>974</v>
      </c>
      <c r="AZ4" s="34" t="s">
        <v>346</v>
      </c>
      <c r="BB4" s="34" t="s">
        <v>975</v>
      </c>
      <c r="BC4" s="36" t="s">
        <v>976</v>
      </c>
      <c r="BE4" s="14" t="str">
        <f t="shared" si="0"/>
        <v>建物の管理業務建築物飲料水水質検査</v>
      </c>
    </row>
    <row r="5" spans="1:57" ht="13.15" thickBot="1" x14ac:dyDescent="0.3">
      <c r="K5" s="23" t="s">
        <v>393</v>
      </c>
      <c r="M5" s="300"/>
      <c r="N5" s="301"/>
      <c r="O5" s="301"/>
      <c r="P5" s="301"/>
      <c r="Q5" s="301"/>
      <c r="R5" s="301"/>
      <c r="S5" s="301"/>
      <c r="T5" s="302"/>
      <c r="U5" s="309"/>
      <c r="V5" s="310"/>
      <c r="W5" s="310"/>
      <c r="X5" s="310"/>
      <c r="Y5" s="311"/>
      <c r="Z5" s="315"/>
      <c r="AA5" s="315"/>
      <c r="AB5" s="315"/>
      <c r="AC5" s="315"/>
      <c r="AD5" s="315"/>
      <c r="AE5" s="315"/>
      <c r="AF5" s="315"/>
      <c r="AG5" s="315"/>
      <c r="AH5" s="315"/>
      <c r="AI5" s="315"/>
      <c r="AJ5" s="315"/>
      <c r="AK5" s="315"/>
      <c r="AL5" s="315"/>
      <c r="AM5" s="315"/>
      <c r="AN5" s="315"/>
      <c r="AO5" s="315"/>
      <c r="AP5" s="322"/>
      <c r="AQ5" s="323"/>
      <c r="AR5" s="323"/>
      <c r="AS5" s="324"/>
      <c r="AY5" s="34" t="s">
        <v>977</v>
      </c>
      <c r="AZ5" s="34" t="s">
        <v>348</v>
      </c>
      <c r="BB5" s="34" t="s">
        <v>978</v>
      </c>
      <c r="BC5" s="36" t="s">
        <v>979</v>
      </c>
      <c r="BE5" s="14" t="str">
        <f t="shared" si="0"/>
        <v>建物の管理業務建築物貯水槽清掃</v>
      </c>
    </row>
    <row r="6" spans="1:57" ht="9" customHeight="1" x14ac:dyDescent="0.25">
      <c r="AY6" s="34" t="s">
        <v>980</v>
      </c>
      <c r="AZ6" s="34" t="s">
        <v>350</v>
      </c>
      <c r="BB6" s="34" t="s">
        <v>981</v>
      </c>
      <c r="BC6" s="13" t="s">
        <v>982</v>
      </c>
      <c r="BE6" s="14" t="str">
        <f t="shared" si="0"/>
        <v>建物の管理業務建築物ねずみ・昆虫等防除</v>
      </c>
    </row>
    <row r="7" spans="1:57" ht="14.25" x14ac:dyDescent="0.25">
      <c r="A7" s="10" t="s">
        <v>390</v>
      </c>
      <c r="AY7" s="34" t="s">
        <v>983</v>
      </c>
      <c r="AZ7" s="34" t="s">
        <v>352</v>
      </c>
      <c r="BB7" s="34" t="s">
        <v>984</v>
      </c>
      <c r="BC7" s="36" t="s">
        <v>985</v>
      </c>
      <c r="BE7" s="14" t="str">
        <f t="shared" si="0"/>
        <v>建物の管理業務建築物空気調和用ダクト清掃</v>
      </c>
    </row>
    <row r="8" spans="1:57" ht="6.75" customHeight="1" thickBot="1" x14ac:dyDescent="0.3">
      <c r="AY8" s="34" t="s">
        <v>986</v>
      </c>
      <c r="AZ8" s="34" t="s">
        <v>354</v>
      </c>
      <c r="BB8" s="34" t="s">
        <v>987</v>
      </c>
      <c r="BC8" s="36" t="s">
        <v>988</v>
      </c>
      <c r="BE8" s="14" t="str">
        <f t="shared" si="0"/>
        <v>建物の管理業務建築物排水管清掃</v>
      </c>
    </row>
    <row r="9" spans="1:57" ht="13.5" customHeight="1" x14ac:dyDescent="0.25">
      <c r="A9" s="338" t="s">
        <v>24</v>
      </c>
      <c r="B9" s="339"/>
      <c r="C9" s="45" t="s">
        <v>332</v>
      </c>
      <c r="D9" s="46"/>
      <c r="E9" s="46"/>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5"/>
      <c r="AY9" s="34" t="s">
        <v>989</v>
      </c>
      <c r="AZ9" s="34" t="s">
        <v>355</v>
      </c>
      <c r="BB9" s="34" t="s">
        <v>990</v>
      </c>
      <c r="BC9" s="36" t="s">
        <v>970</v>
      </c>
      <c r="BE9" s="14" t="str">
        <f>$AY$3&amp;BB9</f>
        <v>警備又は受付業務常駐（巡回）警備</v>
      </c>
    </row>
    <row r="10" spans="1:57" x14ac:dyDescent="0.25">
      <c r="A10" s="340"/>
      <c r="B10" s="341"/>
      <c r="C10" s="346"/>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8"/>
      <c r="AY10" s="34" t="s">
        <v>991</v>
      </c>
      <c r="AZ10" s="34" t="s">
        <v>357</v>
      </c>
      <c r="BB10" s="34" t="s">
        <v>992</v>
      </c>
      <c r="BC10" s="36" t="s">
        <v>973</v>
      </c>
      <c r="BE10" s="14" t="str">
        <f>$AY$3&amp;BB10</f>
        <v>警備又は受付業務機械警備</v>
      </c>
    </row>
    <row r="11" spans="1:57" x14ac:dyDescent="0.25">
      <c r="A11" s="340"/>
      <c r="B11" s="341"/>
      <c r="C11" s="349"/>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1"/>
      <c r="AY11" s="34" t="s">
        <v>993</v>
      </c>
      <c r="AZ11" s="34" t="s">
        <v>358</v>
      </c>
      <c r="BB11" s="34" t="s">
        <v>994</v>
      </c>
      <c r="BC11" s="36" t="s">
        <v>976</v>
      </c>
      <c r="BE11" s="14" t="str">
        <f>$AY$3&amp;BB11</f>
        <v>警備又は受付業務交通誘導・雑踏警備</v>
      </c>
    </row>
    <row r="12" spans="1:57" ht="13.15" thickBot="1" x14ac:dyDescent="0.3">
      <c r="A12" s="342"/>
      <c r="B12" s="343"/>
      <c r="C12" s="352"/>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4"/>
      <c r="BB12" s="34" t="s">
        <v>995</v>
      </c>
      <c r="BC12" s="36" t="s">
        <v>979</v>
      </c>
      <c r="BE12" s="14" t="str">
        <f>$AY$3&amp;BB12</f>
        <v>警備又は受付業務受付</v>
      </c>
    </row>
    <row r="13" spans="1:57" ht="13.5" customHeight="1" x14ac:dyDescent="0.25">
      <c r="A13" s="355" t="s">
        <v>7</v>
      </c>
      <c r="B13" s="356"/>
      <c r="C13" s="44"/>
      <c r="D13" s="2"/>
      <c r="E13" s="2"/>
      <c r="F13" s="2"/>
      <c r="G13" s="2"/>
      <c r="H13" s="2"/>
      <c r="I13" s="2"/>
      <c r="J13" s="2"/>
      <c r="K13" s="2"/>
      <c r="L13" s="2"/>
      <c r="M13" s="2"/>
      <c r="N13" s="2"/>
      <c r="O13" s="2"/>
      <c r="P13" s="2"/>
      <c r="Q13" s="2"/>
      <c r="R13" s="2"/>
      <c r="S13" s="2"/>
      <c r="T13" s="2"/>
      <c r="U13" s="3"/>
      <c r="V13" s="44"/>
      <c r="W13" s="361" t="s">
        <v>359</v>
      </c>
      <c r="X13" s="362"/>
      <c r="Y13" s="363"/>
      <c r="Z13" s="363"/>
      <c r="AA13" s="363"/>
      <c r="AB13" s="363"/>
      <c r="AC13" s="363"/>
      <c r="AD13" s="363"/>
      <c r="AE13" s="363"/>
      <c r="AF13" s="363"/>
      <c r="AG13" s="363"/>
      <c r="AH13" s="363"/>
      <c r="AI13" s="363"/>
      <c r="AJ13" s="363"/>
      <c r="AK13" s="363"/>
      <c r="AL13" s="363"/>
      <c r="AM13" s="363"/>
      <c r="AN13" s="363"/>
      <c r="AO13" s="363"/>
      <c r="AP13" s="363"/>
      <c r="AQ13" s="363"/>
      <c r="AR13" s="363"/>
      <c r="AS13" s="364"/>
      <c r="BB13" s="34" t="s">
        <v>996</v>
      </c>
      <c r="BC13" s="36" t="s">
        <v>970</v>
      </c>
      <c r="BE13" s="14" t="str">
        <f>$AY$4&amp;BB13</f>
        <v>設備の点検又は保守業務電気設備点検又は保守</v>
      </c>
    </row>
    <row r="14" spans="1:57" x14ac:dyDescent="0.25">
      <c r="A14" s="357"/>
      <c r="B14" s="358"/>
      <c r="C14" s="365" t="s">
        <v>12</v>
      </c>
      <c r="D14" s="350"/>
      <c r="E14" s="350"/>
      <c r="F14" s="350"/>
      <c r="G14" s="350"/>
      <c r="H14" s="350"/>
      <c r="I14" s="350"/>
      <c r="J14" s="350"/>
      <c r="K14" s="350"/>
      <c r="L14" s="350"/>
      <c r="M14" s="350"/>
      <c r="N14" s="350"/>
      <c r="O14" s="350"/>
      <c r="P14" s="350"/>
      <c r="Q14" s="350"/>
      <c r="R14" s="350"/>
      <c r="S14" s="350"/>
      <c r="T14" s="350"/>
      <c r="U14" s="367"/>
      <c r="V14" s="365" t="s">
        <v>8</v>
      </c>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70"/>
      <c r="BB14" s="34" t="s">
        <v>997</v>
      </c>
      <c r="BC14" s="36" t="s">
        <v>973</v>
      </c>
      <c r="BE14" s="14" t="str">
        <f t="shared" ref="BE14:BE19" si="1">$AY$4&amp;BB14</f>
        <v>設備の点検又は保守業務空調設備点検又は保守</v>
      </c>
    </row>
    <row r="15" spans="1:57" x14ac:dyDescent="0.25">
      <c r="A15" s="357"/>
      <c r="B15" s="358"/>
      <c r="C15" s="365"/>
      <c r="D15" s="350"/>
      <c r="E15" s="350"/>
      <c r="F15" s="350"/>
      <c r="G15" s="350"/>
      <c r="H15" s="350"/>
      <c r="I15" s="350"/>
      <c r="J15" s="350"/>
      <c r="K15" s="350"/>
      <c r="L15" s="350"/>
      <c r="M15" s="350"/>
      <c r="N15" s="350"/>
      <c r="O15" s="350"/>
      <c r="P15" s="350"/>
      <c r="Q15" s="350"/>
      <c r="R15" s="350"/>
      <c r="S15" s="350"/>
      <c r="T15" s="350"/>
      <c r="U15" s="367"/>
      <c r="V15" s="365"/>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67"/>
      <c r="BB15" s="34" t="s">
        <v>998</v>
      </c>
      <c r="BC15" s="36" t="s">
        <v>976</v>
      </c>
      <c r="BE15" s="14" t="str">
        <f t="shared" si="1"/>
        <v>設備の点検又は保守業務消火・防災設備点検又は保守</v>
      </c>
    </row>
    <row r="16" spans="1:57" x14ac:dyDescent="0.25">
      <c r="A16" s="359"/>
      <c r="B16" s="360"/>
      <c r="C16" s="366"/>
      <c r="D16" s="368"/>
      <c r="E16" s="368"/>
      <c r="F16" s="368"/>
      <c r="G16" s="368"/>
      <c r="H16" s="368"/>
      <c r="I16" s="368"/>
      <c r="J16" s="368"/>
      <c r="K16" s="368"/>
      <c r="L16" s="368"/>
      <c r="M16" s="368"/>
      <c r="N16" s="368"/>
      <c r="O16" s="368"/>
      <c r="P16" s="368"/>
      <c r="Q16" s="368"/>
      <c r="R16" s="368"/>
      <c r="S16" s="368"/>
      <c r="T16" s="368"/>
      <c r="U16" s="369"/>
      <c r="V16" s="366"/>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9"/>
      <c r="BB16" s="34" t="s">
        <v>999</v>
      </c>
      <c r="BC16" s="36" t="s">
        <v>979</v>
      </c>
      <c r="BE16" s="14" t="str">
        <f t="shared" si="1"/>
        <v>設備の点検又は保守業務電算・通信設備点検又は保守</v>
      </c>
    </row>
    <row r="17" spans="1:57" ht="15" customHeight="1" x14ac:dyDescent="0.25">
      <c r="A17" s="355" t="s">
        <v>9</v>
      </c>
      <c r="B17" s="356"/>
      <c r="C17" s="7" t="s">
        <v>333</v>
      </c>
      <c r="D17" s="328"/>
      <c r="E17" s="328"/>
      <c r="F17" s="328"/>
      <c r="G17" s="8" t="s">
        <v>334</v>
      </c>
      <c r="H17" s="330"/>
      <c r="I17" s="330"/>
      <c r="J17" s="330"/>
      <c r="K17" s="330"/>
      <c r="L17" s="8"/>
      <c r="M17" s="8"/>
      <c r="N17" s="8"/>
      <c r="O17" s="8"/>
      <c r="P17" s="8"/>
      <c r="Q17" s="8"/>
      <c r="R17" s="8"/>
      <c r="S17" s="8"/>
      <c r="T17" s="8"/>
      <c r="U17" s="8"/>
      <c r="V17" s="8"/>
      <c r="W17" s="8"/>
      <c r="X17" s="8"/>
      <c r="Y17" s="8"/>
      <c r="Z17" s="8"/>
      <c r="AA17" s="8"/>
      <c r="AB17" s="8"/>
      <c r="AC17" s="8"/>
      <c r="AD17" s="8"/>
      <c r="AE17" s="8"/>
      <c r="AF17" s="1"/>
      <c r="AG17" s="395" t="s">
        <v>10</v>
      </c>
      <c r="AH17" s="397"/>
      <c r="AI17" s="330"/>
      <c r="AJ17" s="330"/>
      <c r="AK17" s="328" t="s">
        <v>334</v>
      </c>
      <c r="AL17" s="330"/>
      <c r="AM17" s="330"/>
      <c r="AN17" s="330"/>
      <c r="AO17" s="328" t="s">
        <v>334</v>
      </c>
      <c r="AP17" s="330"/>
      <c r="AQ17" s="330"/>
      <c r="AR17" s="330"/>
      <c r="AS17" s="331"/>
      <c r="BB17" s="34" t="s">
        <v>1000</v>
      </c>
      <c r="BC17" s="36" t="s">
        <v>982</v>
      </c>
      <c r="BE17" s="14" t="str">
        <f t="shared" si="1"/>
        <v>設備の点検又は保守業務ボイラー・冷凍設備点検又は保守</v>
      </c>
    </row>
    <row r="18" spans="1:57" ht="15" customHeight="1" x14ac:dyDescent="0.25">
      <c r="A18" s="357"/>
      <c r="B18" s="358"/>
      <c r="C18" s="392"/>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4"/>
      <c r="AG18" s="396"/>
      <c r="AH18" s="398"/>
      <c r="AI18" s="332"/>
      <c r="AJ18" s="332"/>
      <c r="AK18" s="329"/>
      <c r="AL18" s="332"/>
      <c r="AM18" s="332"/>
      <c r="AN18" s="332"/>
      <c r="AO18" s="329"/>
      <c r="AP18" s="332"/>
      <c r="AQ18" s="332"/>
      <c r="AR18" s="332"/>
      <c r="AS18" s="333"/>
      <c r="BB18" s="34" t="s">
        <v>1001</v>
      </c>
      <c r="BC18" s="36" t="s">
        <v>985</v>
      </c>
      <c r="BE18" s="14" t="str">
        <f t="shared" si="1"/>
        <v>設備の点検又は保守業務給排水・衛生設備点検又は保守</v>
      </c>
    </row>
    <row r="19" spans="1:57" ht="15" customHeight="1" x14ac:dyDescent="0.25">
      <c r="A19" s="357"/>
      <c r="B19" s="358"/>
      <c r="C19" s="392"/>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4"/>
      <c r="AG19" s="395" t="s">
        <v>335</v>
      </c>
      <c r="AH19" s="397"/>
      <c r="AI19" s="330"/>
      <c r="AJ19" s="330"/>
      <c r="AK19" s="328" t="s">
        <v>334</v>
      </c>
      <c r="AL19" s="330"/>
      <c r="AM19" s="330"/>
      <c r="AN19" s="330"/>
      <c r="AO19" s="328" t="s">
        <v>334</v>
      </c>
      <c r="AP19" s="330"/>
      <c r="AQ19" s="330"/>
      <c r="AR19" s="330"/>
      <c r="AS19" s="331"/>
      <c r="BB19" s="34" t="s">
        <v>1002</v>
      </c>
      <c r="BC19" s="36" t="s">
        <v>988</v>
      </c>
      <c r="BE19" s="14" t="str">
        <f t="shared" si="1"/>
        <v>設備の点検又は保守業務その他設備点検又は保守</v>
      </c>
    </row>
    <row r="20" spans="1:57" ht="15" customHeight="1" x14ac:dyDescent="0.25">
      <c r="A20" s="359"/>
      <c r="B20" s="360"/>
      <c r="C20" s="4"/>
      <c r="D20" s="5"/>
      <c r="E20" s="5"/>
      <c r="F20" s="5"/>
      <c r="G20" s="5"/>
      <c r="H20" s="5" t="s">
        <v>11</v>
      </c>
      <c r="I20" s="5"/>
      <c r="J20" s="334"/>
      <c r="K20" s="334"/>
      <c r="L20" s="334"/>
      <c r="M20" s="334"/>
      <c r="N20" s="334"/>
      <c r="O20" s="334"/>
      <c r="P20" s="334"/>
      <c r="Q20" s="334"/>
      <c r="R20" s="334"/>
      <c r="S20" s="334"/>
      <c r="T20" s="334"/>
      <c r="U20" s="334"/>
      <c r="V20" s="334"/>
      <c r="W20" s="334"/>
      <c r="X20" s="334"/>
      <c r="Y20" s="334"/>
      <c r="Z20" s="334"/>
      <c r="AA20" s="334"/>
      <c r="AB20" s="334"/>
      <c r="AC20" s="334"/>
      <c r="AD20" s="334"/>
      <c r="AE20" s="334"/>
      <c r="AF20" s="6" t="s">
        <v>336</v>
      </c>
      <c r="AG20" s="396"/>
      <c r="AH20" s="398"/>
      <c r="AI20" s="332"/>
      <c r="AJ20" s="332"/>
      <c r="AK20" s="329"/>
      <c r="AL20" s="332"/>
      <c r="AM20" s="332"/>
      <c r="AN20" s="332"/>
      <c r="AO20" s="329"/>
      <c r="AP20" s="332"/>
      <c r="AQ20" s="332"/>
      <c r="AR20" s="332"/>
      <c r="AS20" s="333"/>
      <c r="BB20" s="34" t="s">
        <v>1003</v>
      </c>
      <c r="BC20" s="36" t="s">
        <v>970</v>
      </c>
      <c r="BE20" s="14" t="str">
        <f>$AY$5&amp;BB20</f>
        <v>屋外施設の清掃業務浄化槽清掃</v>
      </c>
    </row>
    <row r="21" spans="1:57" ht="9" customHeight="1" x14ac:dyDescent="0.25">
      <c r="BB21" s="34" t="s">
        <v>1004</v>
      </c>
      <c r="BC21" s="36" t="s">
        <v>973</v>
      </c>
      <c r="BE21" s="14" t="str">
        <f>$AY$5&amp;BB21</f>
        <v>屋外施設の清掃業務その他屋外施設清掃</v>
      </c>
    </row>
    <row r="22" spans="1:57" ht="14.25" x14ac:dyDescent="0.25">
      <c r="A22" s="10" t="s">
        <v>13</v>
      </c>
      <c r="BB22" s="34" t="s">
        <v>1005</v>
      </c>
      <c r="BC22" s="36" t="s">
        <v>970</v>
      </c>
      <c r="BE22" s="14" t="str">
        <f>$AY$6&amp;BB22</f>
        <v>緑地の管理業務緑地除草又は清掃</v>
      </c>
    </row>
    <row r="23" spans="1:57" ht="6" customHeight="1" thickBot="1" x14ac:dyDescent="0.3">
      <c r="BB23" s="34" t="s">
        <v>1006</v>
      </c>
      <c r="BC23" s="36" t="s">
        <v>973</v>
      </c>
      <c r="BE23" s="14" t="str">
        <f>$AY$6&amp;BB23</f>
        <v>緑地の管理業務剪定</v>
      </c>
    </row>
    <row r="24" spans="1:57" ht="13.5" thickTop="1" thickBot="1" x14ac:dyDescent="0.3">
      <c r="A24" s="371" t="s">
        <v>308</v>
      </c>
      <c r="B24" s="372"/>
      <c r="C24" s="373" t="s">
        <v>337</v>
      </c>
      <c r="D24" s="373"/>
      <c r="E24" s="373"/>
      <c r="F24" s="373"/>
      <c r="G24" s="373"/>
      <c r="H24" s="373"/>
      <c r="I24" s="373"/>
      <c r="J24" s="373"/>
      <c r="K24" s="373"/>
      <c r="L24" s="373"/>
      <c r="M24" s="373"/>
      <c r="N24" s="373"/>
      <c r="O24" s="374"/>
      <c r="P24" s="375" t="s">
        <v>758</v>
      </c>
      <c r="Q24" s="376"/>
      <c r="R24" s="376"/>
      <c r="S24" s="376"/>
      <c r="T24" s="376"/>
      <c r="U24" s="376"/>
      <c r="V24" s="376"/>
      <c r="W24" s="376"/>
      <c r="X24" s="376"/>
      <c r="Y24" s="376"/>
      <c r="Z24" s="376"/>
      <c r="AA24" s="376"/>
      <c r="AB24" s="376"/>
      <c r="AC24" s="376"/>
      <c r="AD24" s="376"/>
      <c r="AE24" s="377"/>
      <c r="AF24" s="377"/>
      <c r="AG24" s="377"/>
      <c r="AH24" s="377"/>
      <c r="AI24" s="377"/>
      <c r="AJ24" s="377"/>
      <c r="AK24" s="377"/>
      <c r="AL24" s="377"/>
      <c r="AM24" s="377"/>
      <c r="AN24" s="378"/>
      <c r="AO24" s="26"/>
      <c r="AP24" s="27"/>
      <c r="AQ24" s="27"/>
      <c r="AR24" s="27"/>
      <c r="AS24" s="28"/>
      <c r="BB24" s="34" t="s">
        <v>1007</v>
      </c>
      <c r="BC24" s="36" t="s">
        <v>970</v>
      </c>
      <c r="BE24" s="14" t="str">
        <f>$AY$7&amp;BB24</f>
        <v>防虫又は消毒業務防虫又は病害虫駆除（建築物ねずみ・昆虫等防除を除く）</v>
      </c>
    </row>
    <row r="25" spans="1:57" ht="13.5" customHeight="1" x14ac:dyDescent="0.25">
      <c r="A25" s="379" t="str">
        <f>IF(C25="","",VLOOKUP(C25,$AY$2:$AZ$11,2,FALSE))</f>
        <v/>
      </c>
      <c r="B25" s="380"/>
      <c r="C25" s="383"/>
      <c r="D25" s="384"/>
      <c r="E25" s="384"/>
      <c r="F25" s="384"/>
      <c r="G25" s="384"/>
      <c r="H25" s="384"/>
      <c r="I25" s="384"/>
      <c r="J25" s="384"/>
      <c r="K25" s="384"/>
      <c r="L25" s="384"/>
      <c r="M25" s="384"/>
      <c r="N25" s="384"/>
      <c r="O25" s="385"/>
      <c r="P25" s="388" t="s">
        <v>779</v>
      </c>
      <c r="Q25" s="390"/>
      <c r="R25" s="390"/>
      <c r="S25" s="409" t="s">
        <v>14</v>
      </c>
      <c r="T25" s="390"/>
      <c r="U25" s="390"/>
      <c r="V25" s="409" t="s">
        <v>15</v>
      </c>
      <c r="W25" s="413" t="s">
        <v>363</v>
      </c>
      <c r="X25" s="417" t="s">
        <v>761</v>
      </c>
      <c r="Y25" s="390"/>
      <c r="Z25" s="390"/>
      <c r="AA25" s="409" t="s">
        <v>14</v>
      </c>
      <c r="AB25" s="390"/>
      <c r="AC25" s="390"/>
      <c r="AD25" s="411" t="s">
        <v>15</v>
      </c>
      <c r="AE25" s="401"/>
      <c r="AF25" s="403"/>
      <c r="AG25" s="405"/>
      <c r="AH25" s="407"/>
      <c r="AI25" s="403"/>
      <c r="AJ25" s="405"/>
      <c r="AK25" s="407"/>
      <c r="AL25" s="403"/>
      <c r="AM25" s="415"/>
      <c r="AN25" s="356" t="s">
        <v>16</v>
      </c>
      <c r="AO25" s="2"/>
      <c r="AP25" s="2"/>
      <c r="AQ25" s="2"/>
      <c r="AR25" s="2"/>
      <c r="AS25" s="29"/>
      <c r="BB25" s="34" t="s">
        <v>1008</v>
      </c>
      <c r="BC25" s="36" t="s">
        <v>973</v>
      </c>
      <c r="BE25" s="14" t="str">
        <f>$AY$7&amp;BB25</f>
        <v>防虫又は消毒業務消毒</v>
      </c>
    </row>
    <row r="26" spans="1:57" ht="13.15" thickBot="1" x14ac:dyDescent="0.3">
      <c r="A26" s="381"/>
      <c r="B26" s="382"/>
      <c r="C26" s="386"/>
      <c r="D26" s="334"/>
      <c r="E26" s="334"/>
      <c r="F26" s="334"/>
      <c r="G26" s="334"/>
      <c r="H26" s="334"/>
      <c r="I26" s="334"/>
      <c r="J26" s="334"/>
      <c r="K26" s="334"/>
      <c r="L26" s="334"/>
      <c r="M26" s="334"/>
      <c r="N26" s="334"/>
      <c r="O26" s="387"/>
      <c r="P26" s="389"/>
      <c r="Q26" s="391"/>
      <c r="R26" s="391"/>
      <c r="S26" s="410"/>
      <c r="T26" s="391"/>
      <c r="U26" s="391"/>
      <c r="V26" s="410"/>
      <c r="W26" s="414"/>
      <c r="X26" s="418"/>
      <c r="Y26" s="391"/>
      <c r="Z26" s="391"/>
      <c r="AA26" s="410"/>
      <c r="AB26" s="391"/>
      <c r="AC26" s="391"/>
      <c r="AD26" s="412"/>
      <c r="AE26" s="402"/>
      <c r="AF26" s="404"/>
      <c r="AG26" s="406"/>
      <c r="AH26" s="408"/>
      <c r="AI26" s="404"/>
      <c r="AJ26" s="406"/>
      <c r="AK26" s="408"/>
      <c r="AL26" s="404"/>
      <c r="AM26" s="416"/>
      <c r="AN26" s="360"/>
      <c r="AO26" s="2"/>
      <c r="AP26" s="2"/>
      <c r="AQ26" s="2"/>
      <c r="AR26" s="2"/>
      <c r="AS26" s="29"/>
      <c r="BB26" s="34" t="s">
        <v>1009</v>
      </c>
      <c r="BC26" s="36" t="s">
        <v>970</v>
      </c>
      <c r="BE26" s="14" t="str">
        <f>$AY$8&amp;BB26</f>
        <v>調査業務（工事に附帯するものを除く。）統計調査</v>
      </c>
    </row>
    <row r="27" spans="1:57" ht="13.15" thickBot="1" x14ac:dyDescent="0.3">
      <c r="A27" s="419" t="s">
        <v>17</v>
      </c>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1"/>
      <c r="AF27" s="421"/>
      <c r="AG27" s="421"/>
      <c r="AH27" s="421"/>
      <c r="AI27" s="421"/>
      <c r="AJ27" s="421"/>
      <c r="AK27" s="421"/>
      <c r="AL27" s="421"/>
      <c r="AM27" s="421"/>
      <c r="AN27" s="422"/>
      <c r="AO27" s="2"/>
      <c r="AP27" s="2"/>
      <c r="AQ27" s="2"/>
      <c r="AR27" s="2"/>
      <c r="AS27" s="29"/>
      <c r="BB27" s="34" t="s">
        <v>1010</v>
      </c>
      <c r="BC27" s="36" t="s">
        <v>973</v>
      </c>
      <c r="BE27" s="14" t="str">
        <f>$AY$8&amp;BB27</f>
        <v>調査業務（工事に附帯するものを除く。）環境調査（建築物空気環境測定及び建築物飲料水水質検査を除く）</v>
      </c>
    </row>
    <row r="28" spans="1:57" ht="13.5" customHeight="1" x14ac:dyDescent="0.25">
      <c r="A28" s="423"/>
      <c r="B28" s="399" t="str">
        <f>MID($A28,COUNTA($A28:A28)+1,1)</f>
        <v/>
      </c>
      <c r="C28" s="399" t="str">
        <f>MID($A28,COUNTA($A28:B28)+1,1)</f>
        <v/>
      </c>
      <c r="D28" s="399" t="str">
        <f>MID($A28,COUNTA($A28:C28)+1,1)</f>
        <v/>
      </c>
      <c r="E28" s="399" t="str">
        <f>MID($A28,COUNTA($A28:D28)+1,1)</f>
        <v/>
      </c>
      <c r="F28" s="399" t="str">
        <f>MID($A28,COUNTA($A28:E28)+1,1)</f>
        <v/>
      </c>
      <c r="G28" s="399" t="str">
        <f>MID($A28,COUNTA($A28:F28)+1,1)</f>
        <v/>
      </c>
      <c r="H28" s="399" t="str">
        <f>MID($A28,COUNTA($A28:G28)+1,1)</f>
        <v/>
      </c>
      <c r="I28" s="399" t="str">
        <f>MID($A28,COUNTA($A28:H28)+1,1)</f>
        <v/>
      </c>
      <c r="J28" s="399" t="str">
        <f>MID($A28,COUNTA($A28:I28)+1,1)</f>
        <v/>
      </c>
      <c r="K28" s="399" t="str">
        <f>MID($A28,COUNTA($A28:J28)+1,1)</f>
        <v/>
      </c>
      <c r="L28" s="399" t="str">
        <f>MID($A28,COUNTA($A28:K28)+1,1)</f>
        <v/>
      </c>
      <c r="M28" s="399" t="str">
        <f>MID($A28,COUNTA($A28:L28)+1,1)</f>
        <v/>
      </c>
      <c r="N28" s="399" t="str">
        <f>MID($A28,COUNTA($A28:M28)+1,1)</f>
        <v/>
      </c>
      <c r="O28" s="399" t="str">
        <f>MID($A28,COUNTA($A28:N28)+1,1)</f>
        <v/>
      </c>
      <c r="P28" s="399" t="str">
        <f>MID($A28,COUNTA($A28:O28)+1,1)</f>
        <v/>
      </c>
      <c r="Q28" s="399" t="str">
        <f>MID($A28,COUNTA($A28:P28)+1,1)</f>
        <v/>
      </c>
      <c r="R28" s="399" t="str">
        <f>MID($A28,COUNTA($A28:Q28)+1,1)</f>
        <v/>
      </c>
      <c r="S28" s="399" t="str">
        <f>MID($A28,COUNTA($A28:R28)+1,1)</f>
        <v/>
      </c>
      <c r="T28" s="399" t="str">
        <f>MID($A28,COUNTA($A28:S28)+1,1)</f>
        <v/>
      </c>
      <c r="U28" s="399" t="str">
        <f>MID($A28,COUNTA($A28:T28)+1,1)</f>
        <v/>
      </c>
      <c r="V28" s="399" t="str">
        <f>MID($A28,COUNTA($A28:U28)+1,1)</f>
        <v/>
      </c>
      <c r="W28" s="399" t="str">
        <f>MID($A28,COUNTA($A28:V28)+1,1)</f>
        <v/>
      </c>
      <c r="X28" s="399" t="str">
        <f>MID($A28,COUNTA($A28:W28)+1,1)</f>
        <v/>
      </c>
      <c r="Y28" s="399" t="str">
        <f>MID($A28,COUNTA($A28:X28)+1,1)</f>
        <v/>
      </c>
      <c r="Z28" s="399" t="str">
        <f>MID($A28,COUNTA($A28:Y28)+1,1)</f>
        <v/>
      </c>
      <c r="AA28" s="399" t="str">
        <f>MID($A28,COUNTA($A28:Z28)+1,1)</f>
        <v/>
      </c>
      <c r="AB28" s="399" t="str">
        <f>MID($A28,COUNTA($A28:AA28)+1,1)</f>
        <v/>
      </c>
      <c r="AC28" s="399" t="str">
        <f>MID($A28,COUNTA($A28:AB28)+1,1)</f>
        <v/>
      </c>
      <c r="AD28" s="399" t="str">
        <f>MID($A28,COUNTA($A28:AC28)+1,1)</f>
        <v/>
      </c>
      <c r="AE28" s="399" t="str">
        <f>MID($A28,COUNTA($A28:AD28)+1,1)</f>
        <v/>
      </c>
      <c r="AF28" s="399" t="str">
        <f>MID($A28,COUNTA($A28:AE28)+1,1)</f>
        <v/>
      </c>
      <c r="AG28" s="399" t="str">
        <f>MID($A28,COUNTA($A28:AF28)+1,1)</f>
        <v/>
      </c>
      <c r="AH28" s="399" t="str">
        <f>MID($A28,COUNTA($A28:AG28)+1,1)</f>
        <v/>
      </c>
      <c r="AI28" s="399" t="str">
        <f>MID($A28,COUNTA($A28:AH28)+1,1)</f>
        <v/>
      </c>
      <c r="AJ28" s="399" t="str">
        <f>MID($A28,COUNTA($A28:AI28)+1,1)</f>
        <v/>
      </c>
      <c r="AK28" s="399" t="str">
        <f>MID($A28,COUNTA($A28:AJ28)+1,1)</f>
        <v/>
      </c>
      <c r="AL28" s="399" t="str">
        <f>MID($A28,COUNTA($A28:AK28)+1,1)</f>
        <v/>
      </c>
      <c r="AM28" s="399" t="str">
        <f>MID($A28,COUNTA($A28:AL28)+1,1)</f>
        <v/>
      </c>
      <c r="AN28" s="425" t="str">
        <f>MID($A28,COUNTA($A28:AM28)+1,1)</f>
        <v/>
      </c>
      <c r="AO28" s="2"/>
      <c r="AP28" s="2"/>
      <c r="AQ28" s="2"/>
      <c r="AR28" s="2"/>
      <c r="AS28" s="29"/>
      <c r="BB28" s="34" t="s">
        <v>1011</v>
      </c>
      <c r="BC28" s="36" t="s">
        <v>976</v>
      </c>
      <c r="BE28" s="14" t="str">
        <f>$AY$8&amp;BB28</f>
        <v>調査業務（工事に附帯するものを除く。）特殊建築物等定期点検調査</v>
      </c>
    </row>
    <row r="29" spans="1:57" ht="14.25" customHeight="1" thickBot="1" x14ac:dyDescent="0.3">
      <c r="A29" s="424"/>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26"/>
      <c r="AO29" s="2"/>
      <c r="AP29" s="5"/>
      <c r="AQ29" s="5"/>
      <c r="AR29" s="5"/>
      <c r="AS29" s="30"/>
      <c r="BB29" s="34" t="s">
        <v>1012</v>
      </c>
      <c r="BC29" s="36" t="s">
        <v>970</v>
      </c>
      <c r="BE29" s="14" t="str">
        <f>$AY$9&amp;BB29</f>
        <v>広告又は催物請負業務広告又はイベントの企画又は運営</v>
      </c>
    </row>
    <row r="30" spans="1:57" ht="13.15" thickBot="1" x14ac:dyDescent="0.3">
      <c r="A30" s="427" t="s">
        <v>308</v>
      </c>
      <c r="B30" s="292"/>
      <c r="C30" s="58" t="s">
        <v>309</v>
      </c>
      <c r="D30" s="420" t="s">
        <v>307</v>
      </c>
      <c r="E30" s="420"/>
      <c r="F30" s="420"/>
      <c r="G30" s="420"/>
      <c r="H30" s="420"/>
      <c r="I30" s="420"/>
      <c r="J30" s="420"/>
      <c r="K30" s="420"/>
      <c r="L30" s="420"/>
      <c r="M30" s="420"/>
      <c r="N30" s="420"/>
      <c r="O30" s="420"/>
      <c r="P30" s="291" t="s">
        <v>308</v>
      </c>
      <c r="Q30" s="292"/>
      <c r="R30" s="58" t="s">
        <v>309</v>
      </c>
      <c r="S30" s="420" t="s">
        <v>310</v>
      </c>
      <c r="T30" s="420"/>
      <c r="U30" s="420"/>
      <c r="V30" s="420"/>
      <c r="W30" s="420"/>
      <c r="X30" s="420"/>
      <c r="Y30" s="420"/>
      <c r="Z30" s="420"/>
      <c r="AA30" s="420"/>
      <c r="AB30" s="420"/>
      <c r="AC30" s="420"/>
      <c r="AD30" s="422"/>
      <c r="AE30" s="292" t="s">
        <v>308</v>
      </c>
      <c r="AF30" s="292"/>
      <c r="AG30" s="58" t="s">
        <v>309</v>
      </c>
      <c r="AH30" s="431" t="s">
        <v>311</v>
      </c>
      <c r="AI30" s="420"/>
      <c r="AJ30" s="420"/>
      <c r="AK30" s="420"/>
      <c r="AL30" s="420"/>
      <c r="AM30" s="420"/>
      <c r="AN30" s="420"/>
      <c r="AO30" s="420"/>
      <c r="AP30" s="420"/>
      <c r="AQ30" s="420"/>
      <c r="AR30" s="420"/>
      <c r="AS30" s="432"/>
      <c r="BB30" s="34" t="s">
        <v>1013</v>
      </c>
      <c r="BC30" s="36" t="s">
        <v>973</v>
      </c>
      <c r="BE30" s="14" t="str">
        <f>$AY$9&amp;BB30</f>
        <v>広告又は催物請負業務展示</v>
      </c>
    </row>
    <row r="31" spans="1:57" x14ac:dyDescent="0.25">
      <c r="A31" s="433" t="str">
        <f>IF(D31="","",VLOOKUP(D31,$BB$2:$BC$39,2,FALSE))</f>
        <v/>
      </c>
      <c r="B31" s="403"/>
      <c r="C31" s="435"/>
      <c r="D31" s="437"/>
      <c r="E31" s="438"/>
      <c r="F31" s="438"/>
      <c r="G31" s="438"/>
      <c r="H31" s="438"/>
      <c r="I31" s="438"/>
      <c r="J31" s="438"/>
      <c r="K31" s="438"/>
      <c r="L31" s="438"/>
      <c r="M31" s="438"/>
      <c r="N31" s="438"/>
      <c r="O31" s="439"/>
      <c r="P31" s="401" t="str">
        <f>IF(S31="","",VLOOKUP(S31,$BB$2:$BC$39,2,FALSE))</f>
        <v/>
      </c>
      <c r="Q31" s="403"/>
      <c r="R31" s="435"/>
      <c r="S31" s="437"/>
      <c r="T31" s="438"/>
      <c r="U31" s="438"/>
      <c r="V31" s="438"/>
      <c r="W31" s="438"/>
      <c r="X31" s="438"/>
      <c r="Y31" s="438"/>
      <c r="Z31" s="438"/>
      <c r="AA31" s="438"/>
      <c r="AB31" s="438"/>
      <c r="AC31" s="438"/>
      <c r="AD31" s="439"/>
      <c r="AE31" s="401" t="str">
        <f>IF(AH31="","",VLOOKUP(AH31,$BB$2:$BC$39,2,FALSE))</f>
        <v/>
      </c>
      <c r="AF31" s="403"/>
      <c r="AG31" s="435"/>
      <c r="AH31" s="437"/>
      <c r="AI31" s="438"/>
      <c r="AJ31" s="438"/>
      <c r="AK31" s="438"/>
      <c r="AL31" s="438"/>
      <c r="AM31" s="438"/>
      <c r="AN31" s="438"/>
      <c r="AO31" s="438"/>
      <c r="AP31" s="438"/>
      <c r="AQ31" s="438"/>
      <c r="AR31" s="438"/>
      <c r="AS31" s="443"/>
      <c r="BB31" s="34" t="s">
        <v>1014</v>
      </c>
      <c r="BC31" s="36" t="s">
        <v>976</v>
      </c>
      <c r="BE31" s="14" t="str">
        <f>$AY$9&amp;BB31</f>
        <v>広告又は催物請負業務ビデオ又は映画等の撮影又は編集</v>
      </c>
    </row>
    <row r="32" spans="1:57" ht="13.15" thickBot="1" x14ac:dyDescent="0.3">
      <c r="A32" s="434"/>
      <c r="B32" s="404"/>
      <c r="C32" s="436"/>
      <c r="D32" s="440"/>
      <c r="E32" s="441"/>
      <c r="F32" s="441"/>
      <c r="G32" s="441"/>
      <c r="H32" s="441"/>
      <c r="I32" s="441"/>
      <c r="J32" s="441"/>
      <c r="K32" s="441"/>
      <c r="L32" s="441"/>
      <c r="M32" s="441"/>
      <c r="N32" s="441"/>
      <c r="O32" s="442"/>
      <c r="P32" s="402"/>
      <c r="Q32" s="404"/>
      <c r="R32" s="436"/>
      <c r="S32" s="440"/>
      <c r="T32" s="441"/>
      <c r="U32" s="441"/>
      <c r="V32" s="441"/>
      <c r="W32" s="441"/>
      <c r="X32" s="441"/>
      <c r="Y32" s="441"/>
      <c r="Z32" s="441"/>
      <c r="AA32" s="441"/>
      <c r="AB32" s="441"/>
      <c r="AC32" s="441"/>
      <c r="AD32" s="442"/>
      <c r="AE32" s="402"/>
      <c r="AF32" s="404"/>
      <c r="AG32" s="436"/>
      <c r="AH32" s="440"/>
      <c r="AI32" s="441"/>
      <c r="AJ32" s="441"/>
      <c r="AK32" s="441"/>
      <c r="AL32" s="441"/>
      <c r="AM32" s="441"/>
      <c r="AN32" s="441"/>
      <c r="AO32" s="441"/>
      <c r="AP32" s="441"/>
      <c r="AQ32" s="441"/>
      <c r="AR32" s="441"/>
      <c r="AS32" s="444"/>
      <c r="BB32" s="34" t="s">
        <v>1015</v>
      </c>
      <c r="BC32" s="36" t="s">
        <v>970</v>
      </c>
      <c r="BE32" s="14" t="str">
        <f>$AY$10&amp;BB32</f>
        <v>情報処理業務システム開発</v>
      </c>
    </row>
    <row r="33" spans="1:57" ht="13.15" thickBot="1" x14ac:dyDescent="0.3">
      <c r="A33" s="428" t="s">
        <v>308</v>
      </c>
      <c r="B33" s="429"/>
      <c r="C33" s="59" t="s">
        <v>309</v>
      </c>
      <c r="D33" s="420" t="s">
        <v>312</v>
      </c>
      <c r="E33" s="420"/>
      <c r="F33" s="420"/>
      <c r="G33" s="420"/>
      <c r="H33" s="420"/>
      <c r="I33" s="420"/>
      <c r="J33" s="420"/>
      <c r="K33" s="420"/>
      <c r="L33" s="420"/>
      <c r="M33" s="420"/>
      <c r="N33" s="420"/>
      <c r="O33" s="420"/>
      <c r="P33" s="430" t="s">
        <v>308</v>
      </c>
      <c r="Q33" s="429"/>
      <c r="R33" s="59" t="s">
        <v>309</v>
      </c>
      <c r="S33" s="420" t="s">
        <v>313</v>
      </c>
      <c r="T33" s="420"/>
      <c r="U33" s="420"/>
      <c r="V33" s="420"/>
      <c r="W33" s="420"/>
      <c r="X33" s="420"/>
      <c r="Y33" s="420"/>
      <c r="Z33" s="420"/>
      <c r="AA33" s="420"/>
      <c r="AB33" s="420"/>
      <c r="AC33" s="420"/>
      <c r="AD33" s="422"/>
      <c r="AE33" s="429" t="s">
        <v>308</v>
      </c>
      <c r="AF33" s="429"/>
      <c r="AG33" s="59" t="s">
        <v>309</v>
      </c>
      <c r="AH33" s="431" t="s">
        <v>314</v>
      </c>
      <c r="AI33" s="420"/>
      <c r="AJ33" s="420"/>
      <c r="AK33" s="420"/>
      <c r="AL33" s="420"/>
      <c r="AM33" s="420"/>
      <c r="AN33" s="420"/>
      <c r="AO33" s="420"/>
      <c r="AP33" s="420"/>
      <c r="AQ33" s="420"/>
      <c r="AR33" s="420"/>
      <c r="AS33" s="432"/>
      <c r="BB33" s="34" t="s">
        <v>1016</v>
      </c>
      <c r="BC33" s="36" t="s">
        <v>973</v>
      </c>
      <c r="BE33" s="14" t="str">
        <f>$AY$10&amp;BB33</f>
        <v>情報処理業務データ入力</v>
      </c>
    </row>
    <row r="34" spans="1:57" x14ac:dyDescent="0.25">
      <c r="A34" s="433" t="str">
        <f>IF(D34="","",VLOOKUP(D34,$BB$2:$BC$39,2,FALSE))</f>
        <v/>
      </c>
      <c r="B34" s="403"/>
      <c r="C34" s="435"/>
      <c r="D34" s="437"/>
      <c r="E34" s="438"/>
      <c r="F34" s="438"/>
      <c r="G34" s="438"/>
      <c r="H34" s="438"/>
      <c r="I34" s="438"/>
      <c r="J34" s="438"/>
      <c r="K34" s="438"/>
      <c r="L34" s="438"/>
      <c r="M34" s="438"/>
      <c r="N34" s="438"/>
      <c r="O34" s="439"/>
      <c r="P34" s="401" t="str">
        <f>IF(S34="","",VLOOKUP(S34,$BB$2:$BC$39,2,FALSE))</f>
        <v/>
      </c>
      <c r="Q34" s="403"/>
      <c r="R34" s="435"/>
      <c r="S34" s="437"/>
      <c r="T34" s="438"/>
      <c r="U34" s="438"/>
      <c r="V34" s="438"/>
      <c r="W34" s="438"/>
      <c r="X34" s="438"/>
      <c r="Y34" s="438"/>
      <c r="Z34" s="438"/>
      <c r="AA34" s="438"/>
      <c r="AB34" s="438"/>
      <c r="AC34" s="438"/>
      <c r="AD34" s="439"/>
      <c r="AE34" s="401" t="str">
        <f>IF(AH34="","",VLOOKUP(AH34,$BB$2:$BC$39,2,FALSE))</f>
        <v/>
      </c>
      <c r="AF34" s="403"/>
      <c r="AG34" s="435"/>
      <c r="AH34" s="437"/>
      <c r="AI34" s="438"/>
      <c r="AJ34" s="438"/>
      <c r="AK34" s="438"/>
      <c r="AL34" s="438"/>
      <c r="AM34" s="438"/>
      <c r="AN34" s="438"/>
      <c r="AO34" s="438"/>
      <c r="AP34" s="438"/>
      <c r="AQ34" s="438"/>
      <c r="AR34" s="438"/>
      <c r="AS34" s="443"/>
      <c r="BB34" s="34" t="s">
        <v>1017</v>
      </c>
      <c r="BC34" s="36" t="s">
        <v>970</v>
      </c>
      <c r="BE34" s="14" t="str">
        <f t="shared" ref="BE34:BE39" si="2">$AY$11&amp;BB34</f>
        <v>物品の賃貸借電算・事務機器賃貸借</v>
      </c>
    </row>
    <row r="35" spans="1:57" ht="13.15" thickBot="1" x14ac:dyDescent="0.3">
      <c r="A35" s="434"/>
      <c r="B35" s="404"/>
      <c r="C35" s="436"/>
      <c r="D35" s="440"/>
      <c r="E35" s="441"/>
      <c r="F35" s="441"/>
      <c r="G35" s="441"/>
      <c r="H35" s="441"/>
      <c r="I35" s="441"/>
      <c r="J35" s="441"/>
      <c r="K35" s="441"/>
      <c r="L35" s="441"/>
      <c r="M35" s="441"/>
      <c r="N35" s="441"/>
      <c r="O35" s="442"/>
      <c r="P35" s="402"/>
      <c r="Q35" s="404"/>
      <c r="R35" s="436"/>
      <c r="S35" s="440"/>
      <c r="T35" s="441"/>
      <c r="U35" s="441"/>
      <c r="V35" s="441"/>
      <c r="W35" s="441"/>
      <c r="X35" s="441"/>
      <c r="Y35" s="441"/>
      <c r="Z35" s="441"/>
      <c r="AA35" s="441"/>
      <c r="AB35" s="441"/>
      <c r="AC35" s="441"/>
      <c r="AD35" s="442"/>
      <c r="AE35" s="402"/>
      <c r="AF35" s="404"/>
      <c r="AG35" s="436"/>
      <c r="AH35" s="440"/>
      <c r="AI35" s="441"/>
      <c r="AJ35" s="441"/>
      <c r="AK35" s="441"/>
      <c r="AL35" s="441"/>
      <c r="AM35" s="441"/>
      <c r="AN35" s="441"/>
      <c r="AO35" s="441"/>
      <c r="AP35" s="441"/>
      <c r="AQ35" s="441"/>
      <c r="AR35" s="441"/>
      <c r="AS35" s="444"/>
      <c r="BB35" s="34" t="s">
        <v>1018</v>
      </c>
      <c r="BC35" s="36" t="s">
        <v>973</v>
      </c>
      <c r="BE35" s="14" t="str">
        <f t="shared" si="2"/>
        <v>物品の賃貸借土木・建設機械賃貸借</v>
      </c>
    </row>
    <row r="36" spans="1:57" ht="13.15" thickBot="1" x14ac:dyDescent="0.3">
      <c r="A36" s="428" t="s">
        <v>308</v>
      </c>
      <c r="B36" s="429"/>
      <c r="C36" s="59" t="s">
        <v>309</v>
      </c>
      <c r="D36" s="431" t="s">
        <v>315</v>
      </c>
      <c r="E36" s="420"/>
      <c r="F36" s="420"/>
      <c r="G36" s="420"/>
      <c r="H36" s="420"/>
      <c r="I36" s="420"/>
      <c r="J36" s="420"/>
      <c r="K36" s="420"/>
      <c r="L36" s="420"/>
      <c r="M36" s="420"/>
      <c r="N36" s="420"/>
      <c r="O36" s="422"/>
      <c r="P36" s="445" t="str">
        <f>IF(A31="","",IF(NOT(ISNA(MATCH($C25&amp;D31,$BE$2:$BE$39,0))),"","大分類１と小分類１があっていません。"))</f>
        <v/>
      </c>
      <c r="Q36" s="446"/>
      <c r="R36" s="446"/>
      <c r="S36" s="446"/>
      <c r="T36" s="446"/>
      <c r="U36" s="446"/>
      <c r="V36" s="446"/>
      <c r="W36" s="446"/>
      <c r="X36" s="446"/>
      <c r="Y36" s="446"/>
      <c r="Z36" s="446"/>
      <c r="AA36" s="446" t="str">
        <f>IF(A34="","",IF(NOT(ISNA(MATCH($C25&amp;D34,$BE$2:$BE$39,0))),"","大分類１と小分類４があっていません。"))</f>
        <v/>
      </c>
      <c r="AB36" s="446"/>
      <c r="AC36" s="446"/>
      <c r="AD36" s="446"/>
      <c r="AE36" s="446"/>
      <c r="AF36" s="446"/>
      <c r="AG36" s="446"/>
      <c r="AH36" s="446"/>
      <c r="AI36" s="446"/>
      <c r="AJ36" s="446"/>
      <c r="AK36" s="447"/>
      <c r="AL36" s="291" t="s">
        <v>22</v>
      </c>
      <c r="AM36" s="292"/>
      <c r="AN36" s="292"/>
      <c r="AO36" s="293"/>
      <c r="AP36" s="291" t="s">
        <v>23</v>
      </c>
      <c r="AQ36" s="292"/>
      <c r="AR36" s="292"/>
      <c r="AS36" s="448"/>
      <c r="BB36" s="34" t="s">
        <v>1019</v>
      </c>
      <c r="BC36" s="36" t="s">
        <v>976</v>
      </c>
      <c r="BE36" s="14" t="str">
        <f t="shared" si="2"/>
        <v>物品の賃貸借医療器具・福祉介護用品賃貸借</v>
      </c>
    </row>
    <row r="37" spans="1:57" x14ac:dyDescent="0.25">
      <c r="A37" s="433" t="str">
        <f>IF(D37="","",VLOOKUP(D37,$BB$2:$BC$39,2,FALSE))</f>
        <v/>
      </c>
      <c r="B37" s="403"/>
      <c r="C37" s="435"/>
      <c r="D37" s="437"/>
      <c r="E37" s="438"/>
      <c r="F37" s="438"/>
      <c r="G37" s="438"/>
      <c r="H37" s="438"/>
      <c r="I37" s="438"/>
      <c r="J37" s="438"/>
      <c r="K37" s="438"/>
      <c r="L37" s="438"/>
      <c r="M37" s="438"/>
      <c r="N37" s="438"/>
      <c r="O37" s="461"/>
      <c r="P37" s="445" t="str">
        <f>IF(P31="","",IF(NOT(ISNA(MATCH($C25&amp;S31,$BE$2:$BE$39,0))),"","大分類１と小分類２があっていません。"))</f>
        <v/>
      </c>
      <c r="Q37" s="446"/>
      <c r="R37" s="446"/>
      <c r="S37" s="446"/>
      <c r="T37" s="446"/>
      <c r="U37" s="446"/>
      <c r="V37" s="446"/>
      <c r="W37" s="446"/>
      <c r="X37" s="446"/>
      <c r="Y37" s="446"/>
      <c r="Z37" s="446"/>
      <c r="AA37" s="446" t="str">
        <f>IF(P34="","",IF(NOT(ISNA(MATCH($C25&amp;S34,$BE$2:$BE$39,0))),"","大分類１と小分類５があっていません。"))</f>
        <v/>
      </c>
      <c r="AB37" s="446"/>
      <c r="AC37" s="446"/>
      <c r="AD37" s="446"/>
      <c r="AE37" s="446"/>
      <c r="AF37" s="446"/>
      <c r="AG37" s="446"/>
      <c r="AH37" s="446"/>
      <c r="AI37" s="446"/>
      <c r="AJ37" s="446"/>
      <c r="AK37" s="463"/>
      <c r="AL37" s="449"/>
      <c r="AM37" s="450"/>
      <c r="AN37" s="450"/>
      <c r="AO37" s="464"/>
      <c r="AP37" s="449"/>
      <c r="AQ37" s="450"/>
      <c r="AR37" s="450"/>
      <c r="AS37" s="451"/>
      <c r="BB37" s="34" t="s">
        <v>1020</v>
      </c>
      <c r="BC37" s="36" t="s">
        <v>979</v>
      </c>
      <c r="BE37" s="14" t="str">
        <f t="shared" si="2"/>
        <v>物品の賃貸借自動車賃貸借</v>
      </c>
    </row>
    <row r="38" spans="1:57" ht="13.15" thickBot="1" x14ac:dyDescent="0.3">
      <c r="A38" s="434"/>
      <c r="B38" s="404"/>
      <c r="C38" s="436"/>
      <c r="D38" s="440"/>
      <c r="E38" s="441"/>
      <c r="F38" s="441"/>
      <c r="G38" s="441"/>
      <c r="H38" s="441"/>
      <c r="I38" s="441"/>
      <c r="J38" s="441"/>
      <c r="K38" s="441"/>
      <c r="L38" s="441"/>
      <c r="M38" s="441"/>
      <c r="N38" s="441"/>
      <c r="O38" s="462"/>
      <c r="P38" s="455" t="str">
        <f>IF(AE31="","",IF(NOT(ISNA(MATCH($C25&amp;AH31,$BE$2:$BE$39,0))),"","大分類１と小分類３があっていません。"))</f>
        <v/>
      </c>
      <c r="Q38" s="456"/>
      <c r="R38" s="456"/>
      <c r="S38" s="456"/>
      <c r="T38" s="456"/>
      <c r="U38" s="456"/>
      <c r="V38" s="456"/>
      <c r="W38" s="456"/>
      <c r="X38" s="456"/>
      <c r="Y38" s="456"/>
      <c r="Z38" s="456"/>
      <c r="AA38" s="456" t="str">
        <f>IF(AE34="","",IF(NOT(ISNA(MATCH($C25&amp;AH34,$BE$2:$BE$39,0))),"","大分類１と小分類６があっていません。"))</f>
        <v/>
      </c>
      <c r="AB38" s="456"/>
      <c r="AC38" s="456"/>
      <c r="AD38" s="456"/>
      <c r="AE38" s="456"/>
      <c r="AF38" s="456"/>
      <c r="AG38" s="456"/>
      <c r="AH38" s="456"/>
      <c r="AI38" s="456"/>
      <c r="AJ38" s="456"/>
      <c r="AK38" s="457"/>
      <c r="AL38" s="452"/>
      <c r="AM38" s="453"/>
      <c r="AN38" s="453"/>
      <c r="AO38" s="465"/>
      <c r="AP38" s="452"/>
      <c r="AQ38" s="453"/>
      <c r="AR38" s="453"/>
      <c r="AS38" s="454"/>
      <c r="BB38" s="34" t="s">
        <v>1021</v>
      </c>
      <c r="BC38" s="36" t="s">
        <v>982</v>
      </c>
      <c r="BE38" s="14" t="str">
        <f t="shared" si="2"/>
        <v>物品の賃貸借仮設建物賃貸借</v>
      </c>
    </row>
    <row r="39" spans="1:57" ht="13.15" thickBot="1" x14ac:dyDescent="0.3">
      <c r="A39" s="458" t="str">
        <f>IF(A37="","",IF(NOT(ISNA(MATCH($C25&amp;D37,$BE$2:$BE$39,0))),"","大分類１と小分類７があっていません。"))</f>
        <v/>
      </c>
      <c r="B39" s="446"/>
      <c r="C39" s="446"/>
      <c r="D39" s="446"/>
      <c r="E39" s="446"/>
      <c r="F39" s="446"/>
      <c r="G39" s="446"/>
      <c r="H39" s="446"/>
      <c r="I39" s="446"/>
      <c r="J39" s="446"/>
      <c r="K39" s="446"/>
      <c r="L39" s="446"/>
      <c r="M39" s="447"/>
      <c r="N39" s="291" t="s">
        <v>21</v>
      </c>
      <c r="O39" s="293"/>
      <c r="P39" s="291" t="s">
        <v>18</v>
      </c>
      <c r="Q39" s="292"/>
      <c r="R39" s="292"/>
      <c r="S39" s="292"/>
      <c r="T39" s="292"/>
      <c r="U39" s="292"/>
      <c r="V39" s="292"/>
      <c r="W39" s="292"/>
      <c r="X39" s="292"/>
      <c r="Y39" s="292"/>
      <c r="Z39" s="292"/>
      <c r="AA39" s="292"/>
      <c r="AB39" s="292"/>
      <c r="AC39" s="292"/>
      <c r="AD39" s="292"/>
      <c r="AE39" s="292"/>
      <c r="AF39" s="292"/>
      <c r="AG39" s="292"/>
      <c r="AH39" s="292"/>
      <c r="AI39" s="293"/>
      <c r="AJ39" s="291" t="s">
        <v>19</v>
      </c>
      <c r="AK39" s="292"/>
      <c r="AL39" s="429"/>
      <c r="AM39" s="429"/>
      <c r="AN39" s="459"/>
      <c r="AO39" s="430" t="s">
        <v>20</v>
      </c>
      <c r="AP39" s="429"/>
      <c r="AQ39" s="429"/>
      <c r="AR39" s="429"/>
      <c r="AS39" s="460"/>
      <c r="AT39" s="466"/>
      <c r="AU39" s="466"/>
      <c r="BB39" s="34" t="s">
        <v>1022</v>
      </c>
      <c r="BC39" s="36" t="s">
        <v>985</v>
      </c>
      <c r="BE39" s="14" t="str">
        <f t="shared" si="2"/>
        <v>物品の賃貸借その他物品賃貸借</v>
      </c>
    </row>
    <row r="40" spans="1:57" ht="13.5" customHeight="1" x14ac:dyDescent="0.25">
      <c r="A40" s="31"/>
      <c r="B40" s="2"/>
      <c r="C40" s="2"/>
      <c r="D40" s="2"/>
      <c r="E40" s="2"/>
      <c r="F40" s="2"/>
      <c r="G40" s="2"/>
      <c r="H40" s="2"/>
      <c r="I40" s="2"/>
      <c r="J40" s="2"/>
      <c r="K40" s="2"/>
      <c r="L40" s="2"/>
      <c r="M40" s="2"/>
      <c r="N40" s="467"/>
      <c r="O40" s="468"/>
      <c r="P40" s="471"/>
      <c r="Q40" s="399" t="str">
        <f>MID($P40,COUNTA($P40:P40)+1,1)</f>
        <v/>
      </c>
      <c r="R40" s="399" t="str">
        <f>MID($P40,COUNTA($P40:Q40)+1,1)</f>
        <v/>
      </c>
      <c r="S40" s="399" t="str">
        <f>MID($P40,COUNTA($P40:R40)+1,1)</f>
        <v/>
      </c>
      <c r="T40" s="399" t="str">
        <f>MID($P40,COUNTA($P40:S40)+1,1)</f>
        <v/>
      </c>
      <c r="U40" s="399" t="str">
        <f>MID($P40,COUNTA($P40:T40)+1,1)</f>
        <v/>
      </c>
      <c r="V40" s="399" t="str">
        <f>MID($P40,COUNTA($P40:U40)+1,1)</f>
        <v/>
      </c>
      <c r="W40" s="399" t="str">
        <f>MID($P40,COUNTA($P40:V40)+1,1)</f>
        <v/>
      </c>
      <c r="X40" s="399" t="str">
        <f>MID($P40,COUNTA($P40:W40)+1,1)</f>
        <v/>
      </c>
      <c r="Y40" s="399" t="str">
        <f>MID($P40,COUNTA($P40:X40)+1,1)</f>
        <v/>
      </c>
      <c r="Z40" s="399" t="str">
        <f>MID($P40,COUNTA($P40:Y40)+1,1)</f>
        <v/>
      </c>
      <c r="AA40" s="399" t="str">
        <f>MID($P40,COUNTA($P40:Z40)+1,1)</f>
        <v/>
      </c>
      <c r="AB40" s="399" t="str">
        <f>MID($P40,COUNTA($P40:AA40)+1,1)</f>
        <v/>
      </c>
      <c r="AC40" s="399" t="str">
        <f>MID($P40,COUNTA($P40:AB40)+1,1)</f>
        <v/>
      </c>
      <c r="AD40" s="399" t="str">
        <f>MID($P40,COUNTA($P40:AC40)+1,1)</f>
        <v/>
      </c>
      <c r="AE40" s="399" t="str">
        <f>MID($P40,COUNTA($P40:AD40)+1,1)</f>
        <v/>
      </c>
      <c r="AF40" s="399" t="str">
        <f>MID($P40,COUNTA($P40:AE40)+1,1)</f>
        <v/>
      </c>
      <c r="AG40" s="399" t="str">
        <f>MID($P40,COUNTA($P40:AF40)+1,1)</f>
        <v/>
      </c>
      <c r="AH40" s="399" t="str">
        <f>MID($P40,COUNTA($P40:AG40)+1,1)</f>
        <v/>
      </c>
      <c r="AI40" s="425" t="str">
        <f>MID($P40,COUNTA($P40:AH40)+1,1)</f>
        <v/>
      </c>
      <c r="AJ40" s="473"/>
      <c r="AK40" s="474"/>
      <c r="AL40" s="474"/>
      <c r="AM40" s="474"/>
      <c r="AN40" s="37"/>
      <c r="AO40" s="473"/>
      <c r="AP40" s="474"/>
      <c r="AQ40" s="474"/>
      <c r="AR40" s="474"/>
      <c r="AS40" s="39"/>
      <c r="AT40" s="2"/>
      <c r="AU40" s="2"/>
    </row>
    <row r="41" spans="1:57" ht="14.25" customHeight="1" thickBot="1" x14ac:dyDescent="0.3">
      <c r="A41" s="31"/>
      <c r="B41" s="2"/>
      <c r="C41" s="2"/>
      <c r="D41" s="2"/>
      <c r="E41" s="2"/>
      <c r="F41" s="2"/>
      <c r="G41" s="2"/>
      <c r="H41" s="2"/>
      <c r="I41" s="2"/>
      <c r="J41" s="2"/>
      <c r="K41" s="2"/>
      <c r="L41" s="2"/>
      <c r="M41" s="129" t="s">
        <v>456</v>
      </c>
      <c r="N41" s="469"/>
      <c r="O41" s="470"/>
      <c r="P41" s="472"/>
      <c r="Q41" s="400"/>
      <c r="R41" s="400"/>
      <c r="S41" s="400"/>
      <c r="T41" s="400"/>
      <c r="U41" s="400"/>
      <c r="V41" s="400"/>
      <c r="W41" s="400"/>
      <c r="X41" s="400"/>
      <c r="Y41" s="400"/>
      <c r="Z41" s="400"/>
      <c r="AA41" s="400"/>
      <c r="AB41" s="400"/>
      <c r="AC41" s="400"/>
      <c r="AD41" s="400"/>
      <c r="AE41" s="400"/>
      <c r="AF41" s="400"/>
      <c r="AG41" s="400"/>
      <c r="AH41" s="400"/>
      <c r="AI41" s="426"/>
      <c r="AJ41" s="475"/>
      <c r="AK41" s="476"/>
      <c r="AL41" s="476"/>
      <c r="AM41" s="476"/>
      <c r="AN41" s="38" t="s">
        <v>338</v>
      </c>
      <c r="AO41" s="475"/>
      <c r="AP41" s="476"/>
      <c r="AQ41" s="476"/>
      <c r="AR41" s="476"/>
      <c r="AS41" s="40" t="s">
        <v>338</v>
      </c>
      <c r="AT41" s="2"/>
      <c r="AU41" s="2"/>
    </row>
    <row r="42" spans="1:57" ht="13.15" thickBot="1" x14ac:dyDescent="0.3">
      <c r="A42" s="31"/>
      <c r="B42" s="2"/>
      <c r="C42" s="2"/>
      <c r="D42" s="2"/>
      <c r="E42" s="2"/>
      <c r="F42" s="2"/>
      <c r="G42" s="2"/>
      <c r="H42" s="2"/>
      <c r="I42" s="2"/>
      <c r="J42" s="2"/>
      <c r="K42" s="2"/>
      <c r="L42" s="2"/>
      <c r="M42" s="3"/>
      <c r="N42" s="430" t="s">
        <v>21</v>
      </c>
      <c r="O42" s="459"/>
      <c r="P42" s="430" t="s">
        <v>18</v>
      </c>
      <c r="Q42" s="429"/>
      <c r="R42" s="429"/>
      <c r="S42" s="429"/>
      <c r="T42" s="429"/>
      <c r="U42" s="429"/>
      <c r="V42" s="429"/>
      <c r="W42" s="429"/>
      <c r="X42" s="429"/>
      <c r="Y42" s="429"/>
      <c r="Z42" s="429"/>
      <c r="AA42" s="429"/>
      <c r="AB42" s="429"/>
      <c r="AC42" s="429"/>
      <c r="AD42" s="429"/>
      <c r="AE42" s="429"/>
      <c r="AF42" s="429"/>
      <c r="AG42" s="429"/>
      <c r="AH42" s="429"/>
      <c r="AI42" s="459"/>
      <c r="AJ42" s="430" t="s">
        <v>19</v>
      </c>
      <c r="AK42" s="429"/>
      <c r="AL42" s="429"/>
      <c r="AM42" s="429"/>
      <c r="AN42" s="459"/>
      <c r="AO42" s="430" t="s">
        <v>20</v>
      </c>
      <c r="AP42" s="429"/>
      <c r="AQ42" s="429"/>
      <c r="AR42" s="429"/>
      <c r="AS42" s="460"/>
      <c r="AT42" s="466"/>
      <c r="AU42" s="466"/>
    </row>
    <row r="43" spans="1:57" x14ac:dyDescent="0.25">
      <c r="A43" s="31"/>
      <c r="B43" s="2"/>
      <c r="C43" s="2"/>
      <c r="D43" s="2"/>
      <c r="E43" s="2"/>
      <c r="F43" s="2"/>
      <c r="G43" s="2"/>
      <c r="H43" s="2"/>
      <c r="I43" s="2"/>
      <c r="J43" s="2"/>
      <c r="K43" s="2"/>
      <c r="L43" s="2"/>
      <c r="M43" s="2"/>
      <c r="N43" s="467"/>
      <c r="O43" s="468"/>
      <c r="P43" s="471"/>
      <c r="Q43" s="399" t="str">
        <f>MID($P43,COUNTA($P43:P43)+1,1)</f>
        <v/>
      </c>
      <c r="R43" s="399" t="str">
        <f>MID($P43,COUNTA($P43:Q43)+1,1)</f>
        <v/>
      </c>
      <c r="S43" s="399" t="str">
        <f>MID($P43,COUNTA($P43:R43)+1,1)</f>
        <v/>
      </c>
      <c r="T43" s="399" t="str">
        <f>MID($P43,COUNTA($P43:S43)+1,1)</f>
        <v/>
      </c>
      <c r="U43" s="399" t="str">
        <f>MID($P43,COUNTA($P43:T43)+1,1)</f>
        <v/>
      </c>
      <c r="V43" s="399" t="str">
        <f>MID($P43,COUNTA($P43:U43)+1,1)</f>
        <v/>
      </c>
      <c r="W43" s="399" t="str">
        <f>MID($P43,COUNTA($P43:V43)+1,1)</f>
        <v/>
      </c>
      <c r="X43" s="399" t="str">
        <f>MID($P43,COUNTA($P43:W43)+1,1)</f>
        <v/>
      </c>
      <c r="Y43" s="399" t="str">
        <f>MID($P43,COUNTA($P43:X43)+1,1)</f>
        <v/>
      </c>
      <c r="Z43" s="399" t="str">
        <f>MID($P43,COUNTA($P43:Y43)+1,1)</f>
        <v/>
      </c>
      <c r="AA43" s="399" t="str">
        <f>MID($P43,COUNTA($P43:Z43)+1,1)</f>
        <v/>
      </c>
      <c r="AB43" s="399" t="str">
        <f>MID($P43,COUNTA($P43:AA43)+1,1)</f>
        <v/>
      </c>
      <c r="AC43" s="399" t="str">
        <f>MID($P43,COUNTA($P43:AB43)+1,1)</f>
        <v/>
      </c>
      <c r="AD43" s="399" t="str">
        <f>MID($P43,COUNTA($P43:AC43)+1,1)</f>
        <v/>
      </c>
      <c r="AE43" s="399" t="str">
        <f>MID($P43,COUNTA($P43:AD43)+1,1)</f>
        <v/>
      </c>
      <c r="AF43" s="399" t="str">
        <f>MID($P43,COUNTA($P43:AE43)+1,1)</f>
        <v/>
      </c>
      <c r="AG43" s="399" t="str">
        <f>MID($P43,COUNTA($P43:AF43)+1,1)</f>
        <v/>
      </c>
      <c r="AH43" s="399" t="str">
        <f>MID($P43,COUNTA($P43:AG43)+1,1)</f>
        <v/>
      </c>
      <c r="AI43" s="425" t="str">
        <f>MID($P43,COUNTA($P43:AH43)+1,1)</f>
        <v/>
      </c>
      <c r="AJ43" s="473"/>
      <c r="AK43" s="474"/>
      <c r="AL43" s="474"/>
      <c r="AM43" s="474"/>
      <c r="AN43" s="37"/>
      <c r="AO43" s="473"/>
      <c r="AP43" s="474"/>
      <c r="AQ43" s="474"/>
      <c r="AR43" s="474"/>
      <c r="AS43" s="39"/>
      <c r="AT43" s="2"/>
      <c r="AU43" s="2"/>
    </row>
    <row r="44" spans="1:57" ht="13.15" thickBot="1" x14ac:dyDescent="0.3">
      <c r="A44" s="483" t="s">
        <v>457</v>
      </c>
      <c r="B44" s="484"/>
      <c r="C44" s="484"/>
      <c r="D44" s="484"/>
      <c r="E44" s="484"/>
      <c r="F44" s="484"/>
      <c r="G44" s="484"/>
      <c r="H44" s="484"/>
      <c r="I44" s="484"/>
      <c r="J44" s="484"/>
      <c r="K44" s="484"/>
      <c r="L44" s="484"/>
      <c r="M44" s="485"/>
      <c r="N44" s="477"/>
      <c r="O44" s="478"/>
      <c r="P44" s="479"/>
      <c r="Q44" s="480"/>
      <c r="R44" s="480"/>
      <c r="S44" s="480"/>
      <c r="T44" s="480"/>
      <c r="U44" s="480"/>
      <c r="V44" s="480"/>
      <c r="W44" s="480"/>
      <c r="X44" s="480"/>
      <c r="Y44" s="480"/>
      <c r="Z44" s="480"/>
      <c r="AA44" s="480"/>
      <c r="AB44" s="480"/>
      <c r="AC44" s="480"/>
      <c r="AD44" s="480"/>
      <c r="AE44" s="480"/>
      <c r="AF44" s="480"/>
      <c r="AG44" s="480"/>
      <c r="AH44" s="480"/>
      <c r="AI44" s="486"/>
      <c r="AJ44" s="481"/>
      <c r="AK44" s="482"/>
      <c r="AL44" s="482"/>
      <c r="AM44" s="482"/>
      <c r="AN44" s="41" t="s">
        <v>338</v>
      </c>
      <c r="AO44" s="481"/>
      <c r="AP44" s="482"/>
      <c r="AQ44" s="482"/>
      <c r="AR44" s="482"/>
      <c r="AS44" s="42" t="s">
        <v>338</v>
      </c>
      <c r="AT44" s="2"/>
      <c r="AU44" s="2"/>
    </row>
    <row r="45" spans="1:57" ht="7.5" customHeight="1" thickTop="1" thickBo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57" ht="13.5" thickTop="1" thickBot="1" x14ac:dyDescent="0.3">
      <c r="A46" s="371" t="s">
        <v>308</v>
      </c>
      <c r="B46" s="372"/>
      <c r="C46" s="373" t="s">
        <v>316</v>
      </c>
      <c r="D46" s="373"/>
      <c r="E46" s="373"/>
      <c r="F46" s="373"/>
      <c r="G46" s="373"/>
      <c r="H46" s="373"/>
      <c r="I46" s="373"/>
      <c r="J46" s="373"/>
      <c r="K46" s="373"/>
      <c r="L46" s="373"/>
      <c r="M46" s="373"/>
      <c r="N46" s="373"/>
      <c r="O46" s="374"/>
      <c r="P46" s="375" t="s">
        <v>758</v>
      </c>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8"/>
      <c r="AO46" s="26"/>
      <c r="AP46" s="27"/>
      <c r="AQ46" s="27"/>
      <c r="AR46" s="27"/>
      <c r="AS46" s="28"/>
    </row>
    <row r="47" spans="1:57" ht="13.5" customHeight="1" x14ac:dyDescent="0.25">
      <c r="A47" s="379" t="str">
        <f>IF(C47="","",VLOOKUP(C47,$AY$2:$AZ$11,2,FALSE))</f>
        <v/>
      </c>
      <c r="B47" s="380"/>
      <c r="C47" s="383"/>
      <c r="D47" s="384"/>
      <c r="E47" s="384"/>
      <c r="F47" s="384"/>
      <c r="G47" s="384"/>
      <c r="H47" s="384"/>
      <c r="I47" s="384"/>
      <c r="J47" s="384"/>
      <c r="K47" s="384"/>
      <c r="L47" s="384"/>
      <c r="M47" s="384"/>
      <c r="N47" s="384"/>
      <c r="O47" s="385"/>
      <c r="P47" s="388" t="s">
        <v>761</v>
      </c>
      <c r="Q47" s="390"/>
      <c r="R47" s="390"/>
      <c r="S47" s="409" t="s">
        <v>14</v>
      </c>
      <c r="T47" s="390"/>
      <c r="U47" s="390"/>
      <c r="V47" s="409" t="s">
        <v>15</v>
      </c>
      <c r="W47" s="413" t="s">
        <v>363</v>
      </c>
      <c r="X47" s="417" t="s">
        <v>761</v>
      </c>
      <c r="Y47" s="390"/>
      <c r="Z47" s="390"/>
      <c r="AA47" s="409" t="s">
        <v>14</v>
      </c>
      <c r="AB47" s="390"/>
      <c r="AC47" s="390"/>
      <c r="AD47" s="411" t="s">
        <v>15</v>
      </c>
      <c r="AE47" s="401"/>
      <c r="AF47" s="403"/>
      <c r="AG47" s="405"/>
      <c r="AH47" s="407"/>
      <c r="AI47" s="403"/>
      <c r="AJ47" s="405"/>
      <c r="AK47" s="407"/>
      <c r="AL47" s="403"/>
      <c r="AM47" s="415"/>
      <c r="AN47" s="356" t="s">
        <v>16</v>
      </c>
      <c r="AO47" s="2"/>
      <c r="AP47" s="2"/>
      <c r="AQ47" s="2"/>
      <c r="AR47" s="2"/>
      <c r="AS47" s="29"/>
    </row>
    <row r="48" spans="1:57" ht="13.15" thickBot="1" x14ac:dyDescent="0.3">
      <c r="A48" s="381"/>
      <c r="B48" s="382"/>
      <c r="C48" s="386"/>
      <c r="D48" s="334"/>
      <c r="E48" s="334"/>
      <c r="F48" s="334"/>
      <c r="G48" s="334"/>
      <c r="H48" s="334"/>
      <c r="I48" s="334"/>
      <c r="J48" s="334"/>
      <c r="K48" s="334"/>
      <c r="L48" s="334"/>
      <c r="M48" s="334"/>
      <c r="N48" s="334"/>
      <c r="O48" s="387"/>
      <c r="P48" s="389"/>
      <c r="Q48" s="391"/>
      <c r="R48" s="391"/>
      <c r="S48" s="410"/>
      <c r="T48" s="391"/>
      <c r="U48" s="391"/>
      <c r="V48" s="410"/>
      <c r="W48" s="414"/>
      <c r="X48" s="418"/>
      <c r="Y48" s="391"/>
      <c r="Z48" s="391"/>
      <c r="AA48" s="410"/>
      <c r="AB48" s="391"/>
      <c r="AC48" s="391"/>
      <c r="AD48" s="412"/>
      <c r="AE48" s="402"/>
      <c r="AF48" s="404"/>
      <c r="AG48" s="406"/>
      <c r="AH48" s="408"/>
      <c r="AI48" s="404"/>
      <c r="AJ48" s="406"/>
      <c r="AK48" s="408"/>
      <c r="AL48" s="404"/>
      <c r="AM48" s="416"/>
      <c r="AN48" s="360"/>
      <c r="AO48" s="2"/>
      <c r="AP48" s="2"/>
      <c r="AQ48" s="2"/>
      <c r="AR48" s="2"/>
      <c r="AS48" s="29"/>
    </row>
    <row r="49" spans="1:47" ht="13.15" thickBot="1" x14ac:dyDescent="0.3">
      <c r="A49" s="419" t="s">
        <v>17</v>
      </c>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1"/>
      <c r="AF49" s="421"/>
      <c r="AG49" s="421"/>
      <c r="AH49" s="421"/>
      <c r="AI49" s="421"/>
      <c r="AJ49" s="421"/>
      <c r="AK49" s="421"/>
      <c r="AL49" s="421"/>
      <c r="AM49" s="421"/>
      <c r="AN49" s="422"/>
      <c r="AO49" s="2"/>
      <c r="AP49" s="2"/>
      <c r="AQ49" s="2"/>
      <c r="AR49" s="2"/>
      <c r="AS49" s="29"/>
    </row>
    <row r="50" spans="1:47" ht="13.5" customHeight="1" x14ac:dyDescent="0.25">
      <c r="A50" s="423"/>
      <c r="B50" s="399" t="str">
        <f>MID($A50,COUNTA($A50:A50)+1,1)</f>
        <v/>
      </c>
      <c r="C50" s="399" t="str">
        <f>MID($A50,COUNTA($A50:B50)+1,1)</f>
        <v/>
      </c>
      <c r="D50" s="399" t="str">
        <f>MID($A50,COUNTA($A50:C50)+1,1)</f>
        <v/>
      </c>
      <c r="E50" s="399" t="str">
        <f>MID($A50,COUNTA($A50:D50)+1,1)</f>
        <v/>
      </c>
      <c r="F50" s="399" t="str">
        <f>MID($A50,COUNTA($A50:E50)+1,1)</f>
        <v/>
      </c>
      <c r="G50" s="399" t="str">
        <f>MID($A50,COUNTA($A50:F50)+1,1)</f>
        <v/>
      </c>
      <c r="H50" s="399" t="str">
        <f>MID($A50,COUNTA($A50:G50)+1,1)</f>
        <v/>
      </c>
      <c r="I50" s="399" t="str">
        <f>MID($A50,COUNTA($A50:H50)+1,1)</f>
        <v/>
      </c>
      <c r="J50" s="399" t="str">
        <f>MID($A50,COUNTA($A50:I50)+1,1)</f>
        <v/>
      </c>
      <c r="K50" s="399" t="str">
        <f>MID($A50,COUNTA($A50:J50)+1,1)</f>
        <v/>
      </c>
      <c r="L50" s="399" t="str">
        <f>MID($A50,COUNTA($A50:K50)+1,1)</f>
        <v/>
      </c>
      <c r="M50" s="399" t="str">
        <f>MID($A50,COUNTA($A50:L50)+1,1)</f>
        <v/>
      </c>
      <c r="N50" s="399" t="str">
        <f>MID($A50,COUNTA($A50:M50)+1,1)</f>
        <v/>
      </c>
      <c r="O50" s="399" t="str">
        <f>MID($A50,COUNTA($A50:N50)+1,1)</f>
        <v/>
      </c>
      <c r="P50" s="399" t="str">
        <f>MID($A50,COUNTA($A50:O50)+1,1)</f>
        <v/>
      </c>
      <c r="Q50" s="399" t="str">
        <f>MID($A50,COUNTA($A50:P50)+1,1)</f>
        <v/>
      </c>
      <c r="R50" s="399" t="str">
        <f>MID($A50,COUNTA($A50:Q50)+1,1)</f>
        <v/>
      </c>
      <c r="S50" s="399" t="str">
        <f>MID($A50,COUNTA($A50:R50)+1,1)</f>
        <v/>
      </c>
      <c r="T50" s="399" t="str">
        <f>MID($A50,COUNTA($A50:S50)+1,1)</f>
        <v/>
      </c>
      <c r="U50" s="399" t="str">
        <f>MID($A50,COUNTA($A50:T50)+1,1)</f>
        <v/>
      </c>
      <c r="V50" s="399" t="str">
        <f>MID($A50,COUNTA($A50:U50)+1,1)</f>
        <v/>
      </c>
      <c r="W50" s="399" t="str">
        <f>MID($A50,COUNTA($A50:V50)+1,1)</f>
        <v/>
      </c>
      <c r="X50" s="399" t="str">
        <f>MID($A50,COUNTA($A50:W50)+1,1)</f>
        <v/>
      </c>
      <c r="Y50" s="399" t="str">
        <f>MID($A50,COUNTA($A50:X50)+1,1)</f>
        <v/>
      </c>
      <c r="Z50" s="399" t="str">
        <f>MID($A50,COUNTA($A50:Y50)+1,1)</f>
        <v/>
      </c>
      <c r="AA50" s="399" t="str">
        <f>MID($A50,COUNTA($A50:Z50)+1,1)</f>
        <v/>
      </c>
      <c r="AB50" s="399" t="str">
        <f>MID($A50,COUNTA($A50:AA50)+1,1)</f>
        <v/>
      </c>
      <c r="AC50" s="399" t="str">
        <f>MID($A50,COUNTA($A50:AB50)+1,1)</f>
        <v/>
      </c>
      <c r="AD50" s="399" t="str">
        <f>MID($A50,COUNTA($A50:AC50)+1,1)</f>
        <v/>
      </c>
      <c r="AE50" s="399" t="str">
        <f>MID($A50,COUNTA($A50:AD50)+1,1)</f>
        <v/>
      </c>
      <c r="AF50" s="399" t="str">
        <f>MID($A50,COUNTA($A50:AE50)+1,1)</f>
        <v/>
      </c>
      <c r="AG50" s="399" t="str">
        <f>MID($A50,COUNTA($A50:AF50)+1,1)</f>
        <v/>
      </c>
      <c r="AH50" s="399" t="str">
        <f>MID($A50,COUNTA($A50:AG50)+1,1)</f>
        <v/>
      </c>
      <c r="AI50" s="399" t="str">
        <f>MID($A50,COUNTA($A50:AH50)+1,1)</f>
        <v/>
      </c>
      <c r="AJ50" s="399" t="str">
        <f>MID($A50,COUNTA($A50:AI50)+1,1)</f>
        <v/>
      </c>
      <c r="AK50" s="399" t="str">
        <f>MID($A50,COUNTA($A50:AJ50)+1,1)</f>
        <v/>
      </c>
      <c r="AL50" s="399" t="str">
        <f>MID($A50,COUNTA($A50:AK50)+1,1)</f>
        <v/>
      </c>
      <c r="AM50" s="399" t="str">
        <f>MID($A50,COUNTA($A50:AL50)+1,1)</f>
        <v/>
      </c>
      <c r="AN50" s="425" t="str">
        <f>MID($A50,COUNTA($A50:AM50)+1,1)</f>
        <v/>
      </c>
      <c r="AO50" s="2"/>
      <c r="AP50" s="2"/>
      <c r="AQ50" s="2"/>
      <c r="AR50" s="2"/>
      <c r="AS50" s="29"/>
    </row>
    <row r="51" spans="1:47" ht="14.25" customHeight="1" thickBot="1" x14ac:dyDescent="0.3">
      <c r="A51" s="424"/>
      <c r="B51" s="400"/>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26"/>
      <c r="AO51" s="2"/>
      <c r="AP51" s="5"/>
      <c r="AQ51" s="5"/>
      <c r="AR51" s="5"/>
      <c r="AS51" s="30"/>
    </row>
    <row r="52" spans="1:47" ht="13.15" thickBot="1" x14ac:dyDescent="0.3">
      <c r="A52" s="427" t="s">
        <v>308</v>
      </c>
      <c r="B52" s="292"/>
      <c r="C52" s="58" t="s">
        <v>309</v>
      </c>
      <c r="D52" s="420" t="s">
        <v>307</v>
      </c>
      <c r="E52" s="420"/>
      <c r="F52" s="420"/>
      <c r="G52" s="420"/>
      <c r="H52" s="420"/>
      <c r="I52" s="420"/>
      <c r="J52" s="420"/>
      <c r="K52" s="420"/>
      <c r="L52" s="420"/>
      <c r="M52" s="420"/>
      <c r="N52" s="420"/>
      <c r="O52" s="420"/>
      <c r="P52" s="291" t="s">
        <v>308</v>
      </c>
      <c r="Q52" s="292"/>
      <c r="R52" s="58" t="s">
        <v>309</v>
      </c>
      <c r="S52" s="420" t="s">
        <v>310</v>
      </c>
      <c r="T52" s="420"/>
      <c r="U52" s="420"/>
      <c r="V52" s="420"/>
      <c r="W52" s="420"/>
      <c r="X52" s="420"/>
      <c r="Y52" s="420"/>
      <c r="Z52" s="420"/>
      <c r="AA52" s="420"/>
      <c r="AB52" s="420"/>
      <c r="AC52" s="420"/>
      <c r="AD52" s="422"/>
      <c r="AE52" s="292" t="s">
        <v>308</v>
      </c>
      <c r="AF52" s="292"/>
      <c r="AG52" s="58" t="s">
        <v>309</v>
      </c>
      <c r="AH52" s="431" t="s">
        <v>311</v>
      </c>
      <c r="AI52" s="420"/>
      <c r="AJ52" s="420"/>
      <c r="AK52" s="420"/>
      <c r="AL52" s="420"/>
      <c r="AM52" s="420"/>
      <c r="AN52" s="420"/>
      <c r="AO52" s="420"/>
      <c r="AP52" s="420"/>
      <c r="AQ52" s="420"/>
      <c r="AR52" s="420"/>
      <c r="AS52" s="432"/>
    </row>
    <row r="53" spans="1:47" x14ac:dyDescent="0.25">
      <c r="A53" s="433" t="str">
        <f>IF(D53="","",VLOOKUP(D53,$BB$2:$BC$39,2,FALSE))</f>
        <v/>
      </c>
      <c r="B53" s="403"/>
      <c r="C53" s="435"/>
      <c r="D53" s="437"/>
      <c r="E53" s="438"/>
      <c r="F53" s="438"/>
      <c r="G53" s="438"/>
      <c r="H53" s="438"/>
      <c r="I53" s="438"/>
      <c r="J53" s="438"/>
      <c r="K53" s="438"/>
      <c r="L53" s="438"/>
      <c r="M53" s="438"/>
      <c r="N53" s="438"/>
      <c r="O53" s="439"/>
      <c r="P53" s="401" t="str">
        <f>IF(S53="","",VLOOKUP(S53,$BB$2:$BC$39,2,FALSE))</f>
        <v/>
      </c>
      <c r="Q53" s="403"/>
      <c r="R53" s="435"/>
      <c r="S53" s="437"/>
      <c r="T53" s="438"/>
      <c r="U53" s="438"/>
      <c r="V53" s="438"/>
      <c r="W53" s="438"/>
      <c r="X53" s="438"/>
      <c r="Y53" s="438"/>
      <c r="Z53" s="438"/>
      <c r="AA53" s="438"/>
      <c r="AB53" s="438"/>
      <c r="AC53" s="438"/>
      <c r="AD53" s="439"/>
      <c r="AE53" s="401" t="str">
        <f>IF(AH53="","",VLOOKUP(AH53,$BB$2:$BC$39,2,FALSE))</f>
        <v/>
      </c>
      <c r="AF53" s="403"/>
      <c r="AG53" s="435"/>
      <c r="AH53" s="437"/>
      <c r="AI53" s="438"/>
      <c r="AJ53" s="438"/>
      <c r="AK53" s="438"/>
      <c r="AL53" s="438"/>
      <c r="AM53" s="438"/>
      <c r="AN53" s="438"/>
      <c r="AO53" s="438"/>
      <c r="AP53" s="438"/>
      <c r="AQ53" s="438"/>
      <c r="AR53" s="438"/>
      <c r="AS53" s="443"/>
    </row>
    <row r="54" spans="1:47" ht="13.15" thickBot="1" x14ac:dyDescent="0.3">
      <c r="A54" s="434"/>
      <c r="B54" s="404"/>
      <c r="C54" s="436"/>
      <c r="D54" s="440"/>
      <c r="E54" s="441"/>
      <c r="F54" s="441"/>
      <c r="G54" s="441"/>
      <c r="H54" s="441"/>
      <c r="I54" s="441"/>
      <c r="J54" s="441"/>
      <c r="K54" s="441"/>
      <c r="L54" s="441"/>
      <c r="M54" s="441"/>
      <c r="N54" s="441"/>
      <c r="O54" s="442"/>
      <c r="P54" s="402"/>
      <c r="Q54" s="404"/>
      <c r="R54" s="436"/>
      <c r="S54" s="440"/>
      <c r="T54" s="441"/>
      <c r="U54" s="441"/>
      <c r="V54" s="441"/>
      <c r="W54" s="441"/>
      <c r="X54" s="441"/>
      <c r="Y54" s="441"/>
      <c r="Z54" s="441"/>
      <c r="AA54" s="441"/>
      <c r="AB54" s="441"/>
      <c r="AC54" s="441"/>
      <c r="AD54" s="442"/>
      <c r="AE54" s="402"/>
      <c r="AF54" s="404"/>
      <c r="AG54" s="436"/>
      <c r="AH54" s="440"/>
      <c r="AI54" s="441"/>
      <c r="AJ54" s="441"/>
      <c r="AK54" s="441"/>
      <c r="AL54" s="441"/>
      <c r="AM54" s="441"/>
      <c r="AN54" s="441"/>
      <c r="AO54" s="441"/>
      <c r="AP54" s="441"/>
      <c r="AQ54" s="441"/>
      <c r="AR54" s="441"/>
      <c r="AS54" s="444"/>
    </row>
    <row r="55" spans="1:47" ht="13.15" thickBot="1" x14ac:dyDescent="0.3">
      <c r="A55" s="428" t="s">
        <v>308</v>
      </c>
      <c r="B55" s="429"/>
      <c r="C55" s="59" t="s">
        <v>309</v>
      </c>
      <c r="D55" s="420" t="s">
        <v>312</v>
      </c>
      <c r="E55" s="420"/>
      <c r="F55" s="420"/>
      <c r="G55" s="420"/>
      <c r="H55" s="420"/>
      <c r="I55" s="420"/>
      <c r="J55" s="420"/>
      <c r="K55" s="420"/>
      <c r="L55" s="420"/>
      <c r="M55" s="420"/>
      <c r="N55" s="420"/>
      <c r="O55" s="420"/>
      <c r="P55" s="430" t="s">
        <v>308</v>
      </c>
      <c r="Q55" s="429"/>
      <c r="R55" s="59" t="s">
        <v>309</v>
      </c>
      <c r="S55" s="420" t="s">
        <v>313</v>
      </c>
      <c r="T55" s="420"/>
      <c r="U55" s="420"/>
      <c r="V55" s="420"/>
      <c r="W55" s="420"/>
      <c r="X55" s="420"/>
      <c r="Y55" s="420"/>
      <c r="Z55" s="420"/>
      <c r="AA55" s="420"/>
      <c r="AB55" s="420"/>
      <c r="AC55" s="420"/>
      <c r="AD55" s="422"/>
      <c r="AE55" s="429" t="s">
        <v>308</v>
      </c>
      <c r="AF55" s="429"/>
      <c r="AG55" s="59" t="s">
        <v>309</v>
      </c>
      <c r="AH55" s="431" t="s">
        <v>314</v>
      </c>
      <c r="AI55" s="420"/>
      <c r="AJ55" s="420"/>
      <c r="AK55" s="420"/>
      <c r="AL55" s="420"/>
      <c r="AM55" s="420"/>
      <c r="AN55" s="420"/>
      <c r="AO55" s="420"/>
      <c r="AP55" s="420"/>
      <c r="AQ55" s="420"/>
      <c r="AR55" s="420"/>
      <c r="AS55" s="432"/>
    </row>
    <row r="56" spans="1:47" x14ac:dyDescent="0.25">
      <c r="A56" s="433" t="str">
        <f>IF(D56="","",VLOOKUP(D56,$BB$2:$BC$39,2,FALSE))</f>
        <v/>
      </c>
      <c r="B56" s="403"/>
      <c r="C56" s="435"/>
      <c r="D56" s="437"/>
      <c r="E56" s="438"/>
      <c r="F56" s="438"/>
      <c r="G56" s="438"/>
      <c r="H56" s="438"/>
      <c r="I56" s="438"/>
      <c r="J56" s="438"/>
      <c r="K56" s="438"/>
      <c r="L56" s="438"/>
      <c r="M56" s="438"/>
      <c r="N56" s="438"/>
      <c r="O56" s="439"/>
      <c r="P56" s="401" t="str">
        <f>IF(S56="","",VLOOKUP(S56,$BB$2:$BC$39,2,FALSE))</f>
        <v/>
      </c>
      <c r="Q56" s="403"/>
      <c r="R56" s="435"/>
      <c r="S56" s="437"/>
      <c r="T56" s="438"/>
      <c r="U56" s="438"/>
      <c r="V56" s="438"/>
      <c r="W56" s="438"/>
      <c r="X56" s="438"/>
      <c r="Y56" s="438"/>
      <c r="Z56" s="438"/>
      <c r="AA56" s="438"/>
      <c r="AB56" s="438"/>
      <c r="AC56" s="438"/>
      <c r="AD56" s="439"/>
      <c r="AE56" s="401" t="str">
        <f>IF(AH56="","",VLOOKUP(AH56,$BB$2:$BC$39,2,FALSE))</f>
        <v/>
      </c>
      <c r="AF56" s="403"/>
      <c r="AG56" s="435"/>
      <c r="AH56" s="437"/>
      <c r="AI56" s="438"/>
      <c r="AJ56" s="438"/>
      <c r="AK56" s="438"/>
      <c r="AL56" s="438"/>
      <c r="AM56" s="438"/>
      <c r="AN56" s="438"/>
      <c r="AO56" s="438"/>
      <c r="AP56" s="438"/>
      <c r="AQ56" s="438"/>
      <c r="AR56" s="438"/>
      <c r="AS56" s="443"/>
    </row>
    <row r="57" spans="1:47" ht="13.15" thickBot="1" x14ac:dyDescent="0.3">
      <c r="A57" s="434"/>
      <c r="B57" s="404"/>
      <c r="C57" s="436"/>
      <c r="D57" s="440"/>
      <c r="E57" s="441"/>
      <c r="F57" s="441"/>
      <c r="G57" s="441"/>
      <c r="H57" s="441"/>
      <c r="I57" s="441"/>
      <c r="J57" s="441"/>
      <c r="K57" s="441"/>
      <c r="L57" s="441"/>
      <c r="M57" s="441"/>
      <c r="N57" s="441"/>
      <c r="O57" s="442"/>
      <c r="P57" s="402"/>
      <c r="Q57" s="404"/>
      <c r="R57" s="436"/>
      <c r="S57" s="440"/>
      <c r="T57" s="441"/>
      <c r="U57" s="441"/>
      <c r="V57" s="441"/>
      <c r="W57" s="441"/>
      <c r="X57" s="441"/>
      <c r="Y57" s="441"/>
      <c r="Z57" s="441"/>
      <c r="AA57" s="441"/>
      <c r="AB57" s="441"/>
      <c r="AC57" s="441"/>
      <c r="AD57" s="442"/>
      <c r="AE57" s="402"/>
      <c r="AF57" s="404"/>
      <c r="AG57" s="436"/>
      <c r="AH57" s="440"/>
      <c r="AI57" s="441"/>
      <c r="AJ57" s="441"/>
      <c r="AK57" s="441"/>
      <c r="AL57" s="441"/>
      <c r="AM57" s="441"/>
      <c r="AN57" s="441"/>
      <c r="AO57" s="441"/>
      <c r="AP57" s="441"/>
      <c r="AQ57" s="441"/>
      <c r="AR57" s="441"/>
      <c r="AS57" s="444"/>
    </row>
    <row r="58" spans="1:47" ht="13.15" thickBot="1" x14ac:dyDescent="0.3">
      <c r="A58" s="428" t="s">
        <v>308</v>
      </c>
      <c r="B58" s="429"/>
      <c r="C58" s="59" t="s">
        <v>309</v>
      </c>
      <c r="D58" s="431" t="s">
        <v>315</v>
      </c>
      <c r="E58" s="420"/>
      <c r="F58" s="420"/>
      <c r="G58" s="420"/>
      <c r="H58" s="420"/>
      <c r="I58" s="420"/>
      <c r="J58" s="420"/>
      <c r="K58" s="420"/>
      <c r="L58" s="420"/>
      <c r="M58" s="420"/>
      <c r="N58" s="420"/>
      <c r="O58" s="422"/>
      <c r="P58" s="445" t="str">
        <f>IF(A53="","",IF(NOT(ISNA(MATCH($C47&amp;D53,$BE$2:$BE$39,0))),"","大分類２と小分類１があっていません。"))</f>
        <v/>
      </c>
      <c r="Q58" s="446"/>
      <c r="R58" s="446"/>
      <c r="S58" s="446"/>
      <c r="T58" s="446"/>
      <c r="U58" s="446"/>
      <c r="V58" s="446"/>
      <c r="W58" s="446"/>
      <c r="X58" s="446"/>
      <c r="Y58" s="446"/>
      <c r="Z58" s="446"/>
      <c r="AA58" s="446" t="str">
        <f>IF(A56="","",IF(NOT(ISNA(MATCH($C47&amp;D56,$BE$2:$BE$39,0))),"","大分類２と小分類４があっていません。"))</f>
        <v/>
      </c>
      <c r="AB58" s="446"/>
      <c r="AC58" s="446"/>
      <c r="AD58" s="446"/>
      <c r="AE58" s="446"/>
      <c r="AF58" s="446"/>
      <c r="AG58" s="446"/>
      <c r="AH58" s="446"/>
      <c r="AI58" s="446"/>
      <c r="AJ58" s="446"/>
      <c r="AK58" s="447"/>
      <c r="AL58" s="291" t="s">
        <v>22</v>
      </c>
      <c r="AM58" s="292"/>
      <c r="AN58" s="292"/>
      <c r="AO58" s="293"/>
      <c r="AP58" s="291" t="s">
        <v>23</v>
      </c>
      <c r="AQ58" s="292"/>
      <c r="AR58" s="292"/>
      <c r="AS58" s="448"/>
    </row>
    <row r="59" spans="1:47" x14ac:dyDescent="0.25">
      <c r="A59" s="433" t="str">
        <f>IF(D59="","",VLOOKUP(D59,$BB$2:$BC$39,2,FALSE))</f>
        <v/>
      </c>
      <c r="B59" s="403"/>
      <c r="C59" s="435"/>
      <c r="D59" s="437"/>
      <c r="E59" s="438"/>
      <c r="F59" s="438"/>
      <c r="G59" s="438"/>
      <c r="H59" s="438"/>
      <c r="I59" s="438"/>
      <c r="J59" s="438"/>
      <c r="K59" s="438"/>
      <c r="L59" s="438"/>
      <c r="M59" s="438"/>
      <c r="N59" s="438"/>
      <c r="O59" s="461"/>
      <c r="P59" s="445" t="str">
        <f>IF(P53="","",IF(NOT(ISNA(MATCH($C47&amp;S53,$BE$2:$BE$39,0))),"","大分類２と小分類２があっていません。"))</f>
        <v/>
      </c>
      <c r="Q59" s="446"/>
      <c r="R59" s="446"/>
      <c r="S59" s="446"/>
      <c r="T59" s="446"/>
      <c r="U59" s="446"/>
      <c r="V59" s="446"/>
      <c r="W59" s="446"/>
      <c r="X59" s="446"/>
      <c r="Y59" s="446"/>
      <c r="Z59" s="446"/>
      <c r="AA59" s="446" t="str">
        <f>IF(P56="","",IF(NOT(ISNA(MATCH($C47&amp;S56,$BE$2:$BE$39,0))),"","大分類２と小分類５があっていません。"))</f>
        <v/>
      </c>
      <c r="AB59" s="446"/>
      <c r="AC59" s="446"/>
      <c r="AD59" s="446"/>
      <c r="AE59" s="446"/>
      <c r="AF59" s="446"/>
      <c r="AG59" s="446"/>
      <c r="AH59" s="446"/>
      <c r="AI59" s="446"/>
      <c r="AJ59" s="446"/>
      <c r="AK59" s="463"/>
      <c r="AL59" s="449"/>
      <c r="AM59" s="450"/>
      <c r="AN59" s="450"/>
      <c r="AO59" s="464"/>
      <c r="AP59" s="449"/>
      <c r="AQ59" s="450"/>
      <c r="AR59" s="450"/>
      <c r="AS59" s="451"/>
    </row>
    <row r="60" spans="1:47" ht="13.15" thickBot="1" x14ac:dyDescent="0.3">
      <c r="A60" s="434"/>
      <c r="B60" s="404"/>
      <c r="C60" s="436"/>
      <c r="D60" s="440"/>
      <c r="E60" s="441"/>
      <c r="F60" s="441"/>
      <c r="G60" s="441"/>
      <c r="H60" s="441"/>
      <c r="I60" s="441"/>
      <c r="J60" s="441"/>
      <c r="K60" s="441"/>
      <c r="L60" s="441"/>
      <c r="M60" s="441"/>
      <c r="N60" s="441"/>
      <c r="O60" s="462"/>
      <c r="P60" s="455" t="str">
        <f>IF(AE53="","",IF(NOT(ISNA(MATCH($C47&amp;AH53,$BE$2:$BE$39,0))),"","大分類２と小分類３があっていません。"))</f>
        <v/>
      </c>
      <c r="Q60" s="456"/>
      <c r="R60" s="456"/>
      <c r="S60" s="456"/>
      <c r="T60" s="456"/>
      <c r="U60" s="456"/>
      <c r="V60" s="456"/>
      <c r="W60" s="456"/>
      <c r="X60" s="456"/>
      <c r="Y60" s="456"/>
      <c r="Z60" s="456"/>
      <c r="AA60" s="456" t="str">
        <f>IF(AE56="","",IF(NOT(ISNA(MATCH($C47&amp;AH56,$BE$2:$BE$39,0))),"","大分類２と小分類６があっていません。"))</f>
        <v/>
      </c>
      <c r="AB60" s="456"/>
      <c r="AC60" s="456"/>
      <c r="AD60" s="456"/>
      <c r="AE60" s="456"/>
      <c r="AF60" s="456"/>
      <c r="AG60" s="456"/>
      <c r="AH60" s="456"/>
      <c r="AI60" s="456"/>
      <c r="AJ60" s="456"/>
      <c r="AK60" s="457"/>
      <c r="AL60" s="452"/>
      <c r="AM60" s="453"/>
      <c r="AN60" s="453"/>
      <c r="AO60" s="465"/>
      <c r="AP60" s="452"/>
      <c r="AQ60" s="453"/>
      <c r="AR60" s="453"/>
      <c r="AS60" s="454"/>
    </row>
    <row r="61" spans="1:47" ht="13.15" thickBot="1" x14ac:dyDescent="0.3">
      <c r="A61" s="487" t="str">
        <f>IF(A59="","",IF(NOT(ISNA(MATCH($C47&amp;D59,$BE$2:$BE$39,0))),"","大分類１と小分類７があっていません。"))</f>
        <v/>
      </c>
      <c r="B61" s="488"/>
      <c r="C61" s="488"/>
      <c r="D61" s="488"/>
      <c r="E61" s="488"/>
      <c r="F61" s="488"/>
      <c r="G61" s="488"/>
      <c r="H61" s="488"/>
      <c r="I61" s="488"/>
      <c r="J61" s="488"/>
      <c r="K61" s="488"/>
      <c r="L61" s="488"/>
      <c r="M61" s="489"/>
      <c r="N61" s="291" t="s">
        <v>21</v>
      </c>
      <c r="O61" s="293"/>
      <c r="P61" s="291" t="s">
        <v>18</v>
      </c>
      <c r="Q61" s="292"/>
      <c r="R61" s="292"/>
      <c r="S61" s="292"/>
      <c r="T61" s="292"/>
      <c r="U61" s="292"/>
      <c r="V61" s="292"/>
      <c r="W61" s="292"/>
      <c r="X61" s="292"/>
      <c r="Y61" s="292"/>
      <c r="Z61" s="292"/>
      <c r="AA61" s="292"/>
      <c r="AB61" s="292"/>
      <c r="AC61" s="292"/>
      <c r="AD61" s="292"/>
      <c r="AE61" s="292"/>
      <c r="AF61" s="292"/>
      <c r="AG61" s="292"/>
      <c r="AH61" s="292"/>
      <c r="AI61" s="293"/>
      <c r="AJ61" s="291" t="s">
        <v>19</v>
      </c>
      <c r="AK61" s="292"/>
      <c r="AL61" s="429"/>
      <c r="AM61" s="429"/>
      <c r="AN61" s="459"/>
      <c r="AO61" s="430" t="s">
        <v>20</v>
      </c>
      <c r="AP61" s="429"/>
      <c r="AQ61" s="429"/>
      <c r="AR61" s="429"/>
      <c r="AS61" s="460"/>
      <c r="AT61" s="466"/>
      <c r="AU61" s="466"/>
    </row>
    <row r="62" spans="1:47" ht="13.5" customHeight="1" x14ac:dyDescent="0.25">
      <c r="A62" s="31"/>
      <c r="B62" s="2"/>
      <c r="C62" s="2"/>
      <c r="D62" s="2"/>
      <c r="E62" s="2"/>
      <c r="F62" s="2"/>
      <c r="G62" s="2"/>
      <c r="H62" s="2"/>
      <c r="I62" s="2"/>
      <c r="J62" s="2"/>
      <c r="K62" s="2"/>
      <c r="L62" s="2"/>
      <c r="M62" s="2"/>
      <c r="N62" s="467"/>
      <c r="O62" s="468"/>
      <c r="P62" s="471"/>
      <c r="Q62" s="399" t="str">
        <f>MID($P62,COUNTA($P62:P62)+1,1)</f>
        <v/>
      </c>
      <c r="R62" s="399" t="str">
        <f>MID($P62,COUNTA($P62:Q62)+1,1)</f>
        <v/>
      </c>
      <c r="S62" s="399" t="str">
        <f>MID($P62,COUNTA($P62:R62)+1,1)</f>
        <v/>
      </c>
      <c r="T62" s="399" t="str">
        <f>MID($P62,COUNTA($P62:S62)+1,1)</f>
        <v/>
      </c>
      <c r="U62" s="399" t="str">
        <f>MID($P62,COUNTA($P62:T62)+1,1)</f>
        <v/>
      </c>
      <c r="V62" s="399" t="str">
        <f>MID($P62,COUNTA($P62:U62)+1,1)</f>
        <v/>
      </c>
      <c r="W62" s="399" t="str">
        <f>MID($P62,COUNTA($P62:V62)+1,1)</f>
        <v/>
      </c>
      <c r="X62" s="399" t="str">
        <f>MID($P62,COUNTA($P62:W62)+1,1)</f>
        <v/>
      </c>
      <c r="Y62" s="399" t="str">
        <f>MID($P62,COUNTA($P62:X62)+1,1)</f>
        <v/>
      </c>
      <c r="Z62" s="399" t="str">
        <f>MID($P62,COUNTA($P62:Y62)+1,1)</f>
        <v/>
      </c>
      <c r="AA62" s="399" t="str">
        <f>MID($P62,COUNTA($P62:Z62)+1,1)</f>
        <v/>
      </c>
      <c r="AB62" s="399" t="str">
        <f>MID($P62,COUNTA($P62:AA62)+1,1)</f>
        <v/>
      </c>
      <c r="AC62" s="399" t="str">
        <f>MID($P62,COUNTA($P62:AB62)+1,1)</f>
        <v/>
      </c>
      <c r="AD62" s="399" t="str">
        <f>MID($P62,COUNTA($P62:AC62)+1,1)</f>
        <v/>
      </c>
      <c r="AE62" s="399" t="str">
        <f>MID($P62,COUNTA($P62:AD62)+1,1)</f>
        <v/>
      </c>
      <c r="AF62" s="399" t="str">
        <f>MID($P62,COUNTA($P62:AE62)+1,1)</f>
        <v/>
      </c>
      <c r="AG62" s="399" t="str">
        <f>MID($P62,COUNTA($P62:AF62)+1,1)</f>
        <v/>
      </c>
      <c r="AH62" s="399" t="str">
        <f>MID($P62,COUNTA($P62:AG62)+1,1)</f>
        <v/>
      </c>
      <c r="AI62" s="425" t="str">
        <f>MID($P62,COUNTA($P62:AH62)+1,1)</f>
        <v/>
      </c>
      <c r="AJ62" s="473"/>
      <c r="AK62" s="474"/>
      <c r="AL62" s="474"/>
      <c r="AM62" s="474"/>
      <c r="AN62" s="37"/>
      <c r="AO62" s="473"/>
      <c r="AP62" s="474"/>
      <c r="AQ62" s="474"/>
      <c r="AR62" s="474"/>
      <c r="AS62" s="39"/>
      <c r="AT62" s="2"/>
      <c r="AU62" s="2"/>
    </row>
    <row r="63" spans="1:47" ht="14.25" customHeight="1" thickBot="1" x14ac:dyDescent="0.3">
      <c r="A63" s="31"/>
      <c r="B63" s="2"/>
      <c r="C63" s="2"/>
      <c r="D63" s="2"/>
      <c r="E63" s="2"/>
      <c r="F63" s="2"/>
      <c r="G63" s="2"/>
      <c r="H63" s="2"/>
      <c r="I63" s="2"/>
      <c r="J63" s="2"/>
      <c r="K63" s="2"/>
      <c r="L63" s="2"/>
      <c r="M63" s="129" t="s">
        <v>456</v>
      </c>
      <c r="N63" s="469"/>
      <c r="O63" s="470"/>
      <c r="P63" s="472"/>
      <c r="Q63" s="400"/>
      <c r="R63" s="400"/>
      <c r="S63" s="400"/>
      <c r="T63" s="400"/>
      <c r="U63" s="400"/>
      <c r="V63" s="400"/>
      <c r="W63" s="400"/>
      <c r="X63" s="400"/>
      <c r="Y63" s="400"/>
      <c r="Z63" s="400"/>
      <c r="AA63" s="400"/>
      <c r="AB63" s="400"/>
      <c r="AC63" s="400"/>
      <c r="AD63" s="400"/>
      <c r="AE63" s="400"/>
      <c r="AF63" s="400"/>
      <c r="AG63" s="400"/>
      <c r="AH63" s="400"/>
      <c r="AI63" s="426"/>
      <c r="AJ63" s="475"/>
      <c r="AK63" s="476"/>
      <c r="AL63" s="476"/>
      <c r="AM63" s="476"/>
      <c r="AN63" s="38" t="s">
        <v>338</v>
      </c>
      <c r="AO63" s="475"/>
      <c r="AP63" s="476"/>
      <c r="AQ63" s="476"/>
      <c r="AR63" s="476"/>
      <c r="AS63" s="40" t="s">
        <v>338</v>
      </c>
      <c r="AT63" s="2"/>
      <c r="AU63" s="2"/>
    </row>
    <row r="64" spans="1:47" ht="13.15" thickBot="1" x14ac:dyDescent="0.3">
      <c r="A64" s="31"/>
      <c r="B64" s="2"/>
      <c r="C64" s="2"/>
      <c r="D64" s="2"/>
      <c r="E64" s="2"/>
      <c r="F64" s="2"/>
      <c r="G64" s="2"/>
      <c r="H64" s="2"/>
      <c r="I64" s="2"/>
      <c r="J64" s="2"/>
      <c r="K64" s="2"/>
      <c r="L64" s="2"/>
      <c r="M64" s="3"/>
      <c r="N64" s="430" t="s">
        <v>21</v>
      </c>
      <c r="O64" s="459"/>
      <c r="P64" s="430" t="s">
        <v>18</v>
      </c>
      <c r="Q64" s="429"/>
      <c r="R64" s="429"/>
      <c r="S64" s="429"/>
      <c r="T64" s="429"/>
      <c r="U64" s="429"/>
      <c r="V64" s="429"/>
      <c r="W64" s="429"/>
      <c r="X64" s="429"/>
      <c r="Y64" s="429"/>
      <c r="Z64" s="429"/>
      <c r="AA64" s="429"/>
      <c r="AB64" s="429"/>
      <c r="AC64" s="429"/>
      <c r="AD64" s="429"/>
      <c r="AE64" s="429"/>
      <c r="AF64" s="429"/>
      <c r="AG64" s="429"/>
      <c r="AH64" s="429"/>
      <c r="AI64" s="459"/>
      <c r="AJ64" s="430" t="s">
        <v>19</v>
      </c>
      <c r="AK64" s="429"/>
      <c r="AL64" s="429"/>
      <c r="AM64" s="429"/>
      <c r="AN64" s="459"/>
      <c r="AO64" s="430" t="s">
        <v>20</v>
      </c>
      <c r="AP64" s="429"/>
      <c r="AQ64" s="429"/>
      <c r="AR64" s="429"/>
      <c r="AS64" s="460"/>
      <c r="AT64" s="466"/>
      <c r="AU64" s="466"/>
    </row>
    <row r="65" spans="1:47" ht="13.5" customHeight="1" x14ac:dyDescent="0.25">
      <c r="A65" s="31"/>
      <c r="B65" s="2"/>
      <c r="C65" s="2"/>
      <c r="D65" s="2"/>
      <c r="E65" s="2"/>
      <c r="F65" s="2"/>
      <c r="G65" s="2"/>
      <c r="H65" s="2"/>
      <c r="I65" s="2"/>
      <c r="J65" s="2"/>
      <c r="K65" s="2"/>
      <c r="L65" s="2"/>
      <c r="M65" s="2"/>
      <c r="N65" s="467"/>
      <c r="O65" s="468"/>
      <c r="P65" s="471"/>
      <c r="Q65" s="399" t="str">
        <f>MID($P65,COUNTA($P65:P65)+1,1)</f>
        <v/>
      </c>
      <c r="R65" s="399" t="str">
        <f>MID($P65,COUNTA($P65:Q65)+1,1)</f>
        <v/>
      </c>
      <c r="S65" s="399" t="str">
        <f>MID($P65,COUNTA($P65:R65)+1,1)</f>
        <v/>
      </c>
      <c r="T65" s="399" t="str">
        <f>MID($P65,COUNTA($P65:S65)+1,1)</f>
        <v/>
      </c>
      <c r="U65" s="399" t="str">
        <f>MID($P65,COUNTA($P65:T65)+1,1)</f>
        <v/>
      </c>
      <c r="V65" s="399" t="str">
        <f>MID($P65,COUNTA($P65:U65)+1,1)</f>
        <v/>
      </c>
      <c r="W65" s="399" t="str">
        <f>MID($P65,COUNTA($P65:V65)+1,1)</f>
        <v/>
      </c>
      <c r="X65" s="399" t="str">
        <f>MID($P65,COUNTA($P65:W65)+1,1)</f>
        <v/>
      </c>
      <c r="Y65" s="399" t="str">
        <f>MID($P65,COUNTA($P65:X65)+1,1)</f>
        <v/>
      </c>
      <c r="Z65" s="399" t="str">
        <f>MID($P65,COUNTA($P65:Y65)+1,1)</f>
        <v/>
      </c>
      <c r="AA65" s="399" t="str">
        <f>MID($P65,COUNTA($P65:Z65)+1,1)</f>
        <v/>
      </c>
      <c r="AB65" s="399" t="str">
        <f>MID($P65,COUNTA($P65:AA65)+1,1)</f>
        <v/>
      </c>
      <c r="AC65" s="399" t="str">
        <f>MID($P65,COUNTA($P65:AB65)+1,1)</f>
        <v/>
      </c>
      <c r="AD65" s="399" t="str">
        <f>MID($P65,COUNTA($P65:AC65)+1,1)</f>
        <v/>
      </c>
      <c r="AE65" s="399" t="str">
        <f>MID($P65,COUNTA($P65:AD65)+1,1)</f>
        <v/>
      </c>
      <c r="AF65" s="399" t="str">
        <f>MID($P65,COUNTA($P65:AE65)+1,1)</f>
        <v/>
      </c>
      <c r="AG65" s="399" t="str">
        <f>MID($P65,COUNTA($P65:AF65)+1,1)</f>
        <v/>
      </c>
      <c r="AH65" s="399" t="str">
        <f>MID($P65,COUNTA($P65:AG65)+1,1)</f>
        <v/>
      </c>
      <c r="AI65" s="425" t="str">
        <f>MID($P65,COUNTA($P65:AH65)+1,1)</f>
        <v/>
      </c>
      <c r="AJ65" s="473"/>
      <c r="AK65" s="474"/>
      <c r="AL65" s="474"/>
      <c r="AM65" s="474"/>
      <c r="AN65" s="37"/>
      <c r="AO65" s="473"/>
      <c r="AP65" s="474"/>
      <c r="AQ65" s="474"/>
      <c r="AR65" s="474"/>
      <c r="AS65" s="39"/>
      <c r="AT65" s="2"/>
      <c r="AU65" s="2"/>
    </row>
    <row r="66" spans="1:47" ht="14.25" customHeight="1" thickBot="1" x14ac:dyDescent="0.3">
      <c r="A66" s="483" t="s">
        <v>457</v>
      </c>
      <c r="B66" s="484"/>
      <c r="C66" s="484"/>
      <c r="D66" s="484"/>
      <c r="E66" s="484"/>
      <c r="F66" s="484"/>
      <c r="G66" s="484"/>
      <c r="H66" s="484"/>
      <c r="I66" s="484"/>
      <c r="J66" s="484"/>
      <c r="K66" s="484"/>
      <c r="L66" s="484"/>
      <c r="M66" s="485"/>
      <c r="N66" s="477"/>
      <c r="O66" s="478"/>
      <c r="P66" s="479"/>
      <c r="Q66" s="480"/>
      <c r="R66" s="480"/>
      <c r="S66" s="480"/>
      <c r="T66" s="480"/>
      <c r="U66" s="480"/>
      <c r="V66" s="480"/>
      <c r="W66" s="480"/>
      <c r="X66" s="480"/>
      <c r="Y66" s="480"/>
      <c r="Z66" s="480"/>
      <c r="AA66" s="480"/>
      <c r="AB66" s="480"/>
      <c r="AC66" s="480"/>
      <c r="AD66" s="480"/>
      <c r="AE66" s="480"/>
      <c r="AF66" s="480"/>
      <c r="AG66" s="480"/>
      <c r="AH66" s="480"/>
      <c r="AI66" s="486"/>
      <c r="AJ66" s="481"/>
      <c r="AK66" s="482"/>
      <c r="AL66" s="482"/>
      <c r="AM66" s="482"/>
      <c r="AN66" s="41" t="s">
        <v>338</v>
      </c>
      <c r="AO66" s="481"/>
      <c r="AP66" s="482"/>
      <c r="AQ66" s="482"/>
      <c r="AR66" s="482"/>
      <c r="AS66" s="42" t="s">
        <v>338</v>
      </c>
      <c r="AT66" s="2"/>
      <c r="AU66" s="2"/>
    </row>
    <row r="67" spans="1:47" ht="0.95" customHeight="1" thickTop="1" x14ac:dyDescent="0.25">
      <c r="A67" s="65"/>
      <c r="B67" s="65"/>
      <c r="C67" s="65"/>
      <c r="D67" s="65"/>
      <c r="E67" s="65"/>
      <c r="F67" s="65"/>
      <c r="G67" s="65"/>
      <c r="H67" s="65"/>
      <c r="I67" s="65"/>
      <c r="J67" s="65"/>
      <c r="K67" s="65"/>
      <c r="L67" s="65"/>
      <c r="M67" s="65"/>
      <c r="N67" s="32"/>
      <c r="O67" s="32"/>
      <c r="P67" s="66"/>
      <c r="Q67" s="67"/>
      <c r="R67" s="67"/>
      <c r="S67" s="67"/>
      <c r="T67" s="67"/>
      <c r="U67" s="67"/>
      <c r="V67" s="67"/>
      <c r="W67" s="67"/>
      <c r="X67" s="67"/>
      <c r="Y67" s="67"/>
      <c r="Z67" s="67"/>
      <c r="AA67" s="67"/>
      <c r="AB67" s="67"/>
      <c r="AC67" s="67"/>
      <c r="AD67" s="67"/>
      <c r="AE67" s="67"/>
      <c r="AF67" s="67"/>
      <c r="AG67" s="67"/>
      <c r="AH67" s="67"/>
      <c r="AI67" s="67"/>
      <c r="AJ67" s="68"/>
      <c r="AK67" s="68"/>
      <c r="AL67" s="68"/>
      <c r="AM67" s="68"/>
      <c r="AN67" s="2"/>
      <c r="AO67" s="68"/>
      <c r="AP67" s="68"/>
      <c r="AQ67" s="68"/>
      <c r="AR67" s="68"/>
      <c r="AS67" s="2"/>
      <c r="AT67" s="2"/>
      <c r="AU67" s="2"/>
    </row>
    <row r="68" spans="1:47" ht="0.95" customHeight="1" x14ac:dyDescent="0.25">
      <c r="A68" s="65"/>
      <c r="B68" s="65"/>
      <c r="C68" s="65"/>
      <c r="D68" s="65"/>
      <c r="E68" s="65"/>
      <c r="F68" s="65"/>
      <c r="G68" s="65"/>
      <c r="H68" s="65"/>
      <c r="I68" s="65"/>
      <c r="J68" s="65"/>
      <c r="K68" s="65"/>
      <c r="L68" s="65"/>
      <c r="M68" s="65"/>
      <c r="N68" s="32"/>
      <c r="O68" s="32"/>
      <c r="P68" s="66"/>
      <c r="Q68" s="67"/>
      <c r="R68" s="67"/>
      <c r="S68" s="67"/>
      <c r="T68" s="67"/>
      <c r="U68" s="67"/>
      <c r="V68" s="67"/>
      <c r="W68" s="67"/>
      <c r="X68" s="67"/>
      <c r="Y68" s="67"/>
      <c r="Z68" s="67"/>
      <c r="AA68" s="67"/>
      <c r="AB68" s="67"/>
      <c r="AC68" s="67"/>
      <c r="AD68" s="67"/>
      <c r="AE68" s="67"/>
      <c r="AF68" s="67"/>
      <c r="AG68" s="67"/>
      <c r="AH68" s="67"/>
      <c r="AI68" s="67"/>
      <c r="AJ68" s="68"/>
      <c r="AK68" s="68"/>
      <c r="AL68" s="68"/>
      <c r="AM68" s="68"/>
      <c r="AN68" s="2"/>
      <c r="AO68" s="68"/>
      <c r="AP68" s="68"/>
      <c r="AQ68" s="68"/>
      <c r="AR68" s="68"/>
      <c r="AS68" s="2"/>
      <c r="AT68" s="2"/>
      <c r="AU68" s="2"/>
    </row>
    <row r="69" spans="1:47" ht="12.6" customHeight="1" x14ac:dyDescent="0.25">
      <c r="A69" s="147" t="s">
        <v>782</v>
      </c>
      <c r="M69" s="490" t="s">
        <v>0</v>
      </c>
      <c r="N69" s="420"/>
      <c r="O69" s="420"/>
      <c r="P69" s="420"/>
      <c r="Q69" s="420"/>
      <c r="R69" s="420"/>
      <c r="S69" s="422"/>
      <c r="T69" s="490" t="s">
        <v>1</v>
      </c>
      <c r="U69" s="420"/>
      <c r="V69" s="420"/>
      <c r="W69" s="422"/>
      <c r="X69" s="490" t="s">
        <v>25</v>
      </c>
      <c r="Y69" s="420"/>
      <c r="Z69" s="420"/>
      <c r="AA69" s="420"/>
      <c r="AB69" s="420"/>
      <c r="AC69" s="420"/>
      <c r="AD69" s="420"/>
      <c r="AE69" s="420"/>
      <c r="AF69" s="420"/>
      <c r="AG69" s="420"/>
      <c r="AH69" s="420"/>
      <c r="AI69" s="420"/>
      <c r="AJ69" s="420"/>
      <c r="AK69" s="420"/>
      <c r="AL69" s="420"/>
      <c r="AM69" s="420"/>
      <c r="AN69" s="420"/>
      <c r="AO69" s="420"/>
      <c r="AP69" s="420"/>
      <c r="AQ69" s="420"/>
      <c r="AR69" s="420"/>
      <c r="AS69" s="422"/>
    </row>
    <row r="70" spans="1:47" ht="12.6" customHeight="1" x14ac:dyDescent="0.25">
      <c r="A70" t="s">
        <v>26</v>
      </c>
      <c r="M70" s="491" t="str">
        <f>IF(M2="","",M2)</f>
        <v/>
      </c>
      <c r="N70" s="492"/>
      <c r="O70" s="492"/>
      <c r="P70" s="492"/>
      <c r="Q70" s="492"/>
      <c r="R70" s="492"/>
      <c r="S70" s="493"/>
      <c r="T70" s="500"/>
      <c r="U70" s="501"/>
      <c r="V70" s="501"/>
      <c r="W70" s="502"/>
      <c r="X70" s="508" t="str">
        <f>IF(C10="","",C10)</f>
        <v/>
      </c>
      <c r="Y70" s="509"/>
      <c r="Z70" s="509"/>
      <c r="AA70" s="509"/>
      <c r="AB70" s="509"/>
      <c r="AC70" s="509"/>
      <c r="AD70" s="509"/>
      <c r="AE70" s="509"/>
      <c r="AF70" s="509"/>
      <c r="AG70" s="509"/>
      <c r="AH70" s="509"/>
      <c r="AI70" s="509"/>
      <c r="AJ70" s="509"/>
      <c r="AK70" s="509"/>
      <c r="AL70" s="509"/>
      <c r="AM70" s="509"/>
      <c r="AN70" s="509"/>
      <c r="AO70" s="509"/>
      <c r="AP70" s="509"/>
      <c r="AQ70" s="509"/>
      <c r="AR70" s="509"/>
      <c r="AS70" s="510"/>
    </row>
    <row r="71" spans="1:47" ht="12.6" customHeight="1" x14ac:dyDescent="0.25">
      <c r="A71" t="s">
        <v>415</v>
      </c>
      <c r="D71" s="335" t="s">
        <v>417</v>
      </c>
      <c r="E71" s="336"/>
      <c r="F71" s="337"/>
      <c r="M71" s="494"/>
      <c r="N71" s="495"/>
      <c r="O71" s="495"/>
      <c r="P71" s="495"/>
      <c r="Q71" s="495"/>
      <c r="R71" s="495"/>
      <c r="S71" s="496"/>
      <c r="T71" s="503"/>
      <c r="U71" s="307"/>
      <c r="V71" s="307"/>
      <c r="W71" s="504"/>
      <c r="X71" s="392"/>
      <c r="Y71" s="393"/>
      <c r="Z71" s="393"/>
      <c r="AA71" s="393"/>
      <c r="AB71" s="393"/>
      <c r="AC71" s="393"/>
      <c r="AD71" s="393"/>
      <c r="AE71" s="393"/>
      <c r="AF71" s="393"/>
      <c r="AG71" s="393"/>
      <c r="AH71" s="393"/>
      <c r="AI71" s="393"/>
      <c r="AJ71" s="393"/>
      <c r="AK71" s="393"/>
      <c r="AL71" s="393"/>
      <c r="AM71" s="393"/>
      <c r="AN71" s="393"/>
      <c r="AO71" s="393"/>
      <c r="AP71" s="393"/>
      <c r="AQ71" s="393"/>
      <c r="AR71" s="393"/>
      <c r="AS71" s="394"/>
    </row>
    <row r="72" spans="1:47" ht="12.6" customHeight="1" x14ac:dyDescent="0.25">
      <c r="A72" t="s">
        <v>748</v>
      </c>
      <c r="M72" s="497"/>
      <c r="N72" s="498"/>
      <c r="O72" s="498"/>
      <c r="P72" s="498"/>
      <c r="Q72" s="498"/>
      <c r="R72" s="498"/>
      <c r="S72" s="499"/>
      <c r="T72" s="505"/>
      <c r="U72" s="506"/>
      <c r="V72" s="506"/>
      <c r="W72" s="507"/>
      <c r="X72" s="511"/>
      <c r="Y72" s="512"/>
      <c r="Z72" s="512"/>
      <c r="AA72" s="512"/>
      <c r="AB72" s="512"/>
      <c r="AC72" s="512"/>
      <c r="AD72" s="512"/>
      <c r="AE72" s="512"/>
      <c r="AF72" s="512"/>
      <c r="AG72" s="512"/>
      <c r="AH72" s="512"/>
      <c r="AI72" s="512"/>
      <c r="AJ72" s="512"/>
      <c r="AK72" s="512"/>
      <c r="AL72" s="512"/>
      <c r="AM72" s="512"/>
      <c r="AN72" s="512"/>
      <c r="AO72" s="512"/>
      <c r="AP72" s="512"/>
      <c r="AQ72" s="512"/>
      <c r="AR72" s="512"/>
      <c r="AS72" s="513"/>
    </row>
    <row r="73" spans="1:47" ht="13.15" thickBot="1" x14ac:dyDescent="0.3">
      <c r="K73" s="23" t="s">
        <v>393</v>
      </c>
    </row>
    <row r="74" spans="1:47" ht="12.6" customHeight="1" thickTop="1" thickBot="1" x14ac:dyDescent="0.3">
      <c r="A74" s="371" t="s">
        <v>308</v>
      </c>
      <c r="B74" s="372"/>
      <c r="C74" s="373" t="s">
        <v>339</v>
      </c>
      <c r="D74" s="373"/>
      <c r="E74" s="373"/>
      <c r="F74" s="373"/>
      <c r="G74" s="373"/>
      <c r="H74" s="373"/>
      <c r="I74" s="373"/>
      <c r="J74" s="373"/>
      <c r="K74" s="373"/>
      <c r="L74" s="373"/>
      <c r="M74" s="373"/>
      <c r="N74" s="373"/>
      <c r="O74" s="374"/>
      <c r="P74" s="375" t="s">
        <v>758</v>
      </c>
      <c r="Q74" s="376"/>
      <c r="R74" s="376"/>
      <c r="S74" s="376"/>
      <c r="T74" s="376"/>
      <c r="U74" s="376"/>
      <c r="V74" s="376"/>
      <c r="W74" s="376"/>
      <c r="X74" s="376"/>
      <c r="Y74" s="376"/>
      <c r="Z74" s="376"/>
      <c r="AA74" s="376"/>
      <c r="AB74" s="376"/>
      <c r="AC74" s="376"/>
      <c r="AD74" s="376"/>
      <c r="AE74" s="377"/>
      <c r="AF74" s="377"/>
      <c r="AG74" s="377"/>
      <c r="AH74" s="377"/>
      <c r="AI74" s="377"/>
      <c r="AJ74" s="377"/>
      <c r="AK74" s="377"/>
      <c r="AL74" s="377"/>
      <c r="AM74" s="377"/>
      <c r="AN74" s="378"/>
      <c r="AO74" s="26"/>
      <c r="AP74" s="27"/>
      <c r="AQ74" s="27"/>
      <c r="AR74" s="27"/>
      <c r="AS74" s="28"/>
    </row>
    <row r="75" spans="1:47" ht="13.5" customHeight="1" x14ac:dyDescent="0.25">
      <c r="A75" s="379" t="str">
        <f>IF(C75="","",VLOOKUP(C75,$AY$2:$AZ$11,2,FALSE))</f>
        <v/>
      </c>
      <c r="B75" s="380"/>
      <c r="C75" s="383"/>
      <c r="D75" s="384"/>
      <c r="E75" s="384"/>
      <c r="F75" s="384"/>
      <c r="G75" s="384"/>
      <c r="H75" s="384"/>
      <c r="I75" s="384"/>
      <c r="J75" s="384"/>
      <c r="K75" s="384"/>
      <c r="L75" s="384"/>
      <c r="M75" s="384"/>
      <c r="N75" s="384"/>
      <c r="O75" s="385"/>
      <c r="P75" s="388" t="s">
        <v>761</v>
      </c>
      <c r="Q75" s="390"/>
      <c r="R75" s="390"/>
      <c r="S75" s="409" t="s">
        <v>14</v>
      </c>
      <c r="T75" s="390"/>
      <c r="U75" s="390"/>
      <c r="V75" s="409" t="s">
        <v>15</v>
      </c>
      <c r="W75" s="413" t="s">
        <v>363</v>
      </c>
      <c r="X75" s="417" t="s">
        <v>761</v>
      </c>
      <c r="Y75" s="390"/>
      <c r="Z75" s="390"/>
      <c r="AA75" s="409" t="s">
        <v>14</v>
      </c>
      <c r="AB75" s="390"/>
      <c r="AC75" s="390"/>
      <c r="AD75" s="411" t="s">
        <v>15</v>
      </c>
      <c r="AE75" s="401"/>
      <c r="AF75" s="403"/>
      <c r="AG75" s="405"/>
      <c r="AH75" s="407"/>
      <c r="AI75" s="403"/>
      <c r="AJ75" s="405"/>
      <c r="AK75" s="407"/>
      <c r="AL75" s="403"/>
      <c r="AM75" s="415"/>
      <c r="AN75" s="356" t="s">
        <v>16</v>
      </c>
      <c r="AO75" s="2"/>
      <c r="AP75" s="2"/>
      <c r="AQ75" s="2"/>
      <c r="AR75" s="2"/>
      <c r="AS75" s="29"/>
    </row>
    <row r="76" spans="1:47" ht="13.15" thickBot="1" x14ac:dyDescent="0.3">
      <c r="A76" s="381"/>
      <c r="B76" s="382"/>
      <c r="C76" s="386"/>
      <c r="D76" s="334"/>
      <c r="E76" s="334"/>
      <c r="F76" s="334"/>
      <c r="G76" s="334"/>
      <c r="H76" s="334"/>
      <c r="I76" s="334"/>
      <c r="J76" s="334"/>
      <c r="K76" s="334"/>
      <c r="L76" s="334"/>
      <c r="M76" s="334"/>
      <c r="N76" s="334"/>
      <c r="O76" s="387"/>
      <c r="P76" s="389"/>
      <c r="Q76" s="391"/>
      <c r="R76" s="391"/>
      <c r="S76" s="410"/>
      <c r="T76" s="391"/>
      <c r="U76" s="391"/>
      <c r="V76" s="410"/>
      <c r="W76" s="414"/>
      <c r="X76" s="418"/>
      <c r="Y76" s="391"/>
      <c r="Z76" s="391"/>
      <c r="AA76" s="410"/>
      <c r="AB76" s="391"/>
      <c r="AC76" s="391"/>
      <c r="AD76" s="412"/>
      <c r="AE76" s="402"/>
      <c r="AF76" s="404"/>
      <c r="AG76" s="406"/>
      <c r="AH76" s="408"/>
      <c r="AI76" s="404"/>
      <c r="AJ76" s="406"/>
      <c r="AK76" s="408"/>
      <c r="AL76" s="404"/>
      <c r="AM76" s="416"/>
      <c r="AN76" s="360"/>
      <c r="AO76" s="2"/>
      <c r="AP76" s="2"/>
      <c r="AQ76" s="2"/>
      <c r="AR76" s="2"/>
      <c r="AS76" s="29"/>
    </row>
    <row r="77" spans="1:47" ht="12.6" customHeight="1" thickBot="1" x14ac:dyDescent="0.3">
      <c r="A77" s="419" t="s">
        <v>17</v>
      </c>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1"/>
      <c r="AF77" s="421"/>
      <c r="AG77" s="421"/>
      <c r="AH77" s="421"/>
      <c r="AI77" s="421"/>
      <c r="AJ77" s="421"/>
      <c r="AK77" s="421"/>
      <c r="AL77" s="421"/>
      <c r="AM77" s="421"/>
      <c r="AN77" s="422"/>
      <c r="AO77" s="2"/>
      <c r="AP77" s="2"/>
      <c r="AQ77" s="2"/>
      <c r="AR77" s="2"/>
      <c r="AS77" s="29"/>
    </row>
    <row r="78" spans="1:47" ht="13.5" customHeight="1" x14ac:dyDescent="0.25">
      <c r="A78" s="423"/>
      <c r="B78" s="399" t="str">
        <f>MID($A78,COUNTA($A78:A78)+1,1)</f>
        <v/>
      </c>
      <c r="C78" s="399" t="str">
        <f>MID($A78,COUNTA($A78:B78)+1,1)</f>
        <v/>
      </c>
      <c r="D78" s="399" t="str">
        <f>MID($A78,COUNTA($A78:C78)+1,1)</f>
        <v/>
      </c>
      <c r="E78" s="399" t="str">
        <f>MID($A78,COUNTA($A78:D78)+1,1)</f>
        <v/>
      </c>
      <c r="F78" s="399" t="str">
        <f>MID($A78,COUNTA($A78:E78)+1,1)</f>
        <v/>
      </c>
      <c r="G78" s="399" t="str">
        <f>MID($A78,COUNTA($A78:F78)+1,1)</f>
        <v/>
      </c>
      <c r="H78" s="399" t="str">
        <f>MID($A78,COUNTA($A78:G78)+1,1)</f>
        <v/>
      </c>
      <c r="I78" s="399" t="str">
        <f>MID($A78,COUNTA($A78:H78)+1,1)</f>
        <v/>
      </c>
      <c r="J78" s="399" t="str">
        <f>MID($A78,COUNTA($A78:I78)+1,1)</f>
        <v/>
      </c>
      <c r="K78" s="399" t="str">
        <f>MID($A78,COUNTA($A78:J78)+1,1)</f>
        <v/>
      </c>
      <c r="L78" s="399" t="str">
        <f>MID($A78,COUNTA($A78:K78)+1,1)</f>
        <v/>
      </c>
      <c r="M78" s="399" t="str">
        <f>MID($A78,COUNTA($A78:L78)+1,1)</f>
        <v/>
      </c>
      <c r="N78" s="399" t="str">
        <f>MID($A78,COUNTA($A78:M78)+1,1)</f>
        <v/>
      </c>
      <c r="O78" s="399" t="str">
        <f>MID($A78,COUNTA($A78:N78)+1,1)</f>
        <v/>
      </c>
      <c r="P78" s="399" t="str">
        <f>MID($A78,COUNTA($A78:O78)+1,1)</f>
        <v/>
      </c>
      <c r="Q78" s="399" t="str">
        <f>MID($A78,COUNTA($A78:P78)+1,1)</f>
        <v/>
      </c>
      <c r="R78" s="399" t="str">
        <f>MID($A78,COUNTA($A78:Q78)+1,1)</f>
        <v/>
      </c>
      <c r="S78" s="399" t="str">
        <f>MID($A78,COUNTA($A78:R78)+1,1)</f>
        <v/>
      </c>
      <c r="T78" s="399" t="str">
        <f>MID($A78,COUNTA($A78:S78)+1,1)</f>
        <v/>
      </c>
      <c r="U78" s="399" t="str">
        <f>MID($A78,COUNTA($A78:T78)+1,1)</f>
        <v/>
      </c>
      <c r="V78" s="399" t="str">
        <f>MID($A78,COUNTA($A78:U78)+1,1)</f>
        <v/>
      </c>
      <c r="W78" s="399" t="str">
        <f>MID($A78,COUNTA($A78:V78)+1,1)</f>
        <v/>
      </c>
      <c r="X78" s="399" t="str">
        <f>MID($A78,COUNTA($A78:W78)+1,1)</f>
        <v/>
      </c>
      <c r="Y78" s="399" t="str">
        <f>MID($A78,COUNTA($A78:X78)+1,1)</f>
        <v/>
      </c>
      <c r="Z78" s="399" t="str">
        <f>MID($A78,COUNTA($A78:Y78)+1,1)</f>
        <v/>
      </c>
      <c r="AA78" s="399" t="str">
        <f>MID($A78,COUNTA($A78:Z78)+1,1)</f>
        <v/>
      </c>
      <c r="AB78" s="399" t="str">
        <f>MID($A78,COUNTA($A78:AA78)+1,1)</f>
        <v/>
      </c>
      <c r="AC78" s="399" t="str">
        <f>MID($A78,COUNTA($A78:AB78)+1,1)</f>
        <v/>
      </c>
      <c r="AD78" s="399" t="str">
        <f>MID($A78,COUNTA($A78:AC78)+1,1)</f>
        <v/>
      </c>
      <c r="AE78" s="399" t="str">
        <f>MID($A78,COUNTA($A78:AD78)+1,1)</f>
        <v/>
      </c>
      <c r="AF78" s="399" t="str">
        <f>MID($A78,COUNTA($A78:AE78)+1,1)</f>
        <v/>
      </c>
      <c r="AG78" s="399" t="str">
        <f>MID($A78,COUNTA($A78:AF78)+1,1)</f>
        <v/>
      </c>
      <c r="AH78" s="399" t="str">
        <f>MID($A78,COUNTA($A78:AG78)+1,1)</f>
        <v/>
      </c>
      <c r="AI78" s="399" t="str">
        <f>MID($A78,COUNTA($A78:AH78)+1,1)</f>
        <v/>
      </c>
      <c r="AJ78" s="399" t="str">
        <f>MID($A78,COUNTA($A78:AI78)+1,1)</f>
        <v/>
      </c>
      <c r="AK78" s="399" t="str">
        <f>MID($A78,COUNTA($A78:AJ78)+1,1)</f>
        <v/>
      </c>
      <c r="AL78" s="399" t="str">
        <f>MID($A78,COUNTA($A78:AK78)+1,1)</f>
        <v/>
      </c>
      <c r="AM78" s="399" t="str">
        <f>MID($A78,COUNTA($A78:AL78)+1,1)</f>
        <v/>
      </c>
      <c r="AN78" s="425" t="str">
        <f>MID($A78,COUNTA($A78:AM78)+1,1)</f>
        <v/>
      </c>
      <c r="AO78" s="2"/>
      <c r="AP78" s="2"/>
      <c r="AQ78" s="2"/>
      <c r="AR78" s="2"/>
      <c r="AS78" s="29"/>
    </row>
    <row r="79" spans="1:47" ht="14.25" customHeight="1" thickBot="1" x14ac:dyDescent="0.3">
      <c r="A79" s="424"/>
      <c r="B79" s="400"/>
      <c r="C79" s="400"/>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26"/>
      <c r="AO79" s="2"/>
      <c r="AP79" s="5"/>
      <c r="AQ79" s="5"/>
      <c r="AR79" s="5"/>
      <c r="AS79" s="30"/>
    </row>
    <row r="80" spans="1:47" ht="12.6" customHeight="1" thickBot="1" x14ac:dyDescent="0.3">
      <c r="A80" s="427" t="s">
        <v>308</v>
      </c>
      <c r="B80" s="292"/>
      <c r="C80" s="58" t="s">
        <v>309</v>
      </c>
      <c r="D80" s="420" t="s">
        <v>307</v>
      </c>
      <c r="E80" s="420"/>
      <c r="F80" s="420"/>
      <c r="G80" s="420"/>
      <c r="H80" s="420"/>
      <c r="I80" s="420"/>
      <c r="J80" s="420"/>
      <c r="K80" s="420"/>
      <c r="L80" s="420"/>
      <c r="M80" s="420"/>
      <c r="N80" s="420"/>
      <c r="O80" s="420"/>
      <c r="P80" s="291" t="s">
        <v>308</v>
      </c>
      <c r="Q80" s="292"/>
      <c r="R80" s="58" t="s">
        <v>309</v>
      </c>
      <c r="S80" s="420" t="s">
        <v>310</v>
      </c>
      <c r="T80" s="420"/>
      <c r="U80" s="420"/>
      <c r="V80" s="420"/>
      <c r="W80" s="420"/>
      <c r="X80" s="420"/>
      <c r="Y80" s="420"/>
      <c r="Z80" s="420"/>
      <c r="AA80" s="420"/>
      <c r="AB80" s="420"/>
      <c r="AC80" s="420"/>
      <c r="AD80" s="422"/>
      <c r="AE80" s="292" t="s">
        <v>308</v>
      </c>
      <c r="AF80" s="292"/>
      <c r="AG80" s="58" t="s">
        <v>309</v>
      </c>
      <c r="AH80" s="431" t="s">
        <v>311</v>
      </c>
      <c r="AI80" s="420"/>
      <c r="AJ80" s="420"/>
      <c r="AK80" s="420"/>
      <c r="AL80" s="420"/>
      <c r="AM80" s="420"/>
      <c r="AN80" s="420"/>
      <c r="AO80" s="420"/>
      <c r="AP80" s="420"/>
      <c r="AQ80" s="420"/>
      <c r="AR80" s="420"/>
      <c r="AS80" s="432"/>
    </row>
    <row r="81" spans="1:47" x14ac:dyDescent="0.25">
      <c r="A81" s="433" t="str">
        <f>IF(D81="","",VLOOKUP(D81,$BB$2:$BC$39,2,FALSE))</f>
        <v/>
      </c>
      <c r="B81" s="403"/>
      <c r="C81" s="435"/>
      <c r="D81" s="437"/>
      <c r="E81" s="438"/>
      <c r="F81" s="438"/>
      <c r="G81" s="438"/>
      <c r="H81" s="438"/>
      <c r="I81" s="438"/>
      <c r="J81" s="438"/>
      <c r="K81" s="438"/>
      <c r="L81" s="438"/>
      <c r="M81" s="438"/>
      <c r="N81" s="438"/>
      <c r="O81" s="439"/>
      <c r="P81" s="401" t="str">
        <f>IF(S81="","",VLOOKUP(S81,$BB$2:$BC$39,2,FALSE))</f>
        <v/>
      </c>
      <c r="Q81" s="403"/>
      <c r="R81" s="435"/>
      <c r="S81" s="437"/>
      <c r="T81" s="438"/>
      <c r="U81" s="438"/>
      <c r="V81" s="438"/>
      <c r="W81" s="438"/>
      <c r="X81" s="438"/>
      <c r="Y81" s="438"/>
      <c r="Z81" s="438"/>
      <c r="AA81" s="438"/>
      <c r="AB81" s="438"/>
      <c r="AC81" s="438"/>
      <c r="AD81" s="439"/>
      <c r="AE81" s="401" t="str">
        <f>IF(AH81="","",VLOOKUP(AH81,$BB$2:$BC$39,2,FALSE))</f>
        <v/>
      </c>
      <c r="AF81" s="403"/>
      <c r="AG81" s="435"/>
      <c r="AH81" s="437"/>
      <c r="AI81" s="438"/>
      <c r="AJ81" s="438"/>
      <c r="AK81" s="438"/>
      <c r="AL81" s="438"/>
      <c r="AM81" s="438"/>
      <c r="AN81" s="438"/>
      <c r="AO81" s="438"/>
      <c r="AP81" s="438"/>
      <c r="AQ81" s="438"/>
      <c r="AR81" s="438"/>
      <c r="AS81" s="443"/>
    </row>
    <row r="82" spans="1:47" ht="13.15" thickBot="1" x14ac:dyDescent="0.3">
      <c r="A82" s="434"/>
      <c r="B82" s="404"/>
      <c r="C82" s="436"/>
      <c r="D82" s="440"/>
      <c r="E82" s="441"/>
      <c r="F82" s="441"/>
      <c r="G82" s="441"/>
      <c r="H82" s="441"/>
      <c r="I82" s="441"/>
      <c r="J82" s="441"/>
      <c r="K82" s="441"/>
      <c r="L82" s="441"/>
      <c r="M82" s="441"/>
      <c r="N82" s="441"/>
      <c r="O82" s="442"/>
      <c r="P82" s="402"/>
      <c r="Q82" s="404"/>
      <c r="R82" s="436"/>
      <c r="S82" s="440"/>
      <c r="T82" s="441"/>
      <c r="U82" s="441"/>
      <c r="V82" s="441"/>
      <c r="W82" s="441"/>
      <c r="X82" s="441"/>
      <c r="Y82" s="441"/>
      <c r="Z82" s="441"/>
      <c r="AA82" s="441"/>
      <c r="AB82" s="441"/>
      <c r="AC82" s="441"/>
      <c r="AD82" s="442"/>
      <c r="AE82" s="402"/>
      <c r="AF82" s="404"/>
      <c r="AG82" s="436"/>
      <c r="AH82" s="440"/>
      <c r="AI82" s="441"/>
      <c r="AJ82" s="441"/>
      <c r="AK82" s="441"/>
      <c r="AL82" s="441"/>
      <c r="AM82" s="441"/>
      <c r="AN82" s="441"/>
      <c r="AO82" s="441"/>
      <c r="AP82" s="441"/>
      <c r="AQ82" s="441"/>
      <c r="AR82" s="441"/>
      <c r="AS82" s="444"/>
    </row>
    <row r="83" spans="1:47" ht="12.6" customHeight="1" thickBot="1" x14ac:dyDescent="0.3">
      <c r="A83" s="428" t="s">
        <v>308</v>
      </c>
      <c r="B83" s="429"/>
      <c r="C83" s="59" t="s">
        <v>309</v>
      </c>
      <c r="D83" s="420" t="s">
        <v>312</v>
      </c>
      <c r="E83" s="420"/>
      <c r="F83" s="420"/>
      <c r="G83" s="420"/>
      <c r="H83" s="420"/>
      <c r="I83" s="420"/>
      <c r="J83" s="420"/>
      <c r="K83" s="420"/>
      <c r="L83" s="420"/>
      <c r="M83" s="420"/>
      <c r="N83" s="420"/>
      <c r="O83" s="420"/>
      <c r="P83" s="430" t="s">
        <v>308</v>
      </c>
      <c r="Q83" s="429"/>
      <c r="R83" s="59" t="s">
        <v>309</v>
      </c>
      <c r="S83" s="420" t="s">
        <v>313</v>
      </c>
      <c r="T83" s="420"/>
      <c r="U83" s="420"/>
      <c r="V83" s="420"/>
      <c r="W83" s="420"/>
      <c r="X83" s="420"/>
      <c r="Y83" s="420"/>
      <c r="Z83" s="420"/>
      <c r="AA83" s="420"/>
      <c r="AB83" s="420"/>
      <c r="AC83" s="420"/>
      <c r="AD83" s="422"/>
      <c r="AE83" s="429" t="s">
        <v>308</v>
      </c>
      <c r="AF83" s="429"/>
      <c r="AG83" s="59" t="s">
        <v>309</v>
      </c>
      <c r="AH83" s="431" t="s">
        <v>314</v>
      </c>
      <c r="AI83" s="420"/>
      <c r="AJ83" s="420"/>
      <c r="AK83" s="420"/>
      <c r="AL83" s="420"/>
      <c r="AM83" s="420"/>
      <c r="AN83" s="420"/>
      <c r="AO83" s="420"/>
      <c r="AP83" s="420"/>
      <c r="AQ83" s="420"/>
      <c r="AR83" s="420"/>
      <c r="AS83" s="432"/>
    </row>
    <row r="84" spans="1:47" x14ac:dyDescent="0.25">
      <c r="A84" s="433" t="str">
        <f>IF(D84="","",VLOOKUP(D84,$BB$2:$BC$39,2,FALSE))</f>
        <v/>
      </c>
      <c r="B84" s="403"/>
      <c r="C84" s="435"/>
      <c r="D84" s="437"/>
      <c r="E84" s="438"/>
      <c r="F84" s="438"/>
      <c r="G84" s="438"/>
      <c r="H84" s="438"/>
      <c r="I84" s="438"/>
      <c r="J84" s="438"/>
      <c r="K84" s="438"/>
      <c r="L84" s="438"/>
      <c r="M84" s="438"/>
      <c r="N84" s="438"/>
      <c r="O84" s="439"/>
      <c r="P84" s="401" t="str">
        <f>IF(S84="","",VLOOKUP(S84,$BB$2:$BC$39,2,FALSE))</f>
        <v/>
      </c>
      <c r="Q84" s="403"/>
      <c r="R84" s="435"/>
      <c r="S84" s="437"/>
      <c r="T84" s="438"/>
      <c r="U84" s="438"/>
      <c r="V84" s="438"/>
      <c r="W84" s="438"/>
      <c r="X84" s="438"/>
      <c r="Y84" s="438"/>
      <c r="Z84" s="438"/>
      <c r="AA84" s="438"/>
      <c r="AB84" s="438"/>
      <c r="AC84" s="438"/>
      <c r="AD84" s="439"/>
      <c r="AE84" s="401" t="str">
        <f>IF(AH84="","",VLOOKUP(AH84,$BB$2:$BC$39,2,FALSE))</f>
        <v/>
      </c>
      <c r="AF84" s="403"/>
      <c r="AG84" s="435"/>
      <c r="AH84" s="437"/>
      <c r="AI84" s="438"/>
      <c r="AJ84" s="438"/>
      <c r="AK84" s="438"/>
      <c r="AL84" s="438"/>
      <c r="AM84" s="438"/>
      <c r="AN84" s="438"/>
      <c r="AO84" s="438"/>
      <c r="AP84" s="438"/>
      <c r="AQ84" s="438"/>
      <c r="AR84" s="438"/>
      <c r="AS84" s="443"/>
    </row>
    <row r="85" spans="1:47" ht="13.15" thickBot="1" x14ac:dyDescent="0.3">
      <c r="A85" s="434"/>
      <c r="B85" s="404"/>
      <c r="C85" s="436"/>
      <c r="D85" s="440"/>
      <c r="E85" s="441"/>
      <c r="F85" s="441"/>
      <c r="G85" s="441"/>
      <c r="H85" s="441"/>
      <c r="I85" s="441"/>
      <c r="J85" s="441"/>
      <c r="K85" s="441"/>
      <c r="L85" s="441"/>
      <c r="M85" s="441"/>
      <c r="N85" s="441"/>
      <c r="O85" s="442"/>
      <c r="P85" s="402"/>
      <c r="Q85" s="404"/>
      <c r="R85" s="436"/>
      <c r="S85" s="440"/>
      <c r="T85" s="441"/>
      <c r="U85" s="441"/>
      <c r="V85" s="441"/>
      <c r="W85" s="441"/>
      <c r="X85" s="441"/>
      <c r="Y85" s="441"/>
      <c r="Z85" s="441"/>
      <c r="AA85" s="441"/>
      <c r="AB85" s="441"/>
      <c r="AC85" s="441"/>
      <c r="AD85" s="442"/>
      <c r="AE85" s="402"/>
      <c r="AF85" s="404"/>
      <c r="AG85" s="436"/>
      <c r="AH85" s="440"/>
      <c r="AI85" s="441"/>
      <c r="AJ85" s="441"/>
      <c r="AK85" s="441"/>
      <c r="AL85" s="441"/>
      <c r="AM85" s="441"/>
      <c r="AN85" s="441"/>
      <c r="AO85" s="441"/>
      <c r="AP85" s="441"/>
      <c r="AQ85" s="441"/>
      <c r="AR85" s="441"/>
      <c r="AS85" s="444"/>
    </row>
    <row r="86" spans="1:47" ht="12.6" customHeight="1" thickBot="1" x14ac:dyDescent="0.3">
      <c r="A86" s="428" t="s">
        <v>308</v>
      </c>
      <c r="B86" s="429"/>
      <c r="C86" s="59" t="s">
        <v>309</v>
      </c>
      <c r="D86" s="431" t="s">
        <v>315</v>
      </c>
      <c r="E86" s="420"/>
      <c r="F86" s="420"/>
      <c r="G86" s="420"/>
      <c r="H86" s="420"/>
      <c r="I86" s="420"/>
      <c r="J86" s="420"/>
      <c r="K86" s="420"/>
      <c r="L86" s="420"/>
      <c r="M86" s="420"/>
      <c r="N86" s="420"/>
      <c r="O86" s="422"/>
      <c r="P86" s="445" t="str">
        <f>IF(A81="","",IF(NOT(ISNA(MATCH($C75&amp;D81,$BE$2:$BE$39,0))),"","大分類３と小分類１があっていません。"))</f>
        <v/>
      </c>
      <c r="Q86" s="446"/>
      <c r="R86" s="446"/>
      <c r="S86" s="446"/>
      <c r="T86" s="446"/>
      <c r="U86" s="446"/>
      <c r="V86" s="446"/>
      <c r="W86" s="446"/>
      <c r="X86" s="446"/>
      <c r="Y86" s="446"/>
      <c r="Z86" s="446"/>
      <c r="AA86" s="446" t="str">
        <f>IF(A84="","",IF(NOT(ISNA(MATCH($C75&amp;D84,$BE$2:$BE$39,0))),"","大分類３と小分類４があっていません。"))</f>
        <v/>
      </c>
      <c r="AB86" s="446"/>
      <c r="AC86" s="446"/>
      <c r="AD86" s="446"/>
      <c r="AE86" s="446"/>
      <c r="AF86" s="446"/>
      <c r="AG86" s="446"/>
      <c r="AH86" s="446"/>
      <c r="AI86" s="446"/>
      <c r="AJ86" s="446"/>
      <c r="AK86" s="447"/>
      <c r="AL86" s="291" t="s">
        <v>22</v>
      </c>
      <c r="AM86" s="292"/>
      <c r="AN86" s="292"/>
      <c r="AO86" s="293"/>
      <c r="AP86" s="291" t="s">
        <v>23</v>
      </c>
      <c r="AQ86" s="292"/>
      <c r="AR86" s="292"/>
      <c r="AS86" s="448"/>
    </row>
    <row r="87" spans="1:47" x14ac:dyDescent="0.25">
      <c r="A87" s="433" t="str">
        <f>IF(D87="","",VLOOKUP(D87,$BB$2:$BC$39,2,FALSE))</f>
        <v/>
      </c>
      <c r="B87" s="403"/>
      <c r="C87" s="435"/>
      <c r="D87" s="437"/>
      <c r="E87" s="438"/>
      <c r="F87" s="438"/>
      <c r="G87" s="438"/>
      <c r="H87" s="438"/>
      <c r="I87" s="438"/>
      <c r="J87" s="438"/>
      <c r="K87" s="438"/>
      <c r="L87" s="438"/>
      <c r="M87" s="438"/>
      <c r="N87" s="438"/>
      <c r="O87" s="461"/>
      <c r="P87" s="445" t="str">
        <f>IF(P81="","",IF(NOT(ISNA(MATCH($C75&amp;S81,$BE$2:$BE$39,0))),"","大分類３と小分類２があっていません。"))</f>
        <v/>
      </c>
      <c r="Q87" s="446"/>
      <c r="R87" s="446"/>
      <c r="S87" s="446"/>
      <c r="T87" s="446"/>
      <c r="U87" s="446"/>
      <c r="V87" s="446"/>
      <c r="W87" s="446"/>
      <c r="X87" s="446"/>
      <c r="Y87" s="446"/>
      <c r="Z87" s="446"/>
      <c r="AA87" s="446" t="str">
        <f>IF(P84="","",IF(NOT(ISNA(MATCH($C75&amp;S84,$BE$2:$BE$39,0))),"","大分類３と小分類５があっていません。"))</f>
        <v/>
      </c>
      <c r="AB87" s="446"/>
      <c r="AC87" s="446"/>
      <c r="AD87" s="446"/>
      <c r="AE87" s="446"/>
      <c r="AF87" s="446"/>
      <c r="AG87" s="446"/>
      <c r="AH87" s="446"/>
      <c r="AI87" s="446"/>
      <c r="AJ87" s="446"/>
      <c r="AK87" s="463"/>
      <c r="AL87" s="449"/>
      <c r="AM87" s="450"/>
      <c r="AN87" s="450"/>
      <c r="AO87" s="464"/>
      <c r="AP87" s="449"/>
      <c r="AQ87" s="450"/>
      <c r="AR87" s="450"/>
      <c r="AS87" s="451"/>
    </row>
    <row r="88" spans="1:47" ht="13.15" thickBot="1" x14ac:dyDescent="0.3">
      <c r="A88" s="434"/>
      <c r="B88" s="404"/>
      <c r="C88" s="436"/>
      <c r="D88" s="440"/>
      <c r="E88" s="441"/>
      <c r="F88" s="441"/>
      <c r="G88" s="441"/>
      <c r="H88" s="441"/>
      <c r="I88" s="441"/>
      <c r="J88" s="441"/>
      <c r="K88" s="441"/>
      <c r="L88" s="441"/>
      <c r="M88" s="441"/>
      <c r="N88" s="441"/>
      <c r="O88" s="462"/>
      <c r="P88" s="455" t="str">
        <f>IF(AE81="","",IF(NOT(ISNA(MATCH($C75&amp;AH81,$BE$2:$BE$39,0))),"","大分類３と小分類３があっていません。"))</f>
        <v/>
      </c>
      <c r="Q88" s="456"/>
      <c r="R88" s="456"/>
      <c r="S88" s="456"/>
      <c r="T88" s="456"/>
      <c r="U88" s="456"/>
      <c r="V88" s="456"/>
      <c r="W88" s="456"/>
      <c r="X88" s="456"/>
      <c r="Y88" s="456"/>
      <c r="Z88" s="456"/>
      <c r="AA88" s="456" t="str">
        <f>IF(AE84="","",IF(NOT(ISNA(MATCH($C75&amp;AH84,$BE$2:$BE$39,0))),"","大分類３と小分類６があっていません。"))</f>
        <v/>
      </c>
      <c r="AB88" s="456"/>
      <c r="AC88" s="456"/>
      <c r="AD88" s="456"/>
      <c r="AE88" s="456"/>
      <c r="AF88" s="456"/>
      <c r="AG88" s="456"/>
      <c r="AH88" s="456"/>
      <c r="AI88" s="456"/>
      <c r="AJ88" s="456"/>
      <c r="AK88" s="457"/>
      <c r="AL88" s="452"/>
      <c r="AM88" s="453"/>
      <c r="AN88" s="453"/>
      <c r="AO88" s="465"/>
      <c r="AP88" s="452"/>
      <c r="AQ88" s="453"/>
      <c r="AR88" s="453"/>
      <c r="AS88" s="454"/>
    </row>
    <row r="89" spans="1:47" ht="12.6" customHeight="1" thickBot="1" x14ac:dyDescent="0.3">
      <c r="A89" s="458" t="str">
        <f>IF(A87="","",IF(NOT(ISNA(MATCH($C75&amp;D87,$BE$2:$BE$39,0))),"","大分類１と小分類７があっていません。"))</f>
        <v/>
      </c>
      <c r="B89" s="446"/>
      <c r="C89" s="446"/>
      <c r="D89" s="446"/>
      <c r="E89" s="446"/>
      <c r="F89" s="446"/>
      <c r="G89" s="446"/>
      <c r="H89" s="446"/>
      <c r="I89" s="446"/>
      <c r="J89" s="446"/>
      <c r="K89" s="446"/>
      <c r="L89" s="446"/>
      <c r="M89" s="447"/>
      <c r="N89" s="291" t="s">
        <v>21</v>
      </c>
      <c r="O89" s="293"/>
      <c r="P89" s="291" t="s">
        <v>18</v>
      </c>
      <c r="Q89" s="292"/>
      <c r="R89" s="292"/>
      <c r="S89" s="292"/>
      <c r="T89" s="292"/>
      <c r="U89" s="292"/>
      <c r="V89" s="292"/>
      <c r="W89" s="292"/>
      <c r="X89" s="292"/>
      <c r="Y89" s="292"/>
      <c r="Z89" s="292"/>
      <c r="AA89" s="292"/>
      <c r="AB89" s="292"/>
      <c r="AC89" s="292"/>
      <c r="AD89" s="292"/>
      <c r="AE89" s="292"/>
      <c r="AF89" s="292"/>
      <c r="AG89" s="292"/>
      <c r="AH89" s="292"/>
      <c r="AI89" s="293"/>
      <c r="AJ89" s="291" t="s">
        <v>19</v>
      </c>
      <c r="AK89" s="292"/>
      <c r="AL89" s="429"/>
      <c r="AM89" s="429"/>
      <c r="AN89" s="459"/>
      <c r="AO89" s="430" t="s">
        <v>20</v>
      </c>
      <c r="AP89" s="429"/>
      <c r="AQ89" s="429"/>
      <c r="AR89" s="429"/>
      <c r="AS89" s="460"/>
      <c r="AT89" s="466"/>
      <c r="AU89" s="466"/>
    </row>
    <row r="90" spans="1:47" ht="13.35" customHeight="1" x14ac:dyDescent="0.25">
      <c r="A90" s="31"/>
      <c r="B90" s="2"/>
      <c r="C90" s="2"/>
      <c r="D90" s="2"/>
      <c r="E90" s="2"/>
      <c r="F90" s="2"/>
      <c r="G90" s="2"/>
      <c r="H90" s="2"/>
      <c r="I90" s="2"/>
      <c r="J90" s="2"/>
      <c r="K90" s="2"/>
      <c r="L90" s="2"/>
      <c r="M90" s="2"/>
      <c r="N90" s="467"/>
      <c r="O90" s="468"/>
      <c r="P90" s="471"/>
      <c r="Q90" s="399" t="str">
        <f>MID($P90,COUNTA($P90:P90)+1,1)</f>
        <v/>
      </c>
      <c r="R90" s="399" t="str">
        <f>MID($P90,COUNTA($P90:Q90)+1,1)</f>
        <v/>
      </c>
      <c r="S90" s="399" t="str">
        <f>MID($P90,COUNTA($P90:R90)+1,1)</f>
        <v/>
      </c>
      <c r="T90" s="399" t="str">
        <f>MID($P90,COUNTA($P90:S90)+1,1)</f>
        <v/>
      </c>
      <c r="U90" s="399" t="str">
        <f>MID($P90,COUNTA($P90:T90)+1,1)</f>
        <v/>
      </c>
      <c r="V90" s="399" t="str">
        <f>MID($P90,COUNTA($P90:U90)+1,1)</f>
        <v/>
      </c>
      <c r="W90" s="399" t="str">
        <f>MID($P90,COUNTA($P90:V90)+1,1)</f>
        <v/>
      </c>
      <c r="X90" s="399" t="str">
        <f>MID($P90,COUNTA($P90:W90)+1,1)</f>
        <v/>
      </c>
      <c r="Y90" s="399" t="str">
        <f>MID($P90,COUNTA($P90:X90)+1,1)</f>
        <v/>
      </c>
      <c r="Z90" s="399" t="str">
        <f>MID($P90,COUNTA($P90:Y90)+1,1)</f>
        <v/>
      </c>
      <c r="AA90" s="399" t="str">
        <f>MID($P90,COUNTA($P90:Z90)+1,1)</f>
        <v/>
      </c>
      <c r="AB90" s="399" t="str">
        <f>MID($P90,COUNTA($P90:AA90)+1,1)</f>
        <v/>
      </c>
      <c r="AC90" s="399" t="str">
        <f>MID($P90,COUNTA($P90:AB90)+1,1)</f>
        <v/>
      </c>
      <c r="AD90" s="399" t="str">
        <f>MID($P90,COUNTA($P90:AC90)+1,1)</f>
        <v/>
      </c>
      <c r="AE90" s="399" t="str">
        <f>MID($P90,COUNTA($P90:AD90)+1,1)</f>
        <v/>
      </c>
      <c r="AF90" s="399" t="str">
        <f>MID($P90,COUNTA($P90:AE90)+1,1)</f>
        <v/>
      </c>
      <c r="AG90" s="399" t="str">
        <f>MID($P90,COUNTA($P90:AF90)+1,1)</f>
        <v/>
      </c>
      <c r="AH90" s="399" t="str">
        <f>MID($P90,COUNTA($P90:AG90)+1,1)</f>
        <v/>
      </c>
      <c r="AI90" s="425" t="str">
        <f>MID($P90,COUNTA($P90:AH90)+1,1)</f>
        <v/>
      </c>
      <c r="AJ90" s="473"/>
      <c r="AK90" s="474"/>
      <c r="AL90" s="474"/>
      <c r="AM90" s="474"/>
      <c r="AN90" s="37"/>
      <c r="AO90" s="473"/>
      <c r="AP90" s="474"/>
      <c r="AQ90" s="474"/>
      <c r="AR90" s="474"/>
      <c r="AS90" s="39"/>
      <c r="AT90" s="2"/>
      <c r="AU90" s="2"/>
    </row>
    <row r="91" spans="1:47" ht="13.35" customHeight="1" thickBot="1" x14ac:dyDescent="0.3">
      <c r="A91" s="31"/>
      <c r="B91" s="2"/>
      <c r="C91" s="2"/>
      <c r="D91" s="2"/>
      <c r="E91" s="2"/>
      <c r="F91" s="2"/>
      <c r="G91" s="2"/>
      <c r="H91" s="2"/>
      <c r="I91" s="2"/>
      <c r="J91" s="2"/>
      <c r="K91" s="2"/>
      <c r="L91" s="2"/>
      <c r="M91" s="129" t="s">
        <v>456</v>
      </c>
      <c r="N91" s="469"/>
      <c r="O91" s="470"/>
      <c r="P91" s="472"/>
      <c r="Q91" s="400"/>
      <c r="R91" s="400"/>
      <c r="S91" s="400"/>
      <c r="T91" s="400"/>
      <c r="U91" s="400"/>
      <c r="V91" s="400"/>
      <c r="W91" s="400"/>
      <c r="X91" s="400"/>
      <c r="Y91" s="400"/>
      <c r="Z91" s="400"/>
      <c r="AA91" s="400"/>
      <c r="AB91" s="400"/>
      <c r="AC91" s="400"/>
      <c r="AD91" s="400"/>
      <c r="AE91" s="400"/>
      <c r="AF91" s="400"/>
      <c r="AG91" s="400"/>
      <c r="AH91" s="400"/>
      <c r="AI91" s="426"/>
      <c r="AJ91" s="475"/>
      <c r="AK91" s="476"/>
      <c r="AL91" s="476"/>
      <c r="AM91" s="476"/>
      <c r="AN91" s="38" t="s">
        <v>338</v>
      </c>
      <c r="AO91" s="475"/>
      <c r="AP91" s="476"/>
      <c r="AQ91" s="476"/>
      <c r="AR91" s="476"/>
      <c r="AS91" s="40" t="s">
        <v>338</v>
      </c>
      <c r="AT91" s="2"/>
      <c r="AU91" s="2"/>
    </row>
    <row r="92" spans="1:47" ht="12.6" customHeight="1" thickBot="1" x14ac:dyDescent="0.3">
      <c r="A92" s="31"/>
      <c r="B92" s="2"/>
      <c r="C92" s="2"/>
      <c r="D92" s="2"/>
      <c r="E92" s="2"/>
      <c r="F92" s="2"/>
      <c r="G92" s="2"/>
      <c r="H92" s="2"/>
      <c r="I92" s="2"/>
      <c r="J92" s="2"/>
      <c r="K92" s="2"/>
      <c r="L92" s="2"/>
      <c r="M92" s="3"/>
      <c r="N92" s="430" t="s">
        <v>21</v>
      </c>
      <c r="O92" s="459"/>
      <c r="P92" s="430" t="s">
        <v>18</v>
      </c>
      <c r="Q92" s="429"/>
      <c r="R92" s="429"/>
      <c r="S92" s="429"/>
      <c r="T92" s="429"/>
      <c r="U92" s="429"/>
      <c r="V92" s="429"/>
      <c r="W92" s="429"/>
      <c r="X92" s="429"/>
      <c r="Y92" s="429"/>
      <c r="Z92" s="429"/>
      <c r="AA92" s="429"/>
      <c r="AB92" s="429"/>
      <c r="AC92" s="429"/>
      <c r="AD92" s="429"/>
      <c r="AE92" s="429"/>
      <c r="AF92" s="429"/>
      <c r="AG92" s="429"/>
      <c r="AH92" s="429"/>
      <c r="AI92" s="459"/>
      <c r="AJ92" s="430" t="s">
        <v>19</v>
      </c>
      <c r="AK92" s="429"/>
      <c r="AL92" s="429"/>
      <c r="AM92" s="429"/>
      <c r="AN92" s="459"/>
      <c r="AO92" s="430" t="s">
        <v>20</v>
      </c>
      <c r="AP92" s="429"/>
      <c r="AQ92" s="429"/>
      <c r="AR92" s="429"/>
      <c r="AS92" s="460"/>
      <c r="AT92" s="466"/>
      <c r="AU92" s="466"/>
    </row>
    <row r="93" spans="1:47" ht="13.35" customHeight="1" x14ac:dyDescent="0.25">
      <c r="A93" s="31"/>
      <c r="B93" s="2"/>
      <c r="C93" s="2"/>
      <c r="D93" s="2"/>
      <c r="E93" s="2"/>
      <c r="F93" s="2"/>
      <c r="G93" s="2"/>
      <c r="H93" s="2"/>
      <c r="I93" s="2"/>
      <c r="J93" s="2"/>
      <c r="K93" s="2"/>
      <c r="L93" s="2"/>
      <c r="M93" s="2"/>
      <c r="N93" s="467"/>
      <c r="O93" s="468"/>
      <c r="P93" s="471"/>
      <c r="Q93" s="399" t="str">
        <f>MID($P93,COUNTA($P93:P93)+1,1)</f>
        <v/>
      </c>
      <c r="R93" s="399" t="str">
        <f>MID($P93,COUNTA($P93:Q93)+1,1)</f>
        <v/>
      </c>
      <c r="S93" s="399" t="str">
        <f>MID($P93,COUNTA($P93:R93)+1,1)</f>
        <v/>
      </c>
      <c r="T93" s="399" t="str">
        <f>MID($P93,COUNTA($P93:S93)+1,1)</f>
        <v/>
      </c>
      <c r="U93" s="399" t="str">
        <f>MID($P93,COUNTA($P93:T93)+1,1)</f>
        <v/>
      </c>
      <c r="V93" s="399" t="str">
        <f>MID($P93,COUNTA($P93:U93)+1,1)</f>
        <v/>
      </c>
      <c r="W93" s="399" t="str">
        <f>MID($P93,COUNTA($P93:V93)+1,1)</f>
        <v/>
      </c>
      <c r="X93" s="399" t="str">
        <f>MID($P93,COUNTA($P93:W93)+1,1)</f>
        <v/>
      </c>
      <c r="Y93" s="399" t="str">
        <f>MID($P93,COUNTA($P93:X93)+1,1)</f>
        <v/>
      </c>
      <c r="Z93" s="399" t="str">
        <f>MID($P93,COUNTA($P93:Y93)+1,1)</f>
        <v/>
      </c>
      <c r="AA93" s="399" t="str">
        <f>MID($P93,COUNTA($P93:Z93)+1,1)</f>
        <v/>
      </c>
      <c r="AB93" s="399" t="str">
        <f>MID($P93,COUNTA($P93:AA93)+1,1)</f>
        <v/>
      </c>
      <c r="AC93" s="399" t="str">
        <f>MID($P93,COUNTA($P93:AB93)+1,1)</f>
        <v/>
      </c>
      <c r="AD93" s="399" t="str">
        <f>MID($P93,COUNTA($P93:AC93)+1,1)</f>
        <v/>
      </c>
      <c r="AE93" s="399" t="str">
        <f>MID($P93,COUNTA($P93:AD93)+1,1)</f>
        <v/>
      </c>
      <c r="AF93" s="399" t="str">
        <f>MID($P93,COUNTA($P93:AE93)+1,1)</f>
        <v/>
      </c>
      <c r="AG93" s="399" t="str">
        <f>MID($P93,COUNTA($P93:AF93)+1,1)</f>
        <v/>
      </c>
      <c r="AH93" s="399" t="str">
        <f>MID($P93,COUNTA($P93:AG93)+1,1)</f>
        <v/>
      </c>
      <c r="AI93" s="425" t="str">
        <f>MID($P93,COUNTA($P93:AH93)+1,1)</f>
        <v/>
      </c>
      <c r="AJ93" s="473"/>
      <c r="AK93" s="474"/>
      <c r="AL93" s="474"/>
      <c r="AM93" s="474"/>
      <c r="AN93" s="37"/>
      <c r="AO93" s="473"/>
      <c r="AP93" s="474"/>
      <c r="AQ93" s="474"/>
      <c r="AR93" s="474"/>
      <c r="AS93" s="39"/>
      <c r="AT93" s="2"/>
      <c r="AU93" s="2"/>
    </row>
    <row r="94" spans="1:47" ht="13.35" customHeight="1" thickBot="1" x14ac:dyDescent="0.3">
      <c r="A94" s="483" t="s">
        <v>457</v>
      </c>
      <c r="B94" s="484"/>
      <c r="C94" s="484"/>
      <c r="D94" s="484"/>
      <c r="E94" s="484"/>
      <c r="F94" s="484"/>
      <c r="G94" s="484"/>
      <c r="H94" s="484"/>
      <c r="I94" s="484"/>
      <c r="J94" s="484"/>
      <c r="K94" s="484"/>
      <c r="L94" s="484"/>
      <c r="M94" s="485"/>
      <c r="N94" s="477"/>
      <c r="O94" s="478"/>
      <c r="P94" s="479"/>
      <c r="Q94" s="480"/>
      <c r="R94" s="480"/>
      <c r="S94" s="480"/>
      <c r="T94" s="480"/>
      <c r="U94" s="480"/>
      <c r="V94" s="480"/>
      <c r="W94" s="480"/>
      <c r="X94" s="480"/>
      <c r="Y94" s="480"/>
      <c r="Z94" s="480"/>
      <c r="AA94" s="480"/>
      <c r="AB94" s="480"/>
      <c r="AC94" s="480"/>
      <c r="AD94" s="480"/>
      <c r="AE94" s="480"/>
      <c r="AF94" s="480"/>
      <c r="AG94" s="480"/>
      <c r="AH94" s="480"/>
      <c r="AI94" s="486"/>
      <c r="AJ94" s="481"/>
      <c r="AK94" s="482"/>
      <c r="AL94" s="482"/>
      <c r="AM94" s="482"/>
      <c r="AN94" s="41" t="s">
        <v>338</v>
      </c>
      <c r="AO94" s="481"/>
      <c r="AP94" s="482"/>
      <c r="AQ94" s="482"/>
      <c r="AR94" s="482"/>
      <c r="AS94" s="42" t="s">
        <v>338</v>
      </c>
      <c r="AT94" s="2"/>
      <c r="AU94" s="2"/>
    </row>
    <row r="95" spans="1:47" ht="9.9499999999999993" customHeight="1" thickTop="1" thickBo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7" ht="12.6" customHeight="1" thickTop="1" thickBot="1" x14ac:dyDescent="0.3">
      <c r="A96" s="371" t="s">
        <v>308</v>
      </c>
      <c r="B96" s="372"/>
      <c r="C96" s="373" t="s">
        <v>340</v>
      </c>
      <c r="D96" s="373"/>
      <c r="E96" s="373"/>
      <c r="F96" s="373"/>
      <c r="G96" s="373"/>
      <c r="H96" s="373"/>
      <c r="I96" s="373"/>
      <c r="J96" s="373"/>
      <c r="K96" s="373"/>
      <c r="L96" s="373"/>
      <c r="M96" s="373"/>
      <c r="N96" s="373"/>
      <c r="O96" s="374"/>
      <c r="P96" s="375" t="s">
        <v>758</v>
      </c>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8"/>
      <c r="AO96" s="26"/>
      <c r="AP96" s="27"/>
      <c r="AQ96" s="27"/>
      <c r="AR96" s="27"/>
      <c r="AS96" s="28"/>
    </row>
    <row r="97" spans="1:47" ht="13.5" customHeight="1" x14ac:dyDescent="0.25">
      <c r="A97" s="379" t="str">
        <f>IF(C97="","",VLOOKUP(C97,$AY$2:$AZ$11,2,FALSE))</f>
        <v/>
      </c>
      <c r="B97" s="380"/>
      <c r="C97" s="383"/>
      <c r="D97" s="384"/>
      <c r="E97" s="384"/>
      <c r="F97" s="384"/>
      <c r="G97" s="384"/>
      <c r="H97" s="384"/>
      <c r="I97" s="384"/>
      <c r="J97" s="384"/>
      <c r="K97" s="384"/>
      <c r="L97" s="384"/>
      <c r="M97" s="384"/>
      <c r="N97" s="384"/>
      <c r="O97" s="385"/>
      <c r="P97" s="388" t="s">
        <v>779</v>
      </c>
      <c r="Q97" s="390"/>
      <c r="R97" s="390"/>
      <c r="S97" s="409" t="s">
        <v>14</v>
      </c>
      <c r="T97" s="390"/>
      <c r="U97" s="390"/>
      <c r="V97" s="409" t="s">
        <v>15</v>
      </c>
      <c r="W97" s="413" t="s">
        <v>363</v>
      </c>
      <c r="X97" s="417" t="s">
        <v>761</v>
      </c>
      <c r="Y97" s="390"/>
      <c r="Z97" s="390"/>
      <c r="AA97" s="409" t="s">
        <v>14</v>
      </c>
      <c r="AB97" s="390"/>
      <c r="AC97" s="390"/>
      <c r="AD97" s="411" t="s">
        <v>15</v>
      </c>
      <c r="AE97" s="401"/>
      <c r="AF97" s="403"/>
      <c r="AG97" s="405"/>
      <c r="AH97" s="407"/>
      <c r="AI97" s="403"/>
      <c r="AJ97" s="405"/>
      <c r="AK97" s="407"/>
      <c r="AL97" s="403"/>
      <c r="AM97" s="415"/>
      <c r="AN97" s="356" t="s">
        <v>16</v>
      </c>
      <c r="AO97" s="2"/>
      <c r="AP97" s="2"/>
      <c r="AQ97" s="2"/>
      <c r="AR97" s="2"/>
      <c r="AS97" s="29"/>
    </row>
    <row r="98" spans="1:47" ht="13.15" thickBot="1" x14ac:dyDescent="0.3">
      <c r="A98" s="381"/>
      <c r="B98" s="382"/>
      <c r="C98" s="386"/>
      <c r="D98" s="334"/>
      <c r="E98" s="334"/>
      <c r="F98" s="334"/>
      <c r="G98" s="334"/>
      <c r="H98" s="334"/>
      <c r="I98" s="334"/>
      <c r="J98" s="334"/>
      <c r="K98" s="334"/>
      <c r="L98" s="334"/>
      <c r="M98" s="334"/>
      <c r="N98" s="334"/>
      <c r="O98" s="387"/>
      <c r="P98" s="389"/>
      <c r="Q98" s="391"/>
      <c r="R98" s="391"/>
      <c r="S98" s="410"/>
      <c r="T98" s="391"/>
      <c r="U98" s="391"/>
      <c r="V98" s="410"/>
      <c r="W98" s="414"/>
      <c r="X98" s="418"/>
      <c r="Y98" s="391"/>
      <c r="Z98" s="391"/>
      <c r="AA98" s="410"/>
      <c r="AB98" s="391"/>
      <c r="AC98" s="391"/>
      <c r="AD98" s="412"/>
      <c r="AE98" s="402"/>
      <c r="AF98" s="404"/>
      <c r="AG98" s="406"/>
      <c r="AH98" s="408"/>
      <c r="AI98" s="404"/>
      <c r="AJ98" s="406"/>
      <c r="AK98" s="408"/>
      <c r="AL98" s="404"/>
      <c r="AM98" s="416"/>
      <c r="AN98" s="360"/>
      <c r="AO98" s="2"/>
      <c r="AP98" s="2"/>
      <c r="AQ98" s="2"/>
      <c r="AR98" s="2"/>
      <c r="AS98" s="29"/>
    </row>
    <row r="99" spans="1:47" ht="12.6" customHeight="1" thickBot="1" x14ac:dyDescent="0.3">
      <c r="A99" s="419" t="s">
        <v>17</v>
      </c>
      <c r="B99" s="420"/>
      <c r="C99" s="420"/>
      <c r="D99" s="420"/>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1"/>
      <c r="AF99" s="421"/>
      <c r="AG99" s="421"/>
      <c r="AH99" s="421"/>
      <c r="AI99" s="421"/>
      <c r="AJ99" s="421"/>
      <c r="AK99" s="421"/>
      <c r="AL99" s="421"/>
      <c r="AM99" s="421"/>
      <c r="AN99" s="422"/>
      <c r="AO99" s="2"/>
      <c r="AP99" s="2"/>
      <c r="AQ99" s="2"/>
      <c r="AR99" s="2"/>
      <c r="AS99" s="29"/>
    </row>
    <row r="100" spans="1:47" x14ac:dyDescent="0.25">
      <c r="A100" s="423"/>
      <c r="B100" s="399" t="str">
        <f>MID($A100,COUNTA($A100:A100)+1,1)</f>
        <v/>
      </c>
      <c r="C100" s="399" t="str">
        <f>MID($A100,COUNTA($A100:B100)+1,1)</f>
        <v/>
      </c>
      <c r="D100" s="399" t="str">
        <f>MID($A100,COUNTA($A100:C100)+1,1)</f>
        <v/>
      </c>
      <c r="E100" s="399" t="str">
        <f>MID($A100,COUNTA($A100:D100)+1,1)</f>
        <v/>
      </c>
      <c r="F100" s="399" t="str">
        <f>MID($A100,COUNTA($A100:E100)+1,1)</f>
        <v/>
      </c>
      <c r="G100" s="399" t="str">
        <f>MID($A100,COUNTA($A100:F100)+1,1)</f>
        <v/>
      </c>
      <c r="H100" s="399" t="str">
        <f>MID($A100,COUNTA($A100:G100)+1,1)</f>
        <v/>
      </c>
      <c r="I100" s="399" t="str">
        <f>MID($A100,COUNTA($A100:H100)+1,1)</f>
        <v/>
      </c>
      <c r="J100" s="399" t="str">
        <f>MID($A100,COUNTA($A100:I100)+1,1)</f>
        <v/>
      </c>
      <c r="K100" s="399" t="str">
        <f>MID($A100,COUNTA($A100:J100)+1,1)</f>
        <v/>
      </c>
      <c r="L100" s="399" t="str">
        <f>MID($A100,COUNTA($A100:K100)+1,1)</f>
        <v/>
      </c>
      <c r="M100" s="399" t="str">
        <f>MID($A100,COUNTA($A100:L100)+1,1)</f>
        <v/>
      </c>
      <c r="N100" s="399" t="str">
        <f>MID($A100,COUNTA($A100:M100)+1,1)</f>
        <v/>
      </c>
      <c r="O100" s="399" t="str">
        <f>MID($A100,COUNTA($A100:N100)+1,1)</f>
        <v/>
      </c>
      <c r="P100" s="399" t="str">
        <f>MID($A100,COUNTA($A100:O100)+1,1)</f>
        <v/>
      </c>
      <c r="Q100" s="399" t="str">
        <f>MID($A100,COUNTA($A100:P100)+1,1)</f>
        <v/>
      </c>
      <c r="R100" s="399" t="str">
        <f>MID($A100,COUNTA($A100:Q100)+1,1)</f>
        <v/>
      </c>
      <c r="S100" s="399" t="str">
        <f>MID($A100,COUNTA($A100:R100)+1,1)</f>
        <v/>
      </c>
      <c r="T100" s="399" t="str">
        <f>MID($A100,COUNTA($A100:S100)+1,1)</f>
        <v/>
      </c>
      <c r="U100" s="399" t="str">
        <f>MID($A100,COUNTA($A100:T100)+1,1)</f>
        <v/>
      </c>
      <c r="V100" s="399" t="str">
        <f>MID($A100,COUNTA($A100:U100)+1,1)</f>
        <v/>
      </c>
      <c r="W100" s="399" t="str">
        <f>MID($A100,COUNTA($A100:V100)+1,1)</f>
        <v/>
      </c>
      <c r="X100" s="399" t="str">
        <f>MID($A100,COUNTA($A100:W100)+1,1)</f>
        <v/>
      </c>
      <c r="Y100" s="399" t="str">
        <f>MID($A100,COUNTA($A100:X100)+1,1)</f>
        <v/>
      </c>
      <c r="Z100" s="399" t="str">
        <f>MID($A100,COUNTA($A100:Y100)+1,1)</f>
        <v/>
      </c>
      <c r="AA100" s="399" t="str">
        <f>MID($A100,COUNTA($A100:Z100)+1,1)</f>
        <v/>
      </c>
      <c r="AB100" s="399" t="str">
        <f>MID($A100,COUNTA($A100:AA100)+1,1)</f>
        <v/>
      </c>
      <c r="AC100" s="399" t="str">
        <f>MID($A100,COUNTA($A100:AB100)+1,1)</f>
        <v/>
      </c>
      <c r="AD100" s="399" t="str">
        <f>MID($A100,COUNTA($A100:AC100)+1,1)</f>
        <v/>
      </c>
      <c r="AE100" s="399" t="str">
        <f>MID($A100,COUNTA($A100:AD100)+1,1)</f>
        <v/>
      </c>
      <c r="AF100" s="399" t="str">
        <f>MID($A100,COUNTA($A100:AE100)+1,1)</f>
        <v/>
      </c>
      <c r="AG100" s="399" t="str">
        <f>MID($A100,COUNTA($A100:AF100)+1,1)</f>
        <v/>
      </c>
      <c r="AH100" s="399" t="str">
        <f>MID($A100,COUNTA($A100:AG100)+1,1)</f>
        <v/>
      </c>
      <c r="AI100" s="399" t="str">
        <f>MID($A100,COUNTA($A100:AH100)+1,1)</f>
        <v/>
      </c>
      <c r="AJ100" s="399" t="str">
        <f>MID($A100,COUNTA($A100:AI100)+1,1)</f>
        <v/>
      </c>
      <c r="AK100" s="399" t="str">
        <f>MID($A100,COUNTA($A100:AJ100)+1,1)</f>
        <v/>
      </c>
      <c r="AL100" s="399" t="str">
        <f>MID($A100,COUNTA($A100:AK100)+1,1)</f>
        <v/>
      </c>
      <c r="AM100" s="399" t="str">
        <f>MID($A100,COUNTA($A100:AL100)+1,1)</f>
        <v/>
      </c>
      <c r="AN100" s="425" t="str">
        <f>MID($A100,COUNTA($A100:AM100)+1,1)</f>
        <v/>
      </c>
      <c r="AO100" s="2"/>
      <c r="AP100" s="2"/>
      <c r="AQ100" s="2"/>
      <c r="AR100" s="2"/>
      <c r="AS100" s="29"/>
    </row>
    <row r="101" spans="1:47" ht="13.15" thickBot="1" x14ac:dyDescent="0.3">
      <c r="A101" s="424"/>
      <c r="B101" s="400"/>
      <c r="C101" s="400"/>
      <c r="D101" s="400"/>
      <c r="E101" s="400"/>
      <c r="F101" s="400"/>
      <c r="G101" s="400"/>
      <c r="H101" s="400"/>
      <c r="I101" s="400"/>
      <c r="J101" s="400"/>
      <c r="K101" s="400"/>
      <c r="L101" s="400"/>
      <c r="M101" s="400"/>
      <c r="N101" s="400"/>
      <c r="O101" s="400"/>
      <c r="P101" s="400"/>
      <c r="Q101" s="400"/>
      <c r="R101" s="400"/>
      <c r="S101" s="400"/>
      <c r="T101" s="400"/>
      <c r="U101" s="400"/>
      <c r="V101" s="400"/>
      <c r="W101" s="400"/>
      <c r="X101" s="400"/>
      <c r="Y101" s="400"/>
      <c r="Z101" s="400"/>
      <c r="AA101" s="400"/>
      <c r="AB101" s="400"/>
      <c r="AC101" s="400"/>
      <c r="AD101" s="400"/>
      <c r="AE101" s="400"/>
      <c r="AF101" s="400"/>
      <c r="AG101" s="400"/>
      <c r="AH101" s="400"/>
      <c r="AI101" s="400"/>
      <c r="AJ101" s="400"/>
      <c r="AK101" s="400"/>
      <c r="AL101" s="400"/>
      <c r="AM101" s="400"/>
      <c r="AN101" s="426"/>
      <c r="AO101" s="2"/>
      <c r="AP101" s="5"/>
      <c r="AQ101" s="5"/>
      <c r="AR101" s="5"/>
      <c r="AS101" s="30"/>
    </row>
    <row r="102" spans="1:47" ht="12.6" customHeight="1" thickBot="1" x14ac:dyDescent="0.3">
      <c r="A102" s="427" t="s">
        <v>308</v>
      </c>
      <c r="B102" s="292"/>
      <c r="C102" s="58" t="s">
        <v>309</v>
      </c>
      <c r="D102" s="420" t="s">
        <v>307</v>
      </c>
      <c r="E102" s="420"/>
      <c r="F102" s="420"/>
      <c r="G102" s="420"/>
      <c r="H102" s="420"/>
      <c r="I102" s="420"/>
      <c r="J102" s="420"/>
      <c r="K102" s="420"/>
      <c r="L102" s="420"/>
      <c r="M102" s="420"/>
      <c r="N102" s="420"/>
      <c r="O102" s="420"/>
      <c r="P102" s="291" t="s">
        <v>308</v>
      </c>
      <c r="Q102" s="292"/>
      <c r="R102" s="58" t="s">
        <v>309</v>
      </c>
      <c r="S102" s="420" t="s">
        <v>310</v>
      </c>
      <c r="T102" s="420"/>
      <c r="U102" s="420"/>
      <c r="V102" s="420"/>
      <c r="W102" s="420"/>
      <c r="X102" s="420"/>
      <c r="Y102" s="420"/>
      <c r="Z102" s="420"/>
      <c r="AA102" s="420"/>
      <c r="AB102" s="420"/>
      <c r="AC102" s="420"/>
      <c r="AD102" s="422"/>
      <c r="AE102" s="292" t="s">
        <v>308</v>
      </c>
      <c r="AF102" s="292"/>
      <c r="AG102" s="58" t="s">
        <v>309</v>
      </c>
      <c r="AH102" s="431" t="s">
        <v>311</v>
      </c>
      <c r="AI102" s="420"/>
      <c r="AJ102" s="420"/>
      <c r="AK102" s="420"/>
      <c r="AL102" s="420"/>
      <c r="AM102" s="420"/>
      <c r="AN102" s="420"/>
      <c r="AO102" s="420"/>
      <c r="AP102" s="420"/>
      <c r="AQ102" s="420"/>
      <c r="AR102" s="420"/>
      <c r="AS102" s="432"/>
    </row>
    <row r="103" spans="1:47" x14ac:dyDescent="0.25">
      <c r="A103" s="433" t="str">
        <f>IF(D103="","",VLOOKUP(D103,$BB$2:$BC$39,2,FALSE))</f>
        <v/>
      </c>
      <c r="B103" s="403"/>
      <c r="C103" s="435"/>
      <c r="D103" s="437"/>
      <c r="E103" s="438"/>
      <c r="F103" s="438"/>
      <c r="G103" s="438"/>
      <c r="H103" s="438"/>
      <c r="I103" s="438"/>
      <c r="J103" s="438"/>
      <c r="K103" s="438"/>
      <c r="L103" s="438"/>
      <c r="M103" s="438"/>
      <c r="N103" s="438"/>
      <c r="O103" s="439"/>
      <c r="P103" s="401" t="str">
        <f>IF(S103="","",VLOOKUP(S103,$BB$2:$BC$39,2,FALSE))</f>
        <v/>
      </c>
      <c r="Q103" s="403"/>
      <c r="R103" s="435"/>
      <c r="S103" s="437"/>
      <c r="T103" s="438"/>
      <c r="U103" s="438"/>
      <c r="V103" s="438"/>
      <c r="W103" s="438"/>
      <c r="X103" s="438"/>
      <c r="Y103" s="438"/>
      <c r="Z103" s="438"/>
      <c r="AA103" s="438"/>
      <c r="AB103" s="438"/>
      <c r="AC103" s="438"/>
      <c r="AD103" s="439"/>
      <c r="AE103" s="401" t="str">
        <f>IF(AH103="","",VLOOKUP(AH103,$BB$2:$BC$39,2,FALSE))</f>
        <v/>
      </c>
      <c r="AF103" s="403"/>
      <c r="AG103" s="435"/>
      <c r="AH103" s="437"/>
      <c r="AI103" s="438"/>
      <c r="AJ103" s="438"/>
      <c r="AK103" s="438"/>
      <c r="AL103" s="438"/>
      <c r="AM103" s="438"/>
      <c r="AN103" s="438"/>
      <c r="AO103" s="438"/>
      <c r="AP103" s="438"/>
      <c r="AQ103" s="438"/>
      <c r="AR103" s="438"/>
      <c r="AS103" s="443"/>
    </row>
    <row r="104" spans="1:47" ht="13.15" thickBot="1" x14ac:dyDescent="0.3">
      <c r="A104" s="434"/>
      <c r="B104" s="404"/>
      <c r="C104" s="436"/>
      <c r="D104" s="440"/>
      <c r="E104" s="441"/>
      <c r="F104" s="441"/>
      <c r="G104" s="441"/>
      <c r="H104" s="441"/>
      <c r="I104" s="441"/>
      <c r="J104" s="441"/>
      <c r="K104" s="441"/>
      <c r="L104" s="441"/>
      <c r="M104" s="441"/>
      <c r="N104" s="441"/>
      <c r="O104" s="442"/>
      <c r="P104" s="402"/>
      <c r="Q104" s="404"/>
      <c r="R104" s="436"/>
      <c r="S104" s="440"/>
      <c r="T104" s="441"/>
      <c r="U104" s="441"/>
      <c r="V104" s="441"/>
      <c r="W104" s="441"/>
      <c r="X104" s="441"/>
      <c r="Y104" s="441"/>
      <c r="Z104" s="441"/>
      <c r="AA104" s="441"/>
      <c r="AB104" s="441"/>
      <c r="AC104" s="441"/>
      <c r="AD104" s="442"/>
      <c r="AE104" s="402"/>
      <c r="AF104" s="404"/>
      <c r="AG104" s="436"/>
      <c r="AH104" s="440"/>
      <c r="AI104" s="441"/>
      <c r="AJ104" s="441"/>
      <c r="AK104" s="441"/>
      <c r="AL104" s="441"/>
      <c r="AM104" s="441"/>
      <c r="AN104" s="441"/>
      <c r="AO104" s="441"/>
      <c r="AP104" s="441"/>
      <c r="AQ104" s="441"/>
      <c r="AR104" s="441"/>
      <c r="AS104" s="444"/>
    </row>
    <row r="105" spans="1:47" ht="12.6" customHeight="1" thickBot="1" x14ac:dyDescent="0.3">
      <c r="A105" s="428" t="s">
        <v>308</v>
      </c>
      <c r="B105" s="429"/>
      <c r="C105" s="59" t="s">
        <v>309</v>
      </c>
      <c r="D105" s="420" t="s">
        <v>312</v>
      </c>
      <c r="E105" s="420"/>
      <c r="F105" s="420"/>
      <c r="G105" s="420"/>
      <c r="H105" s="420"/>
      <c r="I105" s="420"/>
      <c r="J105" s="420"/>
      <c r="K105" s="420"/>
      <c r="L105" s="420"/>
      <c r="M105" s="420"/>
      <c r="N105" s="420"/>
      <c r="O105" s="420"/>
      <c r="P105" s="430" t="s">
        <v>308</v>
      </c>
      <c r="Q105" s="429"/>
      <c r="R105" s="59" t="s">
        <v>309</v>
      </c>
      <c r="S105" s="420" t="s">
        <v>313</v>
      </c>
      <c r="T105" s="420"/>
      <c r="U105" s="420"/>
      <c r="V105" s="420"/>
      <c r="W105" s="420"/>
      <c r="X105" s="420"/>
      <c r="Y105" s="420"/>
      <c r="Z105" s="420"/>
      <c r="AA105" s="420"/>
      <c r="AB105" s="420"/>
      <c r="AC105" s="420"/>
      <c r="AD105" s="422"/>
      <c r="AE105" s="429" t="s">
        <v>308</v>
      </c>
      <c r="AF105" s="429"/>
      <c r="AG105" s="59" t="s">
        <v>309</v>
      </c>
      <c r="AH105" s="431" t="s">
        <v>314</v>
      </c>
      <c r="AI105" s="420"/>
      <c r="AJ105" s="420"/>
      <c r="AK105" s="420"/>
      <c r="AL105" s="420"/>
      <c r="AM105" s="420"/>
      <c r="AN105" s="420"/>
      <c r="AO105" s="420"/>
      <c r="AP105" s="420"/>
      <c r="AQ105" s="420"/>
      <c r="AR105" s="420"/>
      <c r="AS105" s="432"/>
    </row>
    <row r="106" spans="1:47" x14ac:dyDescent="0.25">
      <c r="A106" s="433" t="str">
        <f>IF(D106="","",VLOOKUP(D106,$BB$2:$BC$39,2,FALSE))</f>
        <v/>
      </c>
      <c r="B106" s="403"/>
      <c r="C106" s="435"/>
      <c r="D106" s="437"/>
      <c r="E106" s="438"/>
      <c r="F106" s="438"/>
      <c r="G106" s="438"/>
      <c r="H106" s="438"/>
      <c r="I106" s="438"/>
      <c r="J106" s="438"/>
      <c r="K106" s="438"/>
      <c r="L106" s="438"/>
      <c r="M106" s="438"/>
      <c r="N106" s="438"/>
      <c r="O106" s="439"/>
      <c r="P106" s="401" t="str">
        <f>IF(S106="","",VLOOKUP(S106,$BB$2:$BC$39,2,FALSE))</f>
        <v/>
      </c>
      <c r="Q106" s="403"/>
      <c r="R106" s="435"/>
      <c r="S106" s="437"/>
      <c r="T106" s="438"/>
      <c r="U106" s="438"/>
      <c r="V106" s="438"/>
      <c r="W106" s="438"/>
      <c r="X106" s="438"/>
      <c r="Y106" s="438"/>
      <c r="Z106" s="438"/>
      <c r="AA106" s="438"/>
      <c r="AB106" s="438"/>
      <c r="AC106" s="438"/>
      <c r="AD106" s="439"/>
      <c r="AE106" s="401" t="str">
        <f>IF(AH106="","",VLOOKUP(AH106,$BB$2:$BC$39,2,FALSE))</f>
        <v/>
      </c>
      <c r="AF106" s="403"/>
      <c r="AG106" s="435"/>
      <c r="AH106" s="437"/>
      <c r="AI106" s="438"/>
      <c r="AJ106" s="438"/>
      <c r="AK106" s="438"/>
      <c r="AL106" s="438"/>
      <c r="AM106" s="438"/>
      <c r="AN106" s="438"/>
      <c r="AO106" s="438"/>
      <c r="AP106" s="438"/>
      <c r="AQ106" s="438"/>
      <c r="AR106" s="438"/>
      <c r="AS106" s="443"/>
    </row>
    <row r="107" spans="1:47" ht="13.15" thickBot="1" x14ac:dyDescent="0.3">
      <c r="A107" s="434"/>
      <c r="B107" s="404"/>
      <c r="C107" s="436"/>
      <c r="D107" s="440"/>
      <c r="E107" s="441"/>
      <c r="F107" s="441"/>
      <c r="G107" s="441"/>
      <c r="H107" s="441"/>
      <c r="I107" s="441"/>
      <c r="J107" s="441"/>
      <c r="K107" s="441"/>
      <c r="L107" s="441"/>
      <c r="M107" s="441"/>
      <c r="N107" s="441"/>
      <c r="O107" s="442"/>
      <c r="P107" s="402"/>
      <c r="Q107" s="404"/>
      <c r="R107" s="436"/>
      <c r="S107" s="440"/>
      <c r="T107" s="441"/>
      <c r="U107" s="441"/>
      <c r="V107" s="441"/>
      <c r="W107" s="441"/>
      <c r="X107" s="441"/>
      <c r="Y107" s="441"/>
      <c r="Z107" s="441"/>
      <c r="AA107" s="441"/>
      <c r="AB107" s="441"/>
      <c r="AC107" s="441"/>
      <c r="AD107" s="442"/>
      <c r="AE107" s="402"/>
      <c r="AF107" s="404"/>
      <c r="AG107" s="436"/>
      <c r="AH107" s="440"/>
      <c r="AI107" s="441"/>
      <c r="AJ107" s="441"/>
      <c r="AK107" s="441"/>
      <c r="AL107" s="441"/>
      <c r="AM107" s="441"/>
      <c r="AN107" s="441"/>
      <c r="AO107" s="441"/>
      <c r="AP107" s="441"/>
      <c r="AQ107" s="441"/>
      <c r="AR107" s="441"/>
      <c r="AS107" s="444"/>
    </row>
    <row r="108" spans="1:47" ht="12.6" customHeight="1" thickBot="1" x14ac:dyDescent="0.3">
      <c r="A108" s="428" t="s">
        <v>308</v>
      </c>
      <c r="B108" s="429"/>
      <c r="C108" s="59" t="s">
        <v>309</v>
      </c>
      <c r="D108" s="431" t="s">
        <v>315</v>
      </c>
      <c r="E108" s="420"/>
      <c r="F108" s="420"/>
      <c r="G108" s="420"/>
      <c r="H108" s="420"/>
      <c r="I108" s="420"/>
      <c r="J108" s="420"/>
      <c r="K108" s="420"/>
      <c r="L108" s="420"/>
      <c r="M108" s="420"/>
      <c r="N108" s="420"/>
      <c r="O108" s="422"/>
      <c r="P108" s="445" t="str">
        <f>IF(A103="","",IF(NOT(ISNA(MATCH($C97&amp;D103,$BE$2:$BE$39,0))),"","大分類４と小分類１があっていません。"))</f>
        <v/>
      </c>
      <c r="Q108" s="446"/>
      <c r="R108" s="446"/>
      <c r="S108" s="446"/>
      <c r="T108" s="446"/>
      <c r="U108" s="446"/>
      <c r="V108" s="446"/>
      <c r="W108" s="446"/>
      <c r="X108" s="446"/>
      <c r="Y108" s="446"/>
      <c r="Z108" s="446"/>
      <c r="AA108" s="446" t="str">
        <f>IF(A106="","",IF(NOT(ISNA(MATCH($C97&amp;D106,$BE$2:$BE$39,0))),"","大分類４と小分類４があっていません。"))</f>
        <v/>
      </c>
      <c r="AB108" s="446"/>
      <c r="AC108" s="446"/>
      <c r="AD108" s="446"/>
      <c r="AE108" s="446"/>
      <c r="AF108" s="446"/>
      <c r="AG108" s="446"/>
      <c r="AH108" s="446"/>
      <c r="AI108" s="446"/>
      <c r="AJ108" s="446"/>
      <c r="AK108" s="447"/>
      <c r="AL108" s="291" t="s">
        <v>22</v>
      </c>
      <c r="AM108" s="292"/>
      <c r="AN108" s="292"/>
      <c r="AO108" s="293"/>
      <c r="AP108" s="291" t="s">
        <v>23</v>
      </c>
      <c r="AQ108" s="292"/>
      <c r="AR108" s="292"/>
      <c r="AS108" s="448"/>
    </row>
    <row r="109" spans="1:47" x14ac:dyDescent="0.25">
      <c r="A109" s="433" t="str">
        <f>IF(D109="","",VLOOKUP(D109,$BB$2:$BC$39,2,FALSE))</f>
        <v/>
      </c>
      <c r="B109" s="403"/>
      <c r="C109" s="435"/>
      <c r="D109" s="437"/>
      <c r="E109" s="438"/>
      <c r="F109" s="438"/>
      <c r="G109" s="438"/>
      <c r="H109" s="438"/>
      <c r="I109" s="438"/>
      <c r="J109" s="438"/>
      <c r="K109" s="438"/>
      <c r="L109" s="438"/>
      <c r="M109" s="438"/>
      <c r="N109" s="438"/>
      <c r="O109" s="461"/>
      <c r="P109" s="445" t="str">
        <f>IF(P103="","",IF(NOT(ISNA(MATCH($C97&amp;S103,$BE$2:$BE$39,0))),"","大分類４と小分類２があっていません。"))</f>
        <v/>
      </c>
      <c r="Q109" s="446"/>
      <c r="R109" s="446"/>
      <c r="S109" s="446"/>
      <c r="T109" s="446"/>
      <c r="U109" s="446"/>
      <c r="V109" s="446"/>
      <c r="W109" s="446"/>
      <c r="X109" s="446"/>
      <c r="Y109" s="446"/>
      <c r="Z109" s="446"/>
      <c r="AA109" s="446" t="str">
        <f>IF(P106="","",IF(NOT(ISNA(MATCH($C97&amp;S106,$BE$2:$BE$39,0))),"","大分類４と小分類５があっていません。"))</f>
        <v/>
      </c>
      <c r="AB109" s="446"/>
      <c r="AC109" s="446"/>
      <c r="AD109" s="446"/>
      <c r="AE109" s="446"/>
      <c r="AF109" s="446"/>
      <c r="AG109" s="446"/>
      <c r="AH109" s="446"/>
      <c r="AI109" s="446"/>
      <c r="AJ109" s="446"/>
      <c r="AK109" s="463"/>
      <c r="AL109" s="449"/>
      <c r="AM109" s="450"/>
      <c r="AN109" s="450"/>
      <c r="AO109" s="464"/>
      <c r="AP109" s="449"/>
      <c r="AQ109" s="450"/>
      <c r="AR109" s="450"/>
      <c r="AS109" s="451"/>
    </row>
    <row r="110" spans="1:47" ht="13.15" thickBot="1" x14ac:dyDescent="0.3">
      <c r="A110" s="434"/>
      <c r="B110" s="404"/>
      <c r="C110" s="436"/>
      <c r="D110" s="440"/>
      <c r="E110" s="441"/>
      <c r="F110" s="441"/>
      <c r="G110" s="441"/>
      <c r="H110" s="441"/>
      <c r="I110" s="441"/>
      <c r="J110" s="441"/>
      <c r="K110" s="441"/>
      <c r="L110" s="441"/>
      <c r="M110" s="441"/>
      <c r="N110" s="441"/>
      <c r="O110" s="462"/>
      <c r="P110" s="455" t="str">
        <f>IF(AE103="","",IF(NOT(ISNA(MATCH($C97&amp;AH103,$BE$2:$BE$39,0))),"","大分類４と小分類３があっていません。"))</f>
        <v/>
      </c>
      <c r="Q110" s="456"/>
      <c r="R110" s="456"/>
      <c r="S110" s="456"/>
      <c r="T110" s="456"/>
      <c r="U110" s="456"/>
      <c r="V110" s="456"/>
      <c r="W110" s="456"/>
      <c r="X110" s="456"/>
      <c r="Y110" s="456"/>
      <c r="Z110" s="456"/>
      <c r="AA110" s="456" t="str">
        <f>IF(AE106="","",IF(NOT(ISNA(MATCH($C97&amp;AH106,$BE$2:$BE$39,0))),"","大分類４と小分類６があっていません。"))</f>
        <v/>
      </c>
      <c r="AB110" s="456"/>
      <c r="AC110" s="456"/>
      <c r="AD110" s="456"/>
      <c r="AE110" s="456"/>
      <c r="AF110" s="456"/>
      <c r="AG110" s="456"/>
      <c r="AH110" s="456"/>
      <c r="AI110" s="456"/>
      <c r="AJ110" s="456"/>
      <c r="AK110" s="457"/>
      <c r="AL110" s="452"/>
      <c r="AM110" s="453"/>
      <c r="AN110" s="453"/>
      <c r="AO110" s="465"/>
      <c r="AP110" s="452"/>
      <c r="AQ110" s="453"/>
      <c r="AR110" s="453"/>
      <c r="AS110" s="454"/>
    </row>
    <row r="111" spans="1:47" ht="12.6" customHeight="1" thickBot="1" x14ac:dyDescent="0.3">
      <c r="A111" s="458" t="str">
        <f>IF(A109="","",IF(NOT(ISNA(MATCH($C97&amp;D109,$BE$2:$BE$39,0))),"","大分類１と小分類７があっていません。"))</f>
        <v/>
      </c>
      <c r="B111" s="446"/>
      <c r="C111" s="446"/>
      <c r="D111" s="446"/>
      <c r="E111" s="446"/>
      <c r="F111" s="446"/>
      <c r="G111" s="446"/>
      <c r="H111" s="446"/>
      <c r="I111" s="446"/>
      <c r="J111" s="446"/>
      <c r="K111" s="446"/>
      <c r="L111" s="446"/>
      <c r="M111" s="447"/>
      <c r="N111" s="291" t="s">
        <v>21</v>
      </c>
      <c r="O111" s="293"/>
      <c r="P111" s="291" t="s">
        <v>18</v>
      </c>
      <c r="Q111" s="292"/>
      <c r="R111" s="292"/>
      <c r="S111" s="292"/>
      <c r="T111" s="292"/>
      <c r="U111" s="292"/>
      <c r="V111" s="292"/>
      <c r="W111" s="292"/>
      <c r="X111" s="292"/>
      <c r="Y111" s="292"/>
      <c r="Z111" s="292"/>
      <c r="AA111" s="292"/>
      <c r="AB111" s="292"/>
      <c r="AC111" s="292"/>
      <c r="AD111" s="292"/>
      <c r="AE111" s="292"/>
      <c r="AF111" s="292"/>
      <c r="AG111" s="292"/>
      <c r="AH111" s="292"/>
      <c r="AI111" s="293"/>
      <c r="AJ111" s="291" t="s">
        <v>19</v>
      </c>
      <c r="AK111" s="292"/>
      <c r="AL111" s="429"/>
      <c r="AM111" s="429"/>
      <c r="AN111" s="459"/>
      <c r="AO111" s="430" t="s">
        <v>20</v>
      </c>
      <c r="AP111" s="429"/>
      <c r="AQ111" s="429"/>
      <c r="AR111" s="429"/>
      <c r="AS111" s="460"/>
      <c r="AT111" s="514"/>
      <c r="AU111" s="466"/>
    </row>
    <row r="112" spans="1:47" ht="13.35" customHeight="1" x14ac:dyDescent="0.25">
      <c r="A112" s="31"/>
      <c r="B112" s="2"/>
      <c r="C112" s="2"/>
      <c r="D112" s="2"/>
      <c r="E112" s="2"/>
      <c r="F112" s="2"/>
      <c r="G112" s="2"/>
      <c r="H112" s="2"/>
      <c r="I112" s="2"/>
      <c r="J112" s="2"/>
      <c r="K112" s="2"/>
      <c r="L112" s="2"/>
      <c r="M112" s="2"/>
      <c r="N112" s="467"/>
      <c r="O112" s="468"/>
      <c r="P112" s="471"/>
      <c r="Q112" s="399" t="str">
        <f>MID($P112,COUNTA($P112:P112)+1,1)</f>
        <v/>
      </c>
      <c r="R112" s="399" t="str">
        <f>MID($P112,COUNTA($P112:Q112)+1,1)</f>
        <v/>
      </c>
      <c r="S112" s="399" t="str">
        <f>MID($P112,COUNTA($P112:R112)+1,1)</f>
        <v/>
      </c>
      <c r="T112" s="399" t="str">
        <f>MID($P112,COUNTA($P112:S112)+1,1)</f>
        <v/>
      </c>
      <c r="U112" s="399" t="str">
        <f>MID($P112,COUNTA($P112:T112)+1,1)</f>
        <v/>
      </c>
      <c r="V112" s="399" t="str">
        <f>MID($P112,COUNTA($P112:U112)+1,1)</f>
        <v/>
      </c>
      <c r="W112" s="399" t="str">
        <f>MID($P112,COUNTA($P112:V112)+1,1)</f>
        <v/>
      </c>
      <c r="X112" s="399" t="str">
        <f>MID($P112,COUNTA($P112:W112)+1,1)</f>
        <v/>
      </c>
      <c r="Y112" s="399" t="str">
        <f>MID($P112,COUNTA($P112:X112)+1,1)</f>
        <v/>
      </c>
      <c r="Z112" s="399" t="str">
        <f>MID($P112,COUNTA($P112:Y112)+1,1)</f>
        <v/>
      </c>
      <c r="AA112" s="399" t="str">
        <f>MID($P112,COUNTA($P112:Z112)+1,1)</f>
        <v/>
      </c>
      <c r="AB112" s="399" t="str">
        <f>MID($P112,COUNTA($P112:AA112)+1,1)</f>
        <v/>
      </c>
      <c r="AC112" s="399" t="str">
        <f>MID($P112,COUNTA($P112:AB112)+1,1)</f>
        <v/>
      </c>
      <c r="AD112" s="399" t="str">
        <f>MID($P112,COUNTA($P112:AC112)+1,1)</f>
        <v/>
      </c>
      <c r="AE112" s="399" t="str">
        <f>MID($P112,COUNTA($P112:AD112)+1,1)</f>
        <v/>
      </c>
      <c r="AF112" s="399" t="str">
        <f>MID($P112,COUNTA($P112:AE112)+1,1)</f>
        <v/>
      </c>
      <c r="AG112" s="399" t="str">
        <f>MID($P112,COUNTA($P112:AF112)+1,1)</f>
        <v/>
      </c>
      <c r="AH112" s="399" t="str">
        <f>MID($P112,COUNTA($P112:AG112)+1,1)</f>
        <v/>
      </c>
      <c r="AI112" s="425" t="str">
        <f>MID($P112,COUNTA($P112:AH112)+1,1)</f>
        <v/>
      </c>
      <c r="AJ112" s="473"/>
      <c r="AK112" s="474"/>
      <c r="AL112" s="474"/>
      <c r="AM112" s="474"/>
      <c r="AN112" s="37"/>
      <c r="AO112" s="473"/>
      <c r="AP112" s="474"/>
      <c r="AQ112" s="474"/>
      <c r="AR112" s="474"/>
      <c r="AS112" s="39"/>
      <c r="AT112" s="31"/>
      <c r="AU112" s="2"/>
    </row>
    <row r="113" spans="1:47" ht="13.35" customHeight="1" thickBot="1" x14ac:dyDescent="0.3">
      <c r="A113" s="31"/>
      <c r="B113" s="2"/>
      <c r="C113" s="2"/>
      <c r="D113" s="2"/>
      <c r="E113" s="2"/>
      <c r="F113" s="2"/>
      <c r="G113" s="2"/>
      <c r="H113" s="2"/>
      <c r="I113" s="2"/>
      <c r="J113" s="2"/>
      <c r="K113" s="2"/>
      <c r="L113" s="2"/>
      <c r="M113" s="129" t="s">
        <v>456</v>
      </c>
      <c r="N113" s="469"/>
      <c r="O113" s="470"/>
      <c r="P113" s="472"/>
      <c r="Q113" s="400"/>
      <c r="R113" s="400"/>
      <c r="S113" s="400"/>
      <c r="T113" s="400"/>
      <c r="U113" s="400"/>
      <c r="V113" s="400"/>
      <c r="W113" s="400"/>
      <c r="X113" s="400"/>
      <c r="Y113" s="400"/>
      <c r="Z113" s="400"/>
      <c r="AA113" s="400"/>
      <c r="AB113" s="400"/>
      <c r="AC113" s="400"/>
      <c r="AD113" s="400"/>
      <c r="AE113" s="400"/>
      <c r="AF113" s="400"/>
      <c r="AG113" s="400"/>
      <c r="AH113" s="400"/>
      <c r="AI113" s="426"/>
      <c r="AJ113" s="475"/>
      <c r="AK113" s="476"/>
      <c r="AL113" s="476"/>
      <c r="AM113" s="476"/>
      <c r="AN113" s="38" t="s">
        <v>338</v>
      </c>
      <c r="AO113" s="475"/>
      <c r="AP113" s="476"/>
      <c r="AQ113" s="476"/>
      <c r="AR113" s="476"/>
      <c r="AS113" s="40" t="s">
        <v>338</v>
      </c>
      <c r="AT113" s="31"/>
      <c r="AU113" s="2"/>
    </row>
    <row r="114" spans="1:47" ht="12.6" customHeight="1" thickBot="1" x14ac:dyDescent="0.3">
      <c r="A114" s="31"/>
      <c r="B114" s="2"/>
      <c r="C114" s="2"/>
      <c r="D114" s="2"/>
      <c r="E114" s="2"/>
      <c r="F114" s="2"/>
      <c r="G114" s="2"/>
      <c r="H114" s="2"/>
      <c r="I114" s="2"/>
      <c r="J114" s="2"/>
      <c r="K114" s="2"/>
      <c r="L114" s="2"/>
      <c r="M114" s="3"/>
      <c r="N114" s="430" t="s">
        <v>21</v>
      </c>
      <c r="O114" s="459"/>
      <c r="P114" s="430" t="s">
        <v>18</v>
      </c>
      <c r="Q114" s="429"/>
      <c r="R114" s="429"/>
      <c r="S114" s="429"/>
      <c r="T114" s="429"/>
      <c r="U114" s="429"/>
      <c r="V114" s="429"/>
      <c r="W114" s="429"/>
      <c r="X114" s="429"/>
      <c r="Y114" s="429"/>
      <c r="Z114" s="429"/>
      <c r="AA114" s="429"/>
      <c r="AB114" s="429"/>
      <c r="AC114" s="429"/>
      <c r="AD114" s="429"/>
      <c r="AE114" s="429"/>
      <c r="AF114" s="429"/>
      <c r="AG114" s="429"/>
      <c r="AH114" s="429"/>
      <c r="AI114" s="459"/>
      <c r="AJ114" s="430" t="s">
        <v>19</v>
      </c>
      <c r="AK114" s="429"/>
      <c r="AL114" s="429"/>
      <c r="AM114" s="429"/>
      <c r="AN114" s="459"/>
      <c r="AO114" s="430" t="s">
        <v>20</v>
      </c>
      <c r="AP114" s="429"/>
      <c r="AQ114" s="429"/>
      <c r="AR114" s="429"/>
      <c r="AS114" s="460"/>
      <c r="AT114" s="514"/>
      <c r="AU114" s="466"/>
    </row>
    <row r="115" spans="1:47" ht="13.35" customHeight="1" x14ac:dyDescent="0.25">
      <c r="A115" s="31"/>
      <c r="B115" s="2"/>
      <c r="C115" s="2"/>
      <c r="D115" s="2"/>
      <c r="E115" s="2"/>
      <c r="F115" s="2"/>
      <c r="G115" s="2"/>
      <c r="H115" s="2"/>
      <c r="I115" s="2"/>
      <c r="J115" s="2"/>
      <c r="K115" s="2"/>
      <c r="L115" s="2"/>
      <c r="M115" s="2"/>
      <c r="N115" s="467"/>
      <c r="O115" s="468"/>
      <c r="P115" s="471"/>
      <c r="Q115" s="399" t="str">
        <f>MID($P115,COUNTA($P115:P115)+1,1)</f>
        <v/>
      </c>
      <c r="R115" s="399" t="str">
        <f>MID($P115,COUNTA($P115:Q115)+1,1)</f>
        <v/>
      </c>
      <c r="S115" s="399" t="str">
        <f>MID($P115,COUNTA($P115:R115)+1,1)</f>
        <v/>
      </c>
      <c r="T115" s="399" t="str">
        <f>MID($P115,COUNTA($P115:S115)+1,1)</f>
        <v/>
      </c>
      <c r="U115" s="399" t="str">
        <f>MID($P115,COUNTA($P115:T115)+1,1)</f>
        <v/>
      </c>
      <c r="V115" s="399" t="str">
        <f>MID($P115,COUNTA($P115:U115)+1,1)</f>
        <v/>
      </c>
      <c r="W115" s="399" t="str">
        <f>MID($P115,COUNTA($P115:V115)+1,1)</f>
        <v/>
      </c>
      <c r="X115" s="399" t="str">
        <f>MID($P115,COUNTA($P115:W115)+1,1)</f>
        <v/>
      </c>
      <c r="Y115" s="399" t="str">
        <f>MID($P115,COUNTA($P115:X115)+1,1)</f>
        <v/>
      </c>
      <c r="Z115" s="399" t="str">
        <f>MID($P115,COUNTA($P115:Y115)+1,1)</f>
        <v/>
      </c>
      <c r="AA115" s="399" t="str">
        <f>MID($P115,COUNTA($P115:Z115)+1,1)</f>
        <v/>
      </c>
      <c r="AB115" s="399" t="str">
        <f>MID($P115,COUNTA($P115:AA115)+1,1)</f>
        <v/>
      </c>
      <c r="AC115" s="399" t="str">
        <f>MID($P115,COUNTA($P115:AB115)+1,1)</f>
        <v/>
      </c>
      <c r="AD115" s="399" t="str">
        <f>MID($P115,COUNTA($P115:AC115)+1,1)</f>
        <v/>
      </c>
      <c r="AE115" s="399" t="str">
        <f>MID($P115,COUNTA($P115:AD115)+1,1)</f>
        <v/>
      </c>
      <c r="AF115" s="399" t="str">
        <f>MID($P115,COUNTA($P115:AE115)+1,1)</f>
        <v/>
      </c>
      <c r="AG115" s="399" t="str">
        <f>MID($P115,COUNTA($P115:AF115)+1,1)</f>
        <v/>
      </c>
      <c r="AH115" s="399" t="str">
        <f>MID($P115,COUNTA($P115:AG115)+1,1)</f>
        <v/>
      </c>
      <c r="AI115" s="425" t="str">
        <f>MID($P115,COUNTA($P115:AH115)+1,1)</f>
        <v/>
      </c>
      <c r="AJ115" s="473"/>
      <c r="AK115" s="474"/>
      <c r="AL115" s="474"/>
      <c r="AM115" s="474"/>
      <c r="AN115" s="37"/>
      <c r="AO115" s="473"/>
      <c r="AP115" s="474"/>
      <c r="AQ115" s="474"/>
      <c r="AR115" s="474"/>
      <c r="AS115" s="39"/>
      <c r="AT115" s="31"/>
      <c r="AU115" s="2"/>
    </row>
    <row r="116" spans="1:47" ht="13.35" customHeight="1" thickBot="1" x14ac:dyDescent="0.3">
      <c r="A116" s="483" t="s">
        <v>457</v>
      </c>
      <c r="B116" s="484"/>
      <c r="C116" s="484"/>
      <c r="D116" s="484"/>
      <c r="E116" s="484"/>
      <c r="F116" s="484"/>
      <c r="G116" s="484"/>
      <c r="H116" s="484"/>
      <c r="I116" s="484"/>
      <c r="J116" s="484"/>
      <c r="K116" s="484"/>
      <c r="L116" s="484"/>
      <c r="M116" s="485"/>
      <c r="N116" s="477"/>
      <c r="O116" s="478"/>
      <c r="P116" s="479"/>
      <c r="Q116" s="480"/>
      <c r="R116" s="480"/>
      <c r="S116" s="480"/>
      <c r="T116" s="480"/>
      <c r="U116" s="480"/>
      <c r="V116" s="480"/>
      <c r="W116" s="480"/>
      <c r="X116" s="480"/>
      <c r="Y116" s="480"/>
      <c r="Z116" s="480"/>
      <c r="AA116" s="480"/>
      <c r="AB116" s="480"/>
      <c r="AC116" s="480"/>
      <c r="AD116" s="480"/>
      <c r="AE116" s="480"/>
      <c r="AF116" s="480"/>
      <c r="AG116" s="480"/>
      <c r="AH116" s="480"/>
      <c r="AI116" s="486"/>
      <c r="AJ116" s="481"/>
      <c r="AK116" s="482"/>
      <c r="AL116" s="482"/>
      <c r="AM116" s="482"/>
      <c r="AN116" s="41" t="s">
        <v>338</v>
      </c>
      <c r="AO116" s="481"/>
      <c r="AP116" s="482"/>
      <c r="AQ116" s="482"/>
      <c r="AR116" s="482"/>
      <c r="AS116" s="42" t="s">
        <v>338</v>
      </c>
      <c r="AT116" s="31"/>
      <c r="AU116" s="2"/>
    </row>
    <row r="117" spans="1:47" ht="9.9499999999999993" customHeight="1" thickTop="1" thickBo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7" ht="12.6" customHeight="1" thickTop="1" thickBot="1" x14ac:dyDescent="0.3">
      <c r="A118" s="371" t="s">
        <v>308</v>
      </c>
      <c r="B118" s="372"/>
      <c r="C118" s="373" t="s">
        <v>341</v>
      </c>
      <c r="D118" s="373"/>
      <c r="E118" s="373"/>
      <c r="F118" s="373"/>
      <c r="G118" s="373"/>
      <c r="H118" s="373"/>
      <c r="I118" s="373"/>
      <c r="J118" s="373"/>
      <c r="K118" s="373"/>
      <c r="L118" s="373"/>
      <c r="M118" s="373"/>
      <c r="N118" s="373"/>
      <c r="O118" s="374"/>
      <c r="P118" s="375" t="s">
        <v>758</v>
      </c>
      <c r="Q118" s="376"/>
      <c r="R118" s="376"/>
      <c r="S118" s="376"/>
      <c r="T118" s="376"/>
      <c r="U118" s="376"/>
      <c r="V118" s="376"/>
      <c r="W118" s="376"/>
      <c r="X118" s="376"/>
      <c r="Y118" s="376"/>
      <c r="Z118" s="376"/>
      <c r="AA118" s="376"/>
      <c r="AB118" s="376"/>
      <c r="AC118" s="376"/>
      <c r="AD118" s="376"/>
      <c r="AE118" s="376"/>
      <c r="AF118" s="376"/>
      <c r="AG118" s="376"/>
      <c r="AH118" s="376"/>
      <c r="AI118" s="376"/>
      <c r="AJ118" s="376"/>
      <c r="AK118" s="376"/>
      <c r="AL118" s="376"/>
      <c r="AM118" s="376"/>
      <c r="AN118" s="378"/>
      <c r="AO118" s="26"/>
      <c r="AP118" s="27"/>
      <c r="AQ118" s="27"/>
      <c r="AR118" s="27"/>
      <c r="AS118" s="28"/>
    </row>
    <row r="119" spans="1:47" ht="13.5" customHeight="1" x14ac:dyDescent="0.25">
      <c r="A119" s="379" t="str">
        <f>IF(C119="","",VLOOKUP(C119,$AY$2:$AZ$11,2,FALSE))</f>
        <v/>
      </c>
      <c r="B119" s="380"/>
      <c r="C119" s="383"/>
      <c r="D119" s="384"/>
      <c r="E119" s="384"/>
      <c r="F119" s="384"/>
      <c r="G119" s="384"/>
      <c r="H119" s="384"/>
      <c r="I119" s="384"/>
      <c r="J119" s="384"/>
      <c r="K119" s="384"/>
      <c r="L119" s="384"/>
      <c r="M119" s="384"/>
      <c r="N119" s="384"/>
      <c r="O119" s="385"/>
      <c r="P119" s="388" t="s">
        <v>761</v>
      </c>
      <c r="Q119" s="390"/>
      <c r="R119" s="390"/>
      <c r="S119" s="409" t="s">
        <v>14</v>
      </c>
      <c r="T119" s="390"/>
      <c r="U119" s="390"/>
      <c r="V119" s="409" t="s">
        <v>15</v>
      </c>
      <c r="W119" s="413" t="s">
        <v>363</v>
      </c>
      <c r="X119" s="417" t="s">
        <v>761</v>
      </c>
      <c r="Y119" s="390"/>
      <c r="Z119" s="390"/>
      <c r="AA119" s="409" t="s">
        <v>14</v>
      </c>
      <c r="AB119" s="390"/>
      <c r="AC119" s="390"/>
      <c r="AD119" s="411" t="s">
        <v>15</v>
      </c>
      <c r="AE119" s="401"/>
      <c r="AF119" s="403"/>
      <c r="AG119" s="405"/>
      <c r="AH119" s="407"/>
      <c r="AI119" s="403"/>
      <c r="AJ119" s="405"/>
      <c r="AK119" s="407"/>
      <c r="AL119" s="403"/>
      <c r="AM119" s="415"/>
      <c r="AN119" s="356" t="s">
        <v>16</v>
      </c>
      <c r="AO119" s="2"/>
      <c r="AP119" s="2"/>
      <c r="AQ119" s="2"/>
      <c r="AR119" s="2"/>
      <c r="AS119" s="29"/>
    </row>
    <row r="120" spans="1:47" ht="13.15" thickBot="1" x14ac:dyDescent="0.3">
      <c r="A120" s="381"/>
      <c r="B120" s="382"/>
      <c r="C120" s="386"/>
      <c r="D120" s="334"/>
      <c r="E120" s="334"/>
      <c r="F120" s="334"/>
      <c r="G120" s="334"/>
      <c r="H120" s="334"/>
      <c r="I120" s="334"/>
      <c r="J120" s="334"/>
      <c r="K120" s="334"/>
      <c r="L120" s="334"/>
      <c r="M120" s="334"/>
      <c r="N120" s="334"/>
      <c r="O120" s="387"/>
      <c r="P120" s="389"/>
      <c r="Q120" s="391"/>
      <c r="R120" s="391"/>
      <c r="S120" s="410"/>
      <c r="T120" s="391"/>
      <c r="U120" s="391"/>
      <c r="V120" s="410"/>
      <c r="W120" s="414"/>
      <c r="X120" s="418"/>
      <c r="Y120" s="391"/>
      <c r="Z120" s="391"/>
      <c r="AA120" s="410"/>
      <c r="AB120" s="391"/>
      <c r="AC120" s="391"/>
      <c r="AD120" s="412"/>
      <c r="AE120" s="402"/>
      <c r="AF120" s="404"/>
      <c r="AG120" s="406"/>
      <c r="AH120" s="408"/>
      <c r="AI120" s="404"/>
      <c r="AJ120" s="406"/>
      <c r="AK120" s="408"/>
      <c r="AL120" s="404"/>
      <c r="AM120" s="416"/>
      <c r="AN120" s="360"/>
      <c r="AO120" s="2"/>
      <c r="AP120" s="2"/>
      <c r="AQ120" s="2"/>
      <c r="AR120" s="2"/>
      <c r="AS120" s="29"/>
    </row>
    <row r="121" spans="1:47" ht="12.6" customHeight="1" thickBot="1" x14ac:dyDescent="0.3">
      <c r="A121" s="419" t="s">
        <v>17</v>
      </c>
      <c r="B121" s="420"/>
      <c r="C121" s="420"/>
      <c r="D121" s="420"/>
      <c r="E121" s="420"/>
      <c r="F121" s="420"/>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1"/>
      <c r="AF121" s="421"/>
      <c r="AG121" s="421"/>
      <c r="AH121" s="421"/>
      <c r="AI121" s="421"/>
      <c r="AJ121" s="421"/>
      <c r="AK121" s="421"/>
      <c r="AL121" s="421"/>
      <c r="AM121" s="421"/>
      <c r="AN121" s="422"/>
      <c r="AO121" s="2"/>
      <c r="AP121" s="2"/>
      <c r="AQ121" s="2"/>
      <c r="AR121" s="2"/>
      <c r="AS121" s="29"/>
    </row>
    <row r="122" spans="1:47" ht="13.5" customHeight="1" x14ac:dyDescent="0.25">
      <c r="A122" s="423"/>
      <c r="B122" s="399" t="str">
        <f>MID($A122,COUNTA($A122:A122)+1,1)</f>
        <v/>
      </c>
      <c r="C122" s="399" t="str">
        <f>MID($A122,COUNTA($A122:B122)+1,1)</f>
        <v/>
      </c>
      <c r="D122" s="399" t="str">
        <f>MID($A122,COUNTA($A122:C122)+1,1)</f>
        <v/>
      </c>
      <c r="E122" s="399" t="str">
        <f>MID($A122,COUNTA($A122:D122)+1,1)</f>
        <v/>
      </c>
      <c r="F122" s="399" t="str">
        <f>MID($A122,COUNTA($A122:E122)+1,1)</f>
        <v/>
      </c>
      <c r="G122" s="399" t="str">
        <f>MID($A122,COUNTA($A122:F122)+1,1)</f>
        <v/>
      </c>
      <c r="H122" s="399" t="str">
        <f>MID($A122,COUNTA($A122:G122)+1,1)</f>
        <v/>
      </c>
      <c r="I122" s="399" t="str">
        <f>MID($A122,COUNTA($A122:H122)+1,1)</f>
        <v/>
      </c>
      <c r="J122" s="399" t="str">
        <f>MID($A122,COUNTA($A122:I122)+1,1)</f>
        <v/>
      </c>
      <c r="K122" s="399" t="str">
        <f>MID($A122,COUNTA($A122:J122)+1,1)</f>
        <v/>
      </c>
      <c r="L122" s="399" t="str">
        <f>MID($A122,COUNTA($A122:K122)+1,1)</f>
        <v/>
      </c>
      <c r="M122" s="399" t="str">
        <f>MID($A122,COUNTA($A122:L122)+1,1)</f>
        <v/>
      </c>
      <c r="N122" s="399" t="str">
        <f>MID($A122,COUNTA($A122:M122)+1,1)</f>
        <v/>
      </c>
      <c r="O122" s="399" t="str">
        <f>MID($A122,COUNTA($A122:N122)+1,1)</f>
        <v/>
      </c>
      <c r="P122" s="399" t="str">
        <f>MID($A122,COUNTA($A122:O122)+1,1)</f>
        <v/>
      </c>
      <c r="Q122" s="399" t="str">
        <f>MID($A122,COUNTA($A122:P122)+1,1)</f>
        <v/>
      </c>
      <c r="R122" s="399" t="str">
        <f>MID($A122,COUNTA($A122:Q122)+1,1)</f>
        <v/>
      </c>
      <c r="S122" s="399" t="str">
        <f>MID($A122,COUNTA($A122:R122)+1,1)</f>
        <v/>
      </c>
      <c r="T122" s="399" t="str">
        <f>MID($A122,COUNTA($A122:S122)+1,1)</f>
        <v/>
      </c>
      <c r="U122" s="399" t="str">
        <f>MID($A122,COUNTA($A122:T122)+1,1)</f>
        <v/>
      </c>
      <c r="V122" s="399" t="str">
        <f>MID($A122,COUNTA($A122:U122)+1,1)</f>
        <v/>
      </c>
      <c r="W122" s="399" t="str">
        <f>MID($A122,COUNTA($A122:V122)+1,1)</f>
        <v/>
      </c>
      <c r="X122" s="399" t="str">
        <f>MID($A122,COUNTA($A122:W122)+1,1)</f>
        <v/>
      </c>
      <c r="Y122" s="399" t="str">
        <f>MID($A122,COUNTA($A122:X122)+1,1)</f>
        <v/>
      </c>
      <c r="Z122" s="399" t="str">
        <f>MID($A122,COUNTA($A122:Y122)+1,1)</f>
        <v/>
      </c>
      <c r="AA122" s="399" t="str">
        <f>MID($A122,COUNTA($A122:Z122)+1,1)</f>
        <v/>
      </c>
      <c r="AB122" s="399" t="str">
        <f>MID($A122,COUNTA($A122:AA122)+1,1)</f>
        <v/>
      </c>
      <c r="AC122" s="399" t="str">
        <f>MID($A122,COUNTA($A122:AB122)+1,1)</f>
        <v/>
      </c>
      <c r="AD122" s="399" t="str">
        <f>MID($A122,COUNTA($A122:AC122)+1,1)</f>
        <v/>
      </c>
      <c r="AE122" s="399" t="str">
        <f>MID($A122,COUNTA($A122:AD122)+1,1)</f>
        <v/>
      </c>
      <c r="AF122" s="399" t="str">
        <f>MID($A122,COUNTA($A122:AE122)+1,1)</f>
        <v/>
      </c>
      <c r="AG122" s="399" t="str">
        <f>MID($A122,COUNTA($A122:AF122)+1,1)</f>
        <v/>
      </c>
      <c r="AH122" s="399" t="str">
        <f>MID($A122,COUNTA($A122:AG122)+1,1)</f>
        <v/>
      </c>
      <c r="AI122" s="399" t="str">
        <f>MID($A122,COUNTA($A122:AH122)+1,1)</f>
        <v/>
      </c>
      <c r="AJ122" s="399" t="str">
        <f>MID($A122,COUNTA($A122:AI122)+1,1)</f>
        <v/>
      </c>
      <c r="AK122" s="399" t="str">
        <f>MID($A122,COUNTA($A122:AJ122)+1,1)</f>
        <v/>
      </c>
      <c r="AL122" s="399" t="str">
        <f>MID($A122,COUNTA($A122:AK122)+1,1)</f>
        <v/>
      </c>
      <c r="AM122" s="399" t="str">
        <f>MID($A122,COUNTA($A122:AL122)+1,1)</f>
        <v/>
      </c>
      <c r="AN122" s="425" t="str">
        <f>MID($A122,COUNTA($A122:AM122)+1,1)</f>
        <v/>
      </c>
      <c r="AO122" s="2"/>
      <c r="AP122" s="2"/>
      <c r="AQ122" s="2"/>
      <c r="AR122" s="2"/>
      <c r="AS122" s="29"/>
    </row>
    <row r="123" spans="1:47" ht="14.25" customHeight="1" thickBot="1" x14ac:dyDescent="0.3">
      <c r="A123" s="424"/>
      <c r="B123" s="400"/>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Y123" s="400"/>
      <c r="Z123" s="400"/>
      <c r="AA123" s="400"/>
      <c r="AB123" s="400"/>
      <c r="AC123" s="400"/>
      <c r="AD123" s="400"/>
      <c r="AE123" s="400"/>
      <c r="AF123" s="400"/>
      <c r="AG123" s="400"/>
      <c r="AH123" s="400"/>
      <c r="AI123" s="400"/>
      <c r="AJ123" s="400"/>
      <c r="AK123" s="400"/>
      <c r="AL123" s="400"/>
      <c r="AM123" s="400"/>
      <c r="AN123" s="426"/>
      <c r="AO123" s="2"/>
      <c r="AP123" s="5"/>
      <c r="AQ123" s="5"/>
      <c r="AR123" s="5"/>
      <c r="AS123" s="30"/>
    </row>
    <row r="124" spans="1:47" ht="12.6" customHeight="1" thickBot="1" x14ac:dyDescent="0.3">
      <c r="A124" s="427" t="s">
        <v>308</v>
      </c>
      <c r="B124" s="292"/>
      <c r="C124" s="58" t="s">
        <v>309</v>
      </c>
      <c r="D124" s="420" t="s">
        <v>307</v>
      </c>
      <c r="E124" s="420"/>
      <c r="F124" s="420"/>
      <c r="G124" s="420"/>
      <c r="H124" s="420"/>
      <c r="I124" s="420"/>
      <c r="J124" s="420"/>
      <c r="K124" s="420"/>
      <c r="L124" s="420"/>
      <c r="M124" s="420"/>
      <c r="N124" s="420"/>
      <c r="O124" s="420"/>
      <c r="P124" s="291" t="s">
        <v>308</v>
      </c>
      <c r="Q124" s="292"/>
      <c r="R124" s="58" t="s">
        <v>309</v>
      </c>
      <c r="S124" s="420" t="s">
        <v>310</v>
      </c>
      <c r="T124" s="420"/>
      <c r="U124" s="420"/>
      <c r="V124" s="420"/>
      <c r="W124" s="420"/>
      <c r="X124" s="420"/>
      <c r="Y124" s="420"/>
      <c r="Z124" s="420"/>
      <c r="AA124" s="420"/>
      <c r="AB124" s="420"/>
      <c r="AC124" s="420"/>
      <c r="AD124" s="422"/>
      <c r="AE124" s="292" t="s">
        <v>308</v>
      </c>
      <c r="AF124" s="292"/>
      <c r="AG124" s="58" t="s">
        <v>309</v>
      </c>
      <c r="AH124" s="431" t="s">
        <v>311</v>
      </c>
      <c r="AI124" s="420"/>
      <c r="AJ124" s="420"/>
      <c r="AK124" s="420"/>
      <c r="AL124" s="420"/>
      <c r="AM124" s="420"/>
      <c r="AN124" s="420"/>
      <c r="AO124" s="420"/>
      <c r="AP124" s="420"/>
      <c r="AQ124" s="420"/>
      <c r="AR124" s="420"/>
      <c r="AS124" s="432"/>
    </row>
    <row r="125" spans="1:47" x14ac:dyDescent="0.25">
      <c r="A125" s="433" t="str">
        <f>IF(D125="","",VLOOKUP(D125,$BB$2:$BC$39,2,FALSE))</f>
        <v/>
      </c>
      <c r="B125" s="403"/>
      <c r="C125" s="435"/>
      <c r="D125" s="437"/>
      <c r="E125" s="438"/>
      <c r="F125" s="438"/>
      <c r="G125" s="438"/>
      <c r="H125" s="438"/>
      <c r="I125" s="438"/>
      <c r="J125" s="438"/>
      <c r="K125" s="438"/>
      <c r="L125" s="438"/>
      <c r="M125" s="438"/>
      <c r="N125" s="438"/>
      <c r="O125" s="439"/>
      <c r="P125" s="401" t="str">
        <f>IF(S125="","",VLOOKUP(S125,$BB$2:$BC$39,2,FALSE))</f>
        <v/>
      </c>
      <c r="Q125" s="403"/>
      <c r="R125" s="435"/>
      <c r="S125" s="437"/>
      <c r="T125" s="438"/>
      <c r="U125" s="438"/>
      <c r="V125" s="438"/>
      <c r="W125" s="438"/>
      <c r="X125" s="438"/>
      <c r="Y125" s="438"/>
      <c r="Z125" s="438"/>
      <c r="AA125" s="438"/>
      <c r="AB125" s="438"/>
      <c r="AC125" s="438"/>
      <c r="AD125" s="439"/>
      <c r="AE125" s="401" t="str">
        <f>IF(AH125="","",VLOOKUP(AH125,$BB$2:$BC$39,2,FALSE))</f>
        <v/>
      </c>
      <c r="AF125" s="403"/>
      <c r="AG125" s="435"/>
      <c r="AH125" s="437"/>
      <c r="AI125" s="438"/>
      <c r="AJ125" s="438"/>
      <c r="AK125" s="438"/>
      <c r="AL125" s="438"/>
      <c r="AM125" s="438"/>
      <c r="AN125" s="438"/>
      <c r="AO125" s="438"/>
      <c r="AP125" s="438"/>
      <c r="AQ125" s="438"/>
      <c r="AR125" s="438"/>
      <c r="AS125" s="443"/>
    </row>
    <row r="126" spans="1:47" ht="13.15" thickBot="1" x14ac:dyDescent="0.3">
      <c r="A126" s="434"/>
      <c r="B126" s="404"/>
      <c r="C126" s="436"/>
      <c r="D126" s="440"/>
      <c r="E126" s="441"/>
      <c r="F126" s="441"/>
      <c r="G126" s="441"/>
      <c r="H126" s="441"/>
      <c r="I126" s="441"/>
      <c r="J126" s="441"/>
      <c r="K126" s="441"/>
      <c r="L126" s="441"/>
      <c r="M126" s="441"/>
      <c r="N126" s="441"/>
      <c r="O126" s="442"/>
      <c r="P126" s="402"/>
      <c r="Q126" s="404"/>
      <c r="R126" s="436"/>
      <c r="S126" s="440"/>
      <c r="T126" s="441"/>
      <c r="U126" s="441"/>
      <c r="V126" s="441"/>
      <c r="W126" s="441"/>
      <c r="X126" s="441"/>
      <c r="Y126" s="441"/>
      <c r="Z126" s="441"/>
      <c r="AA126" s="441"/>
      <c r="AB126" s="441"/>
      <c r="AC126" s="441"/>
      <c r="AD126" s="442"/>
      <c r="AE126" s="402"/>
      <c r="AF126" s="404"/>
      <c r="AG126" s="436"/>
      <c r="AH126" s="440"/>
      <c r="AI126" s="441"/>
      <c r="AJ126" s="441"/>
      <c r="AK126" s="441"/>
      <c r="AL126" s="441"/>
      <c r="AM126" s="441"/>
      <c r="AN126" s="441"/>
      <c r="AO126" s="441"/>
      <c r="AP126" s="441"/>
      <c r="AQ126" s="441"/>
      <c r="AR126" s="441"/>
      <c r="AS126" s="444"/>
    </row>
    <row r="127" spans="1:47" ht="12.6" customHeight="1" thickBot="1" x14ac:dyDescent="0.3">
      <c r="A127" s="428" t="s">
        <v>308</v>
      </c>
      <c r="B127" s="429"/>
      <c r="C127" s="59" t="s">
        <v>309</v>
      </c>
      <c r="D127" s="420" t="s">
        <v>312</v>
      </c>
      <c r="E127" s="420"/>
      <c r="F127" s="420"/>
      <c r="G127" s="420"/>
      <c r="H127" s="420"/>
      <c r="I127" s="420"/>
      <c r="J127" s="420"/>
      <c r="K127" s="420"/>
      <c r="L127" s="420"/>
      <c r="M127" s="420"/>
      <c r="N127" s="420"/>
      <c r="O127" s="420"/>
      <c r="P127" s="430" t="s">
        <v>308</v>
      </c>
      <c r="Q127" s="429"/>
      <c r="R127" s="59" t="s">
        <v>309</v>
      </c>
      <c r="S127" s="420" t="s">
        <v>313</v>
      </c>
      <c r="T127" s="420"/>
      <c r="U127" s="420"/>
      <c r="V127" s="420"/>
      <c r="W127" s="420"/>
      <c r="X127" s="420"/>
      <c r="Y127" s="420"/>
      <c r="Z127" s="420"/>
      <c r="AA127" s="420"/>
      <c r="AB127" s="420"/>
      <c r="AC127" s="420"/>
      <c r="AD127" s="422"/>
      <c r="AE127" s="429" t="s">
        <v>308</v>
      </c>
      <c r="AF127" s="429"/>
      <c r="AG127" s="59" t="s">
        <v>309</v>
      </c>
      <c r="AH127" s="431" t="s">
        <v>314</v>
      </c>
      <c r="AI127" s="420"/>
      <c r="AJ127" s="420"/>
      <c r="AK127" s="420"/>
      <c r="AL127" s="420"/>
      <c r="AM127" s="420"/>
      <c r="AN127" s="420"/>
      <c r="AO127" s="420"/>
      <c r="AP127" s="420"/>
      <c r="AQ127" s="420"/>
      <c r="AR127" s="420"/>
      <c r="AS127" s="432"/>
    </row>
    <row r="128" spans="1:47" x14ac:dyDescent="0.25">
      <c r="A128" s="433" t="str">
        <f>IF(D128="","",VLOOKUP(D128,$BB$2:$BC$39,2,FALSE))</f>
        <v/>
      </c>
      <c r="B128" s="403"/>
      <c r="C128" s="435"/>
      <c r="D128" s="437"/>
      <c r="E128" s="438"/>
      <c r="F128" s="438"/>
      <c r="G128" s="438"/>
      <c r="H128" s="438"/>
      <c r="I128" s="438"/>
      <c r="J128" s="438"/>
      <c r="K128" s="438"/>
      <c r="L128" s="438"/>
      <c r="M128" s="438"/>
      <c r="N128" s="438"/>
      <c r="O128" s="439"/>
      <c r="P128" s="401" t="str">
        <f>IF(S128="","",VLOOKUP(S128,$BB$2:$BC$39,2,FALSE))</f>
        <v/>
      </c>
      <c r="Q128" s="403"/>
      <c r="R128" s="435"/>
      <c r="S128" s="437"/>
      <c r="T128" s="438"/>
      <c r="U128" s="438"/>
      <c r="V128" s="438"/>
      <c r="W128" s="438"/>
      <c r="X128" s="438"/>
      <c r="Y128" s="438"/>
      <c r="Z128" s="438"/>
      <c r="AA128" s="438"/>
      <c r="AB128" s="438"/>
      <c r="AC128" s="438"/>
      <c r="AD128" s="439"/>
      <c r="AE128" s="401" t="str">
        <f>IF(AH128="","",VLOOKUP(AH128,$BB$2:$BC$39,2,FALSE))</f>
        <v/>
      </c>
      <c r="AF128" s="403"/>
      <c r="AG128" s="435"/>
      <c r="AH128" s="437"/>
      <c r="AI128" s="438"/>
      <c r="AJ128" s="438"/>
      <c r="AK128" s="438"/>
      <c r="AL128" s="438"/>
      <c r="AM128" s="438"/>
      <c r="AN128" s="438"/>
      <c r="AO128" s="438"/>
      <c r="AP128" s="438"/>
      <c r="AQ128" s="438"/>
      <c r="AR128" s="438"/>
      <c r="AS128" s="443"/>
    </row>
    <row r="129" spans="1:47" ht="13.15" thickBot="1" x14ac:dyDescent="0.3">
      <c r="A129" s="434"/>
      <c r="B129" s="404"/>
      <c r="C129" s="436"/>
      <c r="D129" s="440"/>
      <c r="E129" s="441"/>
      <c r="F129" s="441"/>
      <c r="G129" s="441"/>
      <c r="H129" s="441"/>
      <c r="I129" s="441"/>
      <c r="J129" s="441"/>
      <c r="K129" s="441"/>
      <c r="L129" s="441"/>
      <c r="M129" s="441"/>
      <c r="N129" s="441"/>
      <c r="O129" s="442"/>
      <c r="P129" s="402"/>
      <c r="Q129" s="404"/>
      <c r="R129" s="436"/>
      <c r="S129" s="440"/>
      <c r="T129" s="441"/>
      <c r="U129" s="441"/>
      <c r="V129" s="441"/>
      <c r="W129" s="441"/>
      <c r="X129" s="441"/>
      <c r="Y129" s="441"/>
      <c r="Z129" s="441"/>
      <c r="AA129" s="441"/>
      <c r="AB129" s="441"/>
      <c r="AC129" s="441"/>
      <c r="AD129" s="442"/>
      <c r="AE129" s="402"/>
      <c r="AF129" s="404"/>
      <c r="AG129" s="436"/>
      <c r="AH129" s="440"/>
      <c r="AI129" s="441"/>
      <c r="AJ129" s="441"/>
      <c r="AK129" s="441"/>
      <c r="AL129" s="441"/>
      <c r="AM129" s="441"/>
      <c r="AN129" s="441"/>
      <c r="AO129" s="441"/>
      <c r="AP129" s="441"/>
      <c r="AQ129" s="441"/>
      <c r="AR129" s="441"/>
      <c r="AS129" s="444"/>
    </row>
    <row r="130" spans="1:47" ht="12.6" customHeight="1" thickBot="1" x14ac:dyDescent="0.3">
      <c r="A130" s="428" t="s">
        <v>308</v>
      </c>
      <c r="B130" s="429"/>
      <c r="C130" s="59" t="s">
        <v>309</v>
      </c>
      <c r="D130" s="431" t="s">
        <v>315</v>
      </c>
      <c r="E130" s="420"/>
      <c r="F130" s="420"/>
      <c r="G130" s="420"/>
      <c r="H130" s="420"/>
      <c r="I130" s="420"/>
      <c r="J130" s="420"/>
      <c r="K130" s="420"/>
      <c r="L130" s="420"/>
      <c r="M130" s="420"/>
      <c r="N130" s="420"/>
      <c r="O130" s="422"/>
      <c r="P130" s="445" t="str">
        <f>IF(A125="","",IF(NOT(ISNA(MATCH($C119&amp;D125,$BE$2:$BE$39,0))),"","大分類５と小分類１があっていません。"))</f>
        <v/>
      </c>
      <c r="Q130" s="446"/>
      <c r="R130" s="446"/>
      <c r="S130" s="446"/>
      <c r="T130" s="446"/>
      <c r="U130" s="446"/>
      <c r="V130" s="446"/>
      <c r="W130" s="446"/>
      <c r="X130" s="446"/>
      <c r="Y130" s="446"/>
      <c r="Z130" s="446"/>
      <c r="AA130" s="446" t="str">
        <f>IF(A128="","",IF(NOT(ISNA(MATCH($C119&amp;D128,$BE$2:$BE$39,0))),"","大分類５と小分類４があっていません。"))</f>
        <v/>
      </c>
      <c r="AB130" s="446"/>
      <c r="AC130" s="446"/>
      <c r="AD130" s="446"/>
      <c r="AE130" s="446"/>
      <c r="AF130" s="446"/>
      <c r="AG130" s="446"/>
      <c r="AH130" s="446"/>
      <c r="AI130" s="446"/>
      <c r="AJ130" s="446"/>
      <c r="AK130" s="447"/>
      <c r="AL130" s="291" t="s">
        <v>22</v>
      </c>
      <c r="AM130" s="292"/>
      <c r="AN130" s="292"/>
      <c r="AO130" s="293"/>
      <c r="AP130" s="291" t="s">
        <v>23</v>
      </c>
      <c r="AQ130" s="292"/>
      <c r="AR130" s="292"/>
      <c r="AS130" s="448"/>
    </row>
    <row r="131" spans="1:47" x14ac:dyDescent="0.25">
      <c r="A131" s="433" t="str">
        <f>IF(D131="","",VLOOKUP(D131,$BB$2:$BC$39,2,FALSE))</f>
        <v/>
      </c>
      <c r="B131" s="403"/>
      <c r="C131" s="435"/>
      <c r="D131" s="437"/>
      <c r="E131" s="438"/>
      <c r="F131" s="438"/>
      <c r="G131" s="438"/>
      <c r="H131" s="438"/>
      <c r="I131" s="438"/>
      <c r="J131" s="438"/>
      <c r="K131" s="438"/>
      <c r="L131" s="438"/>
      <c r="M131" s="438"/>
      <c r="N131" s="438"/>
      <c r="O131" s="461"/>
      <c r="P131" s="445" t="str">
        <f>IF(P125="","",IF(NOT(ISNA(MATCH($C119&amp;S125,$BE$2:$BE$39,0))),"","大分類５と小分類２があっていません。"))</f>
        <v/>
      </c>
      <c r="Q131" s="446"/>
      <c r="R131" s="446"/>
      <c r="S131" s="446"/>
      <c r="T131" s="446"/>
      <c r="U131" s="446"/>
      <c r="V131" s="446"/>
      <c r="W131" s="446"/>
      <c r="X131" s="446"/>
      <c r="Y131" s="446"/>
      <c r="Z131" s="446"/>
      <c r="AA131" s="446" t="str">
        <f>IF(P128="","",IF(NOT(ISNA(MATCH($C119&amp;S128,$BE$2:$BE$39,0))),"","大分類５と小分類５があっていません。"))</f>
        <v/>
      </c>
      <c r="AB131" s="446"/>
      <c r="AC131" s="446"/>
      <c r="AD131" s="446"/>
      <c r="AE131" s="446"/>
      <c r="AF131" s="446"/>
      <c r="AG131" s="446"/>
      <c r="AH131" s="446"/>
      <c r="AI131" s="446"/>
      <c r="AJ131" s="446"/>
      <c r="AK131" s="463"/>
      <c r="AL131" s="449"/>
      <c r="AM131" s="450"/>
      <c r="AN131" s="450"/>
      <c r="AO131" s="464"/>
      <c r="AP131" s="449"/>
      <c r="AQ131" s="450"/>
      <c r="AR131" s="450"/>
      <c r="AS131" s="451"/>
    </row>
    <row r="132" spans="1:47" ht="13.15" thickBot="1" x14ac:dyDescent="0.3">
      <c r="A132" s="434"/>
      <c r="B132" s="404"/>
      <c r="C132" s="436"/>
      <c r="D132" s="440"/>
      <c r="E132" s="441"/>
      <c r="F132" s="441"/>
      <c r="G132" s="441"/>
      <c r="H132" s="441"/>
      <c r="I132" s="441"/>
      <c r="J132" s="441"/>
      <c r="K132" s="441"/>
      <c r="L132" s="441"/>
      <c r="M132" s="441"/>
      <c r="N132" s="441"/>
      <c r="O132" s="462"/>
      <c r="P132" s="455" t="str">
        <f>IF(AE125="","",IF(NOT(ISNA(MATCH($C119&amp;AH125,$BE$2:$BE$39,0))),"","大分類５と小分類３があっていません。"))</f>
        <v/>
      </c>
      <c r="Q132" s="456"/>
      <c r="R132" s="456"/>
      <c r="S132" s="456"/>
      <c r="T132" s="456"/>
      <c r="U132" s="456"/>
      <c r="V132" s="456"/>
      <c r="W132" s="456"/>
      <c r="X132" s="456"/>
      <c r="Y132" s="456"/>
      <c r="Z132" s="456"/>
      <c r="AA132" s="456" t="str">
        <f>IF(AE128="","",IF(NOT(ISNA(MATCH($C119&amp;AH128,$BE$2:$BE$39,0))),"","大分類５と小分類６があっていません。"))</f>
        <v/>
      </c>
      <c r="AB132" s="456"/>
      <c r="AC132" s="456"/>
      <c r="AD132" s="456"/>
      <c r="AE132" s="456"/>
      <c r="AF132" s="456"/>
      <c r="AG132" s="456"/>
      <c r="AH132" s="456"/>
      <c r="AI132" s="456"/>
      <c r="AJ132" s="456"/>
      <c r="AK132" s="457"/>
      <c r="AL132" s="452"/>
      <c r="AM132" s="453"/>
      <c r="AN132" s="453"/>
      <c r="AO132" s="465"/>
      <c r="AP132" s="452"/>
      <c r="AQ132" s="453"/>
      <c r="AR132" s="453"/>
      <c r="AS132" s="454"/>
    </row>
    <row r="133" spans="1:47" ht="12.6" customHeight="1" thickBot="1" x14ac:dyDescent="0.3">
      <c r="A133" s="458" t="str">
        <f>IF(A131="","",IF(NOT(ISNA(MATCH($C119&amp;D131,$BE$2:$BE$39,0))),"","大分類１と小分類７があっていません。"))</f>
        <v/>
      </c>
      <c r="B133" s="446"/>
      <c r="C133" s="446"/>
      <c r="D133" s="446"/>
      <c r="E133" s="446"/>
      <c r="F133" s="446"/>
      <c r="G133" s="446"/>
      <c r="H133" s="446"/>
      <c r="I133" s="446"/>
      <c r="J133" s="446"/>
      <c r="K133" s="446"/>
      <c r="L133" s="446"/>
      <c r="M133" s="447"/>
      <c r="N133" s="291" t="s">
        <v>21</v>
      </c>
      <c r="O133" s="293"/>
      <c r="P133" s="291" t="s">
        <v>18</v>
      </c>
      <c r="Q133" s="292"/>
      <c r="R133" s="292"/>
      <c r="S133" s="292"/>
      <c r="T133" s="292"/>
      <c r="U133" s="292"/>
      <c r="V133" s="292"/>
      <c r="W133" s="292"/>
      <c r="X133" s="292"/>
      <c r="Y133" s="292"/>
      <c r="Z133" s="292"/>
      <c r="AA133" s="292"/>
      <c r="AB133" s="292"/>
      <c r="AC133" s="292"/>
      <c r="AD133" s="292"/>
      <c r="AE133" s="292"/>
      <c r="AF133" s="292"/>
      <c r="AG133" s="292"/>
      <c r="AH133" s="292"/>
      <c r="AI133" s="293"/>
      <c r="AJ133" s="291" t="s">
        <v>19</v>
      </c>
      <c r="AK133" s="292"/>
      <c r="AL133" s="429"/>
      <c r="AM133" s="429"/>
      <c r="AN133" s="459"/>
      <c r="AO133" s="430" t="s">
        <v>20</v>
      </c>
      <c r="AP133" s="429"/>
      <c r="AQ133" s="429"/>
      <c r="AR133" s="429"/>
      <c r="AS133" s="460"/>
      <c r="AT133" s="514"/>
      <c r="AU133" s="466"/>
    </row>
    <row r="134" spans="1:47" ht="13.35" customHeight="1" x14ac:dyDescent="0.25">
      <c r="A134" s="31"/>
      <c r="B134" s="2"/>
      <c r="C134" s="2"/>
      <c r="D134" s="2"/>
      <c r="E134" s="2"/>
      <c r="F134" s="2"/>
      <c r="G134" s="2"/>
      <c r="H134" s="2"/>
      <c r="I134" s="2"/>
      <c r="J134" s="2"/>
      <c r="K134" s="2"/>
      <c r="L134" s="2"/>
      <c r="M134" s="2"/>
      <c r="N134" s="467"/>
      <c r="O134" s="468"/>
      <c r="P134" s="471"/>
      <c r="Q134" s="399" t="str">
        <f>MID($P134,COUNTA($P134:P134)+1,1)</f>
        <v/>
      </c>
      <c r="R134" s="399" t="str">
        <f>MID($P134,COUNTA($P134:Q134)+1,1)</f>
        <v/>
      </c>
      <c r="S134" s="399" t="str">
        <f>MID($P134,COUNTA($P134:R134)+1,1)</f>
        <v/>
      </c>
      <c r="T134" s="399" t="str">
        <f>MID($P134,COUNTA($P134:S134)+1,1)</f>
        <v/>
      </c>
      <c r="U134" s="399" t="str">
        <f>MID($P134,COUNTA($P134:T134)+1,1)</f>
        <v/>
      </c>
      <c r="V134" s="399" t="str">
        <f>MID($P134,COUNTA($P134:U134)+1,1)</f>
        <v/>
      </c>
      <c r="W134" s="399" t="str">
        <f>MID($P134,COUNTA($P134:V134)+1,1)</f>
        <v/>
      </c>
      <c r="X134" s="399" t="str">
        <f>MID($P134,COUNTA($P134:W134)+1,1)</f>
        <v/>
      </c>
      <c r="Y134" s="399" t="str">
        <f>MID($P134,COUNTA($P134:X134)+1,1)</f>
        <v/>
      </c>
      <c r="Z134" s="399" t="str">
        <f>MID($P134,COUNTA($P134:Y134)+1,1)</f>
        <v/>
      </c>
      <c r="AA134" s="399" t="str">
        <f>MID($P134,COUNTA($P134:Z134)+1,1)</f>
        <v/>
      </c>
      <c r="AB134" s="399" t="str">
        <f>MID($P134,COUNTA($P134:AA134)+1,1)</f>
        <v/>
      </c>
      <c r="AC134" s="399" t="str">
        <f>MID($P134,COUNTA($P134:AB134)+1,1)</f>
        <v/>
      </c>
      <c r="AD134" s="399" t="str">
        <f>MID($P134,COUNTA($P134:AC134)+1,1)</f>
        <v/>
      </c>
      <c r="AE134" s="399" t="str">
        <f>MID($P134,COUNTA($P134:AD134)+1,1)</f>
        <v/>
      </c>
      <c r="AF134" s="399" t="str">
        <f>MID($P134,COUNTA($P134:AE134)+1,1)</f>
        <v/>
      </c>
      <c r="AG134" s="399" t="str">
        <f>MID($P134,COUNTA($P134:AF134)+1,1)</f>
        <v/>
      </c>
      <c r="AH134" s="399" t="str">
        <f>MID($P134,COUNTA($P134:AG134)+1,1)</f>
        <v/>
      </c>
      <c r="AI134" s="425" t="str">
        <f>MID($P134,COUNTA($P134:AH134)+1,1)</f>
        <v/>
      </c>
      <c r="AJ134" s="473"/>
      <c r="AK134" s="474"/>
      <c r="AL134" s="474"/>
      <c r="AM134" s="474"/>
      <c r="AN134" s="37"/>
      <c r="AO134" s="473"/>
      <c r="AP134" s="474"/>
      <c r="AQ134" s="474"/>
      <c r="AR134" s="474"/>
      <c r="AS134" s="39"/>
      <c r="AT134" s="31"/>
      <c r="AU134" s="2"/>
    </row>
    <row r="135" spans="1:47" ht="13.35" customHeight="1" thickBot="1" x14ac:dyDescent="0.3">
      <c r="A135" s="31"/>
      <c r="B135" s="2"/>
      <c r="C135" s="2"/>
      <c r="D135" s="2"/>
      <c r="E135" s="2"/>
      <c r="F135" s="2"/>
      <c r="G135" s="2"/>
      <c r="H135" s="2"/>
      <c r="I135" s="2"/>
      <c r="J135" s="2"/>
      <c r="K135" s="2"/>
      <c r="L135" s="2"/>
      <c r="M135" s="129" t="s">
        <v>456</v>
      </c>
      <c r="N135" s="469"/>
      <c r="O135" s="470"/>
      <c r="P135" s="472"/>
      <c r="Q135" s="400"/>
      <c r="R135" s="400"/>
      <c r="S135" s="400"/>
      <c r="T135" s="400"/>
      <c r="U135" s="400"/>
      <c r="V135" s="400"/>
      <c r="W135" s="400"/>
      <c r="X135" s="400"/>
      <c r="Y135" s="400"/>
      <c r="Z135" s="400"/>
      <c r="AA135" s="400"/>
      <c r="AB135" s="400"/>
      <c r="AC135" s="400"/>
      <c r="AD135" s="400"/>
      <c r="AE135" s="400"/>
      <c r="AF135" s="400"/>
      <c r="AG135" s="400"/>
      <c r="AH135" s="400"/>
      <c r="AI135" s="426"/>
      <c r="AJ135" s="475"/>
      <c r="AK135" s="476"/>
      <c r="AL135" s="476"/>
      <c r="AM135" s="476"/>
      <c r="AN135" s="38" t="s">
        <v>338</v>
      </c>
      <c r="AO135" s="475"/>
      <c r="AP135" s="476"/>
      <c r="AQ135" s="476"/>
      <c r="AR135" s="476"/>
      <c r="AS135" s="40" t="s">
        <v>338</v>
      </c>
      <c r="AT135" s="31"/>
      <c r="AU135" s="2"/>
    </row>
    <row r="136" spans="1:47" ht="12.6" customHeight="1" thickBot="1" x14ac:dyDescent="0.3">
      <c r="A136" s="31"/>
      <c r="B136" s="2"/>
      <c r="C136" s="2"/>
      <c r="D136" s="2"/>
      <c r="E136" s="2"/>
      <c r="F136" s="2"/>
      <c r="G136" s="2"/>
      <c r="H136" s="2"/>
      <c r="I136" s="2"/>
      <c r="J136" s="2"/>
      <c r="K136" s="2"/>
      <c r="L136" s="2"/>
      <c r="M136" s="3"/>
      <c r="N136" s="430" t="s">
        <v>21</v>
      </c>
      <c r="O136" s="459"/>
      <c r="P136" s="430" t="s">
        <v>18</v>
      </c>
      <c r="Q136" s="429"/>
      <c r="R136" s="429"/>
      <c r="S136" s="429"/>
      <c r="T136" s="429"/>
      <c r="U136" s="429"/>
      <c r="V136" s="429"/>
      <c r="W136" s="429"/>
      <c r="X136" s="429"/>
      <c r="Y136" s="429"/>
      <c r="Z136" s="429"/>
      <c r="AA136" s="429"/>
      <c r="AB136" s="429"/>
      <c r="AC136" s="429"/>
      <c r="AD136" s="429"/>
      <c r="AE136" s="429"/>
      <c r="AF136" s="429"/>
      <c r="AG136" s="429"/>
      <c r="AH136" s="429"/>
      <c r="AI136" s="459"/>
      <c r="AJ136" s="430" t="s">
        <v>19</v>
      </c>
      <c r="AK136" s="429"/>
      <c r="AL136" s="429"/>
      <c r="AM136" s="429"/>
      <c r="AN136" s="459"/>
      <c r="AO136" s="430" t="s">
        <v>20</v>
      </c>
      <c r="AP136" s="429"/>
      <c r="AQ136" s="429"/>
      <c r="AR136" s="429"/>
      <c r="AS136" s="460"/>
      <c r="AT136" s="514"/>
      <c r="AU136" s="466"/>
    </row>
    <row r="137" spans="1:47" ht="13.35" customHeight="1" x14ac:dyDescent="0.25">
      <c r="A137" s="31"/>
      <c r="B137" s="2"/>
      <c r="C137" s="2"/>
      <c r="D137" s="2"/>
      <c r="E137" s="2"/>
      <c r="F137" s="2"/>
      <c r="G137" s="2"/>
      <c r="H137" s="2"/>
      <c r="I137" s="2"/>
      <c r="J137" s="2"/>
      <c r="K137" s="2"/>
      <c r="L137" s="2"/>
      <c r="M137" s="2"/>
      <c r="N137" s="467"/>
      <c r="O137" s="468"/>
      <c r="P137" s="471"/>
      <c r="Q137" s="399" t="str">
        <f>MID($P137,COUNTA($P137:P137)+1,1)</f>
        <v/>
      </c>
      <c r="R137" s="399" t="str">
        <f>MID($P137,COUNTA($P137:Q137)+1,1)</f>
        <v/>
      </c>
      <c r="S137" s="399" t="str">
        <f>MID($P137,COUNTA($P137:R137)+1,1)</f>
        <v/>
      </c>
      <c r="T137" s="399" t="str">
        <f>MID($P137,COUNTA($P137:S137)+1,1)</f>
        <v/>
      </c>
      <c r="U137" s="399" t="str">
        <f>MID($P137,COUNTA($P137:T137)+1,1)</f>
        <v/>
      </c>
      <c r="V137" s="399" t="str">
        <f>MID($P137,COUNTA($P137:U137)+1,1)</f>
        <v/>
      </c>
      <c r="W137" s="399" t="str">
        <f>MID($P137,COUNTA($P137:V137)+1,1)</f>
        <v/>
      </c>
      <c r="X137" s="399" t="str">
        <f>MID($P137,COUNTA($P137:W137)+1,1)</f>
        <v/>
      </c>
      <c r="Y137" s="399" t="str">
        <f>MID($P137,COUNTA($P137:X137)+1,1)</f>
        <v/>
      </c>
      <c r="Z137" s="399" t="str">
        <f>MID($P137,COUNTA($P137:Y137)+1,1)</f>
        <v/>
      </c>
      <c r="AA137" s="399" t="str">
        <f>MID($P137,COUNTA($P137:Z137)+1,1)</f>
        <v/>
      </c>
      <c r="AB137" s="399" t="str">
        <f>MID($P137,COUNTA($P137:AA137)+1,1)</f>
        <v/>
      </c>
      <c r="AC137" s="399" t="str">
        <f>MID($P137,COUNTA($P137:AB137)+1,1)</f>
        <v/>
      </c>
      <c r="AD137" s="399" t="str">
        <f>MID($P137,COUNTA($P137:AC137)+1,1)</f>
        <v/>
      </c>
      <c r="AE137" s="399" t="str">
        <f>MID($P137,COUNTA($P137:AD137)+1,1)</f>
        <v/>
      </c>
      <c r="AF137" s="399" t="str">
        <f>MID($P137,COUNTA($P137:AE137)+1,1)</f>
        <v/>
      </c>
      <c r="AG137" s="399" t="str">
        <f>MID($P137,COUNTA($P137:AF137)+1,1)</f>
        <v/>
      </c>
      <c r="AH137" s="399" t="str">
        <f>MID($P137,COUNTA($P137:AG137)+1,1)</f>
        <v/>
      </c>
      <c r="AI137" s="425" t="str">
        <f>MID($P137,COUNTA($P137:AH137)+1,1)</f>
        <v/>
      </c>
      <c r="AJ137" s="473"/>
      <c r="AK137" s="474"/>
      <c r="AL137" s="474"/>
      <c r="AM137" s="474"/>
      <c r="AN137" s="37"/>
      <c r="AO137" s="473"/>
      <c r="AP137" s="474"/>
      <c r="AQ137" s="474"/>
      <c r="AR137" s="474"/>
      <c r="AS137" s="39"/>
      <c r="AT137" s="31"/>
      <c r="AU137" s="2"/>
    </row>
    <row r="138" spans="1:47" ht="13.35" customHeight="1" thickBot="1" x14ac:dyDescent="0.3">
      <c r="A138" s="483" t="s">
        <v>457</v>
      </c>
      <c r="B138" s="484"/>
      <c r="C138" s="484"/>
      <c r="D138" s="484"/>
      <c r="E138" s="484"/>
      <c r="F138" s="484"/>
      <c r="G138" s="484"/>
      <c r="H138" s="484"/>
      <c r="I138" s="484"/>
      <c r="J138" s="484"/>
      <c r="K138" s="484"/>
      <c r="L138" s="484"/>
      <c r="M138" s="485"/>
      <c r="N138" s="477"/>
      <c r="O138" s="478"/>
      <c r="P138" s="479"/>
      <c r="Q138" s="480"/>
      <c r="R138" s="480"/>
      <c r="S138" s="480"/>
      <c r="T138" s="480"/>
      <c r="U138" s="480"/>
      <c r="V138" s="480"/>
      <c r="W138" s="480"/>
      <c r="X138" s="480"/>
      <c r="Y138" s="480"/>
      <c r="Z138" s="480"/>
      <c r="AA138" s="480"/>
      <c r="AB138" s="480"/>
      <c r="AC138" s="480"/>
      <c r="AD138" s="480"/>
      <c r="AE138" s="480"/>
      <c r="AF138" s="480"/>
      <c r="AG138" s="480"/>
      <c r="AH138" s="480"/>
      <c r="AI138" s="486"/>
      <c r="AJ138" s="481"/>
      <c r="AK138" s="482"/>
      <c r="AL138" s="482"/>
      <c r="AM138" s="482"/>
      <c r="AN138" s="41" t="s">
        <v>338</v>
      </c>
      <c r="AO138" s="481"/>
      <c r="AP138" s="482"/>
      <c r="AQ138" s="482"/>
      <c r="AR138" s="482"/>
      <c r="AS138" s="42" t="s">
        <v>338</v>
      </c>
      <c r="AT138" s="31"/>
      <c r="AU138" s="2"/>
    </row>
    <row r="139" spans="1:47" ht="13.15" thickTop="1" x14ac:dyDescent="0.25"/>
  </sheetData>
  <mergeCells count="919">
    <mergeCell ref="A138:M138"/>
    <mergeCell ref="AD137:AD138"/>
    <mergeCell ref="AE137:AE138"/>
    <mergeCell ref="AF137:AF138"/>
    <mergeCell ref="AG137:AG138"/>
    <mergeCell ref="AH137:AH138"/>
    <mergeCell ref="AI137:AI138"/>
    <mergeCell ref="X137:X138"/>
    <mergeCell ref="Y137:Y138"/>
    <mergeCell ref="Z137:Z138"/>
    <mergeCell ref="AA137:AA138"/>
    <mergeCell ref="AB137:AB138"/>
    <mergeCell ref="AC137:AC138"/>
    <mergeCell ref="AT136:AU136"/>
    <mergeCell ref="N137:O138"/>
    <mergeCell ref="P137:P138"/>
    <mergeCell ref="Q137:Q138"/>
    <mergeCell ref="R137:R138"/>
    <mergeCell ref="S137:S138"/>
    <mergeCell ref="T137:T138"/>
    <mergeCell ref="U137:U138"/>
    <mergeCell ref="V137:V138"/>
    <mergeCell ref="W137:W138"/>
    <mergeCell ref="AJ137:AM138"/>
    <mergeCell ref="AO137:AR138"/>
    <mergeCell ref="N136:O136"/>
    <mergeCell ref="P136:AI136"/>
    <mergeCell ref="AJ136:AN136"/>
    <mergeCell ref="AO136:AS136"/>
    <mergeCell ref="AT133:AU133"/>
    <mergeCell ref="N134:O135"/>
    <mergeCell ref="P134:P135"/>
    <mergeCell ref="Q134:Q135"/>
    <mergeCell ref="R134:R135"/>
    <mergeCell ref="S134:S135"/>
    <mergeCell ref="T134:T135"/>
    <mergeCell ref="U134:U135"/>
    <mergeCell ref="V134:V135"/>
    <mergeCell ref="W134:W135"/>
    <mergeCell ref="AJ134:AM135"/>
    <mergeCell ref="AO134:AR135"/>
    <mergeCell ref="AD134:AD135"/>
    <mergeCell ref="AE134:AE135"/>
    <mergeCell ref="AF134:AF135"/>
    <mergeCell ref="AG134:AG135"/>
    <mergeCell ref="AH134:AH135"/>
    <mergeCell ref="AI134:AI135"/>
    <mergeCell ref="X134:X135"/>
    <mergeCell ref="Y134:Y135"/>
    <mergeCell ref="Z134:Z135"/>
    <mergeCell ref="AA134:AA135"/>
    <mergeCell ref="AB134:AB135"/>
    <mergeCell ref="AC134:AC135"/>
    <mergeCell ref="AP131:AS132"/>
    <mergeCell ref="P132:Z132"/>
    <mergeCell ref="AA132:AK132"/>
    <mergeCell ref="A133:M133"/>
    <mergeCell ref="N133:O133"/>
    <mergeCell ref="P133:AI133"/>
    <mergeCell ref="AJ133:AN133"/>
    <mergeCell ref="AO133:AS133"/>
    <mergeCell ref="A131:B132"/>
    <mergeCell ref="C131:C132"/>
    <mergeCell ref="D131:O132"/>
    <mergeCell ref="P131:Z131"/>
    <mergeCell ref="AA131:AK131"/>
    <mergeCell ref="AL131:AO132"/>
    <mergeCell ref="AE128:AF129"/>
    <mergeCell ref="AG128:AG129"/>
    <mergeCell ref="AH128:AS129"/>
    <mergeCell ref="A130:B130"/>
    <mergeCell ref="D130:O130"/>
    <mergeCell ref="P130:Z130"/>
    <mergeCell ref="AA130:AK130"/>
    <mergeCell ref="AL130:AO130"/>
    <mergeCell ref="AP130:AS130"/>
    <mergeCell ref="A128:B129"/>
    <mergeCell ref="C128:C129"/>
    <mergeCell ref="D128:O129"/>
    <mergeCell ref="P128:Q129"/>
    <mergeCell ref="R128:R129"/>
    <mergeCell ref="S128:AD129"/>
    <mergeCell ref="AE125:AF126"/>
    <mergeCell ref="AG125:AG126"/>
    <mergeCell ref="AH125:AS126"/>
    <mergeCell ref="A127:B127"/>
    <mergeCell ref="D127:O127"/>
    <mergeCell ref="P127:Q127"/>
    <mergeCell ref="S127:AD127"/>
    <mergeCell ref="AE127:AF127"/>
    <mergeCell ref="AH127:AS127"/>
    <mergeCell ref="A125:B126"/>
    <mergeCell ref="C125:C126"/>
    <mergeCell ref="D125:O126"/>
    <mergeCell ref="P125:Q126"/>
    <mergeCell ref="R125:R126"/>
    <mergeCell ref="S125:AD126"/>
    <mergeCell ref="AK122:AK123"/>
    <mergeCell ref="AL122:AL123"/>
    <mergeCell ref="AM122:AM123"/>
    <mergeCell ref="AN122:AN123"/>
    <mergeCell ref="A124:B124"/>
    <mergeCell ref="D124:O124"/>
    <mergeCell ref="P124:Q124"/>
    <mergeCell ref="S124:AD124"/>
    <mergeCell ref="AE124:AF124"/>
    <mergeCell ref="AH124:AS124"/>
    <mergeCell ref="AE122:AE123"/>
    <mergeCell ref="AF122:AF123"/>
    <mergeCell ref="AG122:AG123"/>
    <mergeCell ref="AH122:AH123"/>
    <mergeCell ref="AI122:AI123"/>
    <mergeCell ref="AJ122:AJ123"/>
    <mergeCell ref="Y122:Y123"/>
    <mergeCell ref="Z122:Z123"/>
    <mergeCell ref="AA122:AA123"/>
    <mergeCell ref="AB122:AB123"/>
    <mergeCell ref="AC122:AC123"/>
    <mergeCell ref="AD122:AD123"/>
    <mergeCell ref="S122:S123"/>
    <mergeCell ref="T122:T123"/>
    <mergeCell ref="U122:U123"/>
    <mergeCell ref="V122:V123"/>
    <mergeCell ref="W122:W123"/>
    <mergeCell ref="X122:X123"/>
    <mergeCell ref="M122:M123"/>
    <mergeCell ref="N122:N123"/>
    <mergeCell ref="O122:O123"/>
    <mergeCell ref="P122:P123"/>
    <mergeCell ref="Q122:Q123"/>
    <mergeCell ref="R122:R123"/>
    <mergeCell ref="G122:G123"/>
    <mergeCell ref="H122:H123"/>
    <mergeCell ref="I122:I123"/>
    <mergeCell ref="J122:J123"/>
    <mergeCell ref="K122:K123"/>
    <mergeCell ref="L122:L123"/>
    <mergeCell ref="AL119:AL120"/>
    <mergeCell ref="AM119:AM120"/>
    <mergeCell ref="AN119:AN120"/>
    <mergeCell ref="A121:AN121"/>
    <mergeCell ref="A122:A123"/>
    <mergeCell ref="B122:B123"/>
    <mergeCell ref="C122:C123"/>
    <mergeCell ref="D122:D123"/>
    <mergeCell ref="E122:E123"/>
    <mergeCell ref="F122:F123"/>
    <mergeCell ref="AF119:AF120"/>
    <mergeCell ref="AG119:AG120"/>
    <mergeCell ref="AH119:AH120"/>
    <mergeCell ref="AI119:AI120"/>
    <mergeCell ref="AJ119:AJ120"/>
    <mergeCell ref="AK119:AK120"/>
    <mergeCell ref="Z119:Z120"/>
    <mergeCell ref="AA119:AA120"/>
    <mergeCell ref="AB119:AB120"/>
    <mergeCell ref="AC119:AC120"/>
    <mergeCell ref="AD119:AD120"/>
    <mergeCell ref="AE119:AE120"/>
    <mergeCell ref="T119:T120"/>
    <mergeCell ref="U119:U120"/>
    <mergeCell ref="V119:V120"/>
    <mergeCell ref="W119:W120"/>
    <mergeCell ref="X119:X120"/>
    <mergeCell ref="Y119:Y120"/>
    <mergeCell ref="A119:B120"/>
    <mergeCell ref="C119:O120"/>
    <mergeCell ref="P119:P120"/>
    <mergeCell ref="Q119:Q120"/>
    <mergeCell ref="R119:R120"/>
    <mergeCell ref="S119:S120"/>
    <mergeCell ref="AJ115:AM116"/>
    <mergeCell ref="AO115:AR116"/>
    <mergeCell ref="A116:M116"/>
    <mergeCell ref="A118:B118"/>
    <mergeCell ref="C118:O118"/>
    <mergeCell ref="P118:AN118"/>
    <mergeCell ref="AD115:AD116"/>
    <mergeCell ref="AE115:AE116"/>
    <mergeCell ref="AF115:AF116"/>
    <mergeCell ref="AG115:AG116"/>
    <mergeCell ref="AH115:AH116"/>
    <mergeCell ref="AI115:AI116"/>
    <mergeCell ref="X115:X116"/>
    <mergeCell ref="Y115:Y116"/>
    <mergeCell ref="Z115:Z116"/>
    <mergeCell ref="AA115:AA116"/>
    <mergeCell ref="AB115:AB116"/>
    <mergeCell ref="AC115:AC116"/>
    <mergeCell ref="AT114:AU114"/>
    <mergeCell ref="N115:O116"/>
    <mergeCell ref="P115:P116"/>
    <mergeCell ref="Q115:Q116"/>
    <mergeCell ref="R115:R116"/>
    <mergeCell ref="S115:S116"/>
    <mergeCell ref="T115:T116"/>
    <mergeCell ref="U115:U116"/>
    <mergeCell ref="V115:V116"/>
    <mergeCell ref="W115:W116"/>
    <mergeCell ref="N114:O114"/>
    <mergeCell ref="P114:AI114"/>
    <mergeCell ref="AJ114:AN114"/>
    <mergeCell ref="AO114:AS114"/>
    <mergeCell ref="AT111:AU111"/>
    <mergeCell ref="N112:O113"/>
    <mergeCell ref="P112:P113"/>
    <mergeCell ref="Q112:Q113"/>
    <mergeCell ref="R112:R113"/>
    <mergeCell ref="S112:S113"/>
    <mergeCell ref="T112:T113"/>
    <mergeCell ref="U112:U113"/>
    <mergeCell ref="V112:V113"/>
    <mergeCell ref="W112:W113"/>
    <mergeCell ref="AJ112:AM113"/>
    <mergeCell ref="AO112:AR113"/>
    <mergeCell ref="AD112:AD113"/>
    <mergeCell ref="AE112:AE113"/>
    <mergeCell ref="AF112:AF113"/>
    <mergeCell ref="AG112:AG113"/>
    <mergeCell ref="AH112:AH113"/>
    <mergeCell ref="AI112:AI113"/>
    <mergeCell ref="X112:X113"/>
    <mergeCell ref="Y112:Y113"/>
    <mergeCell ref="Z112:Z113"/>
    <mergeCell ref="AA112:AA113"/>
    <mergeCell ref="AB112:AB113"/>
    <mergeCell ref="AC112:AC113"/>
    <mergeCell ref="AP109:AS110"/>
    <mergeCell ref="P110:Z110"/>
    <mergeCell ref="AA110:AK110"/>
    <mergeCell ref="A111:M111"/>
    <mergeCell ref="N111:O111"/>
    <mergeCell ref="P111:AI111"/>
    <mergeCell ref="AJ111:AN111"/>
    <mergeCell ref="AO111:AS111"/>
    <mergeCell ref="A109:B110"/>
    <mergeCell ref="C109:C110"/>
    <mergeCell ref="D109:O110"/>
    <mergeCell ref="P109:Z109"/>
    <mergeCell ref="AA109:AK109"/>
    <mergeCell ref="AL109:AO110"/>
    <mergeCell ref="AE106:AF107"/>
    <mergeCell ref="AG106:AG107"/>
    <mergeCell ref="AH106:AS107"/>
    <mergeCell ref="A108:B108"/>
    <mergeCell ref="D108:O108"/>
    <mergeCell ref="P108:Z108"/>
    <mergeCell ref="AA108:AK108"/>
    <mergeCell ref="AL108:AO108"/>
    <mergeCell ref="AP108:AS108"/>
    <mergeCell ref="A106:B107"/>
    <mergeCell ref="C106:C107"/>
    <mergeCell ref="D106:O107"/>
    <mergeCell ref="P106:Q107"/>
    <mergeCell ref="R106:R107"/>
    <mergeCell ref="S106:AD107"/>
    <mergeCell ref="AE103:AF104"/>
    <mergeCell ref="AG103:AG104"/>
    <mergeCell ref="AH103:AS104"/>
    <mergeCell ref="A105:B105"/>
    <mergeCell ref="D105:O105"/>
    <mergeCell ref="P105:Q105"/>
    <mergeCell ref="S105:AD105"/>
    <mergeCell ref="AE105:AF105"/>
    <mergeCell ref="AH105:AS105"/>
    <mergeCell ref="A103:B104"/>
    <mergeCell ref="C103:C104"/>
    <mergeCell ref="D103:O104"/>
    <mergeCell ref="P103:Q104"/>
    <mergeCell ref="R103:R104"/>
    <mergeCell ref="S103:AD104"/>
    <mergeCell ref="AK100:AK101"/>
    <mergeCell ref="AL100:AL101"/>
    <mergeCell ref="AM100:AM101"/>
    <mergeCell ref="AN100:AN101"/>
    <mergeCell ref="A102:B102"/>
    <mergeCell ref="D102:O102"/>
    <mergeCell ref="P102:Q102"/>
    <mergeCell ref="S102:AD102"/>
    <mergeCell ref="AE102:AF102"/>
    <mergeCell ref="AH102:AS102"/>
    <mergeCell ref="AE100:AE101"/>
    <mergeCell ref="AF100:AF101"/>
    <mergeCell ref="AG100:AG101"/>
    <mergeCell ref="AH100:AH101"/>
    <mergeCell ref="AI100:AI101"/>
    <mergeCell ref="AJ100:AJ101"/>
    <mergeCell ref="Y100:Y101"/>
    <mergeCell ref="Z100:Z101"/>
    <mergeCell ref="AA100:AA101"/>
    <mergeCell ref="AB100:AB101"/>
    <mergeCell ref="AC100:AC101"/>
    <mergeCell ref="AD100:AD101"/>
    <mergeCell ref="S100:S101"/>
    <mergeCell ref="T100:T101"/>
    <mergeCell ref="U100:U101"/>
    <mergeCell ref="V100:V101"/>
    <mergeCell ref="W100:W101"/>
    <mergeCell ref="X100:X101"/>
    <mergeCell ref="M100:M101"/>
    <mergeCell ref="N100:N101"/>
    <mergeCell ref="O100:O101"/>
    <mergeCell ref="P100:P101"/>
    <mergeCell ref="Q100:Q101"/>
    <mergeCell ref="R100:R101"/>
    <mergeCell ref="G100:G101"/>
    <mergeCell ref="H100:H101"/>
    <mergeCell ref="I100:I101"/>
    <mergeCell ref="J100:J101"/>
    <mergeCell ref="K100:K101"/>
    <mergeCell ref="L100:L101"/>
    <mergeCell ref="AL97:AL98"/>
    <mergeCell ref="AM97:AM98"/>
    <mergeCell ref="AN97:AN98"/>
    <mergeCell ref="A99:AN99"/>
    <mergeCell ref="A100:A101"/>
    <mergeCell ref="B100:B101"/>
    <mergeCell ref="C100:C101"/>
    <mergeCell ref="D100:D101"/>
    <mergeCell ref="E100:E101"/>
    <mergeCell ref="F100:F101"/>
    <mergeCell ref="AF97:AF98"/>
    <mergeCell ref="AG97:AG98"/>
    <mergeCell ref="AH97:AH98"/>
    <mergeCell ref="AI97:AI98"/>
    <mergeCell ref="AJ97:AJ98"/>
    <mergeCell ref="AK97:AK98"/>
    <mergeCell ref="Z97:Z98"/>
    <mergeCell ref="AA97:AA98"/>
    <mergeCell ref="AB97:AB98"/>
    <mergeCell ref="AC97:AC98"/>
    <mergeCell ref="AD97:AD98"/>
    <mergeCell ref="AE97:AE98"/>
    <mergeCell ref="T97:T98"/>
    <mergeCell ref="U97:U98"/>
    <mergeCell ref="V97:V98"/>
    <mergeCell ref="W97:W98"/>
    <mergeCell ref="X97:X98"/>
    <mergeCell ref="Y97:Y98"/>
    <mergeCell ref="A97:B98"/>
    <mergeCell ref="C97:O98"/>
    <mergeCell ref="P97:P98"/>
    <mergeCell ref="Q97:Q98"/>
    <mergeCell ref="R97:R98"/>
    <mergeCell ref="S97:S98"/>
    <mergeCell ref="AJ93:AM94"/>
    <mergeCell ref="AO93:AR94"/>
    <mergeCell ref="A94:M94"/>
    <mergeCell ref="A96:B96"/>
    <mergeCell ref="C96:O96"/>
    <mergeCell ref="P96:AN96"/>
    <mergeCell ref="AD93:AD94"/>
    <mergeCell ref="AE93:AE94"/>
    <mergeCell ref="AF93:AF94"/>
    <mergeCell ref="AG93:AG94"/>
    <mergeCell ref="AH93:AH94"/>
    <mergeCell ref="AI93:AI94"/>
    <mergeCell ref="X93:X94"/>
    <mergeCell ref="Y93:Y94"/>
    <mergeCell ref="Z93:Z94"/>
    <mergeCell ref="AA93:AA94"/>
    <mergeCell ref="AB93:AB94"/>
    <mergeCell ref="AC93:AC94"/>
    <mergeCell ref="AT92:AU92"/>
    <mergeCell ref="N93:O94"/>
    <mergeCell ref="P93:P94"/>
    <mergeCell ref="Q93:Q94"/>
    <mergeCell ref="R93:R94"/>
    <mergeCell ref="S93:S94"/>
    <mergeCell ref="T93:T94"/>
    <mergeCell ref="U93:U94"/>
    <mergeCell ref="V93:V94"/>
    <mergeCell ref="W93:W94"/>
    <mergeCell ref="N92:O92"/>
    <mergeCell ref="P92:AI92"/>
    <mergeCell ref="AJ92:AN92"/>
    <mergeCell ref="AO92:AS92"/>
    <mergeCell ref="AT89:AU89"/>
    <mergeCell ref="N90:O91"/>
    <mergeCell ref="P90:P91"/>
    <mergeCell ref="Q90:Q91"/>
    <mergeCell ref="R90:R91"/>
    <mergeCell ref="S90:S91"/>
    <mergeCell ref="T90:T91"/>
    <mergeCell ref="U90:U91"/>
    <mergeCell ref="V90:V91"/>
    <mergeCell ref="W90:W91"/>
    <mergeCell ref="AJ90:AM91"/>
    <mergeCell ref="AO90:AR91"/>
    <mergeCell ref="AD90:AD91"/>
    <mergeCell ref="AE90:AE91"/>
    <mergeCell ref="AF90:AF91"/>
    <mergeCell ref="AG90:AG91"/>
    <mergeCell ref="AH90:AH91"/>
    <mergeCell ref="AI90:AI91"/>
    <mergeCell ref="X90:X91"/>
    <mergeCell ref="Y90:Y91"/>
    <mergeCell ref="Z90:Z91"/>
    <mergeCell ref="AA90:AA91"/>
    <mergeCell ref="AB90:AB91"/>
    <mergeCell ref="AC90:AC91"/>
    <mergeCell ref="AP87:AS88"/>
    <mergeCell ref="P88:Z88"/>
    <mergeCell ref="AA88:AK88"/>
    <mergeCell ref="A89:M89"/>
    <mergeCell ref="N89:O89"/>
    <mergeCell ref="P89:AI89"/>
    <mergeCell ref="AJ89:AN89"/>
    <mergeCell ref="AO89:AS89"/>
    <mergeCell ref="A87:B88"/>
    <mergeCell ref="C87:C88"/>
    <mergeCell ref="D87:O88"/>
    <mergeCell ref="P87:Z87"/>
    <mergeCell ref="AA87:AK87"/>
    <mergeCell ref="AL87:AO88"/>
    <mergeCell ref="AE84:AF85"/>
    <mergeCell ref="AG84:AG85"/>
    <mergeCell ref="AH84:AS85"/>
    <mergeCell ref="A86:B86"/>
    <mergeCell ref="D86:O86"/>
    <mergeCell ref="P86:Z86"/>
    <mergeCell ref="AA86:AK86"/>
    <mergeCell ref="AL86:AO86"/>
    <mergeCell ref="AP86:AS86"/>
    <mergeCell ref="A84:B85"/>
    <mergeCell ref="C84:C85"/>
    <mergeCell ref="D84:O85"/>
    <mergeCell ref="P84:Q85"/>
    <mergeCell ref="R84:R85"/>
    <mergeCell ref="S84:AD85"/>
    <mergeCell ref="AE81:AF82"/>
    <mergeCell ref="AG81:AG82"/>
    <mergeCell ref="AH81:AS82"/>
    <mergeCell ref="A83:B83"/>
    <mergeCell ref="D83:O83"/>
    <mergeCell ref="P83:Q83"/>
    <mergeCell ref="S83:AD83"/>
    <mergeCell ref="AE83:AF83"/>
    <mergeCell ref="AH83:AS83"/>
    <mergeCell ref="A81:B82"/>
    <mergeCell ref="C81:C82"/>
    <mergeCell ref="D81:O82"/>
    <mergeCell ref="P81:Q82"/>
    <mergeCell ref="R81:R82"/>
    <mergeCell ref="S81:AD82"/>
    <mergeCell ref="AK78:AK79"/>
    <mergeCell ref="AL78:AL79"/>
    <mergeCell ref="AM78:AM79"/>
    <mergeCell ref="AN78:AN79"/>
    <mergeCell ref="A80:B80"/>
    <mergeCell ref="D80:O80"/>
    <mergeCell ref="P80:Q80"/>
    <mergeCell ref="S80:AD80"/>
    <mergeCell ref="AE80:AF80"/>
    <mergeCell ref="AH80:AS80"/>
    <mergeCell ref="AE78:AE79"/>
    <mergeCell ref="AF78:AF79"/>
    <mergeCell ref="AG78:AG79"/>
    <mergeCell ref="AH78:AH79"/>
    <mergeCell ref="AI78:AI79"/>
    <mergeCell ref="AJ78:AJ79"/>
    <mergeCell ref="Y78:Y79"/>
    <mergeCell ref="Z78:Z79"/>
    <mergeCell ref="AA78:AA79"/>
    <mergeCell ref="AB78:AB79"/>
    <mergeCell ref="AC78:AC79"/>
    <mergeCell ref="AD78:AD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J78:J79"/>
    <mergeCell ref="K78:K79"/>
    <mergeCell ref="L78:L79"/>
    <mergeCell ref="AL75:AL76"/>
    <mergeCell ref="AM75:AM76"/>
    <mergeCell ref="AN75:AN76"/>
    <mergeCell ref="A77:AN77"/>
    <mergeCell ref="A78:A79"/>
    <mergeCell ref="B78:B79"/>
    <mergeCell ref="C78:C79"/>
    <mergeCell ref="D78:D79"/>
    <mergeCell ref="E78:E79"/>
    <mergeCell ref="F78:F79"/>
    <mergeCell ref="AF75:AF76"/>
    <mergeCell ref="AG75:AG76"/>
    <mergeCell ref="AH75:AH76"/>
    <mergeCell ref="AI75:AI76"/>
    <mergeCell ref="AJ75:AJ76"/>
    <mergeCell ref="AK75:AK76"/>
    <mergeCell ref="Z75:Z76"/>
    <mergeCell ref="AA75:AA76"/>
    <mergeCell ref="A75:B76"/>
    <mergeCell ref="C75:O76"/>
    <mergeCell ref="P75:P76"/>
    <mergeCell ref="Q75:Q76"/>
    <mergeCell ref="R75:R76"/>
    <mergeCell ref="S75:S76"/>
    <mergeCell ref="M70:S72"/>
    <mergeCell ref="T70:W72"/>
    <mergeCell ref="X70:AS72"/>
    <mergeCell ref="D71:F71"/>
    <mergeCell ref="A74:B74"/>
    <mergeCell ref="C74:O74"/>
    <mergeCell ref="P74:AN74"/>
    <mergeCell ref="AB75:AB76"/>
    <mergeCell ref="AC75:AC76"/>
    <mergeCell ref="AD75:AD76"/>
    <mergeCell ref="AE75:AE76"/>
    <mergeCell ref="T75:T76"/>
    <mergeCell ref="U75:U76"/>
    <mergeCell ref="V75:V76"/>
    <mergeCell ref="W75:W76"/>
    <mergeCell ref="X75:X76"/>
    <mergeCell ref="Y75:Y76"/>
    <mergeCell ref="A66:M66"/>
    <mergeCell ref="M69:S69"/>
    <mergeCell ref="T69:W69"/>
    <mergeCell ref="X69:AS69"/>
    <mergeCell ref="AD65:AD66"/>
    <mergeCell ref="AE65:AE66"/>
    <mergeCell ref="AF65:AF66"/>
    <mergeCell ref="AG65:AG66"/>
    <mergeCell ref="AH65:AH66"/>
    <mergeCell ref="AI65:AI66"/>
    <mergeCell ref="X65:X66"/>
    <mergeCell ref="Y65:Y66"/>
    <mergeCell ref="Z65:Z66"/>
    <mergeCell ref="AA65:AA66"/>
    <mergeCell ref="AB65:AB66"/>
    <mergeCell ref="AC65:AC66"/>
    <mergeCell ref="AT64:AU64"/>
    <mergeCell ref="N65:O66"/>
    <mergeCell ref="P65:P66"/>
    <mergeCell ref="Q65:Q66"/>
    <mergeCell ref="R65:R66"/>
    <mergeCell ref="S65:S66"/>
    <mergeCell ref="T65:T66"/>
    <mergeCell ref="U65:U66"/>
    <mergeCell ref="V65:V66"/>
    <mergeCell ref="W65:W66"/>
    <mergeCell ref="AJ65:AM66"/>
    <mergeCell ref="AO65:AR66"/>
    <mergeCell ref="N64:O64"/>
    <mergeCell ref="P64:AI64"/>
    <mergeCell ref="AJ64:AN64"/>
    <mergeCell ref="AO64:AS64"/>
    <mergeCell ref="AT61:AU61"/>
    <mergeCell ref="N62:O63"/>
    <mergeCell ref="P62:P63"/>
    <mergeCell ref="Q62:Q63"/>
    <mergeCell ref="R62:R63"/>
    <mergeCell ref="S62:S63"/>
    <mergeCell ref="T62:T63"/>
    <mergeCell ref="U62:U63"/>
    <mergeCell ref="V62:V63"/>
    <mergeCell ref="W62:W63"/>
    <mergeCell ref="AJ62:AM63"/>
    <mergeCell ref="AO62:AR63"/>
    <mergeCell ref="AD62:AD63"/>
    <mergeCell ref="AE62:AE63"/>
    <mergeCell ref="AF62:AF63"/>
    <mergeCell ref="AG62:AG63"/>
    <mergeCell ref="AH62:AH63"/>
    <mergeCell ref="AI62:AI63"/>
    <mergeCell ref="X62:X63"/>
    <mergeCell ref="Y62:Y63"/>
    <mergeCell ref="Z62:Z63"/>
    <mergeCell ref="AA62:AA63"/>
    <mergeCell ref="AB62:AB63"/>
    <mergeCell ref="AC62:AC63"/>
    <mergeCell ref="AP59:AS60"/>
    <mergeCell ref="P60:Z60"/>
    <mergeCell ref="AA60:AK60"/>
    <mergeCell ref="A61:M61"/>
    <mergeCell ref="N61:O61"/>
    <mergeCell ref="P61:AI61"/>
    <mergeCell ref="AJ61:AN61"/>
    <mergeCell ref="AO61:AS61"/>
    <mergeCell ref="A59:B60"/>
    <mergeCell ref="C59:C60"/>
    <mergeCell ref="D59:O60"/>
    <mergeCell ref="P59:Z59"/>
    <mergeCell ref="AA59:AK59"/>
    <mergeCell ref="AL59:AO60"/>
    <mergeCell ref="AE56:AF57"/>
    <mergeCell ref="AG56:AG57"/>
    <mergeCell ref="AH56:AS57"/>
    <mergeCell ref="A58:B58"/>
    <mergeCell ref="D58:O58"/>
    <mergeCell ref="P58:Z58"/>
    <mergeCell ref="AA58:AK58"/>
    <mergeCell ref="AL58:AO58"/>
    <mergeCell ref="AP58:AS58"/>
    <mergeCell ref="A56:B57"/>
    <mergeCell ref="C56:C57"/>
    <mergeCell ref="D56:O57"/>
    <mergeCell ref="P56:Q57"/>
    <mergeCell ref="R56:R57"/>
    <mergeCell ref="S56:AD57"/>
    <mergeCell ref="AE53:AF54"/>
    <mergeCell ref="AG53:AG54"/>
    <mergeCell ref="AH53:AS54"/>
    <mergeCell ref="A55:B55"/>
    <mergeCell ref="D55:O55"/>
    <mergeCell ref="P55:Q55"/>
    <mergeCell ref="S55:AD55"/>
    <mergeCell ref="AE55:AF55"/>
    <mergeCell ref="AH55:AS55"/>
    <mergeCell ref="A53:B54"/>
    <mergeCell ref="C53:C54"/>
    <mergeCell ref="D53:O54"/>
    <mergeCell ref="P53:Q54"/>
    <mergeCell ref="R53:R54"/>
    <mergeCell ref="S53:AD54"/>
    <mergeCell ref="AK50:AK51"/>
    <mergeCell ref="AL50:AL51"/>
    <mergeCell ref="AM50:AM51"/>
    <mergeCell ref="AN50:AN51"/>
    <mergeCell ref="A52:B52"/>
    <mergeCell ref="D52:O52"/>
    <mergeCell ref="P52:Q52"/>
    <mergeCell ref="S52:AD52"/>
    <mergeCell ref="AE52:AF52"/>
    <mergeCell ref="AH52:AS52"/>
    <mergeCell ref="AE50:AE51"/>
    <mergeCell ref="AF50:AF51"/>
    <mergeCell ref="AG50:AG51"/>
    <mergeCell ref="AH50:AH51"/>
    <mergeCell ref="AI50:AI51"/>
    <mergeCell ref="AJ50:AJ51"/>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AL47:AL48"/>
    <mergeCell ref="AM47:AM48"/>
    <mergeCell ref="AN47:AN48"/>
    <mergeCell ref="A49:AN49"/>
    <mergeCell ref="A50:A51"/>
    <mergeCell ref="B50:B51"/>
    <mergeCell ref="C50:C51"/>
    <mergeCell ref="D50:D51"/>
    <mergeCell ref="E50:E51"/>
    <mergeCell ref="F50:F51"/>
    <mergeCell ref="AF47:AF48"/>
    <mergeCell ref="AG47:AG48"/>
    <mergeCell ref="AH47:AH48"/>
    <mergeCell ref="AI47:AI48"/>
    <mergeCell ref="AJ47:AJ48"/>
    <mergeCell ref="AK47:AK48"/>
    <mergeCell ref="Z47:Z48"/>
    <mergeCell ref="AA47:AA48"/>
    <mergeCell ref="AB47:AB48"/>
    <mergeCell ref="AC47:AC48"/>
    <mergeCell ref="AD47:AD48"/>
    <mergeCell ref="AE47:AE48"/>
    <mergeCell ref="T47:T48"/>
    <mergeCell ref="U47:U48"/>
    <mergeCell ref="V47:V48"/>
    <mergeCell ref="W47:W48"/>
    <mergeCell ref="X47:X48"/>
    <mergeCell ref="Y47:Y48"/>
    <mergeCell ref="A47:B48"/>
    <mergeCell ref="C47:O48"/>
    <mergeCell ref="P47:P48"/>
    <mergeCell ref="Q47:Q48"/>
    <mergeCell ref="R47:R48"/>
    <mergeCell ref="S47:S48"/>
    <mergeCell ref="AJ43:AM44"/>
    <mergeCell ref="AO43:AR44"/>
    <mergeCell ref="A44:M44"/>
    <mergeCell ref="A46:B46"/>
    <mergeCell ref="C46:O46"/>
    <mergeCell ref="P46:AN46"/>
    <mergeCell ref="AD43:AD44"/>
    <mergeCell ref="AE43:AE44"/>
    <mergeCell ref="AF43:AF44"/>
    <mergeCell ref="AG43:AG44"/>
    <mergeCell ref="AH43:AH44"/>
    <mergeCell ref="AI43:AI44"/>
    <mergeCell ref="X43:X44"/>
    <mergeCell ref="Y43:Y44"/>
    <mergeCell ref="Z43:Z44"/>
    <mergeCell ref="AA43:AA44"/>
    <mergeCell ref="AB43:AB44"/>
    <mergeCell ref="AC43:AC44"/>
    <mergeCell ref="AT42:AU42"/>
    <mergeCell ref="N43:O44"/>
    <mergeCell ref="P43:P44"/>
    <mergeCell ref="Q43:Q44"/>
    <mergeCell ref="R43:R44"/>
    <mergeCell ref="S43:S44"/>
    <mergeCell ref="T43:T44"/>
    <mergeCell ref="U43:U44"/>
    <mergeCell ref="V43:V44"/>
    <mergeCell ref="W43:W44"/>
    <mergeCell ref="N42:O42"/>
    <mergeCell ref="P42:AI42"/>
    <mergeCell ref="AJ42:AN42"/>
    <mergeCell ref="AO42:AS42"/>
    <mergeCell ref="AT39:AU39"/>
    <mergeCell ref="N40:O41"/>
    <mergeCell ref="P40:P41"/>
    <mergeCell ref="Q40:Q41"/>
    <mergeCell ref="R40:R41"/>
    <mergeCell ref="S40:S41"/>
    <mergeCell ref="T40:T41"/>
    <mergeCell ref="U40:U41"/>
    <mergeCell ref="V40:V41"/>
    <mergeCell ref="W40:W41"/>
    <mergeCell ref="AJ40:AM41"/>
    <mergeCell ref="AO40:AR41"/>
    <mergeCell ref="AD40:AD41"/>
    <mergeCell ref="AE40:AE41"/>
    <mergeCell ref="AF40:AF41"/>
    <mergeCell ref="AG40:AG41"/>
    <mergeCell ref="AH40:AH41"/>
    <mergeCell ref="AI40:AI41"/>
    <mergeCell ref="X40:X41"/>
    <mergeCell ref="Y40:Y41"/>
    <mergeCell ref="Z40:Z41"/>
    <mergeCell ref="AA40:AA41"/>
    <mergeCell ref="AB40:AB41"/>
    <mergeCell ref="AC40:AC41"/>
    <mergeCell ref="AP37:AS38"/>
    <mergeCell ref="P38:Z38"/>
    <mergeCell ref="AA38:AK38"/>
    <mergeCell ref="A39:M39"/>
    <mergeCell ref="N39:O39"/>
    <mergeCell ref="P39:AI39"/>
    <mergeCell ref="AJ39:AN39"/>
    <mergeCell ref="AO39:AS39"/>
    <mergeCell ref="A37:B38"/>
    <mergeCell ref="C37:C38"/>
    <mergeCell ref="D37:O38"/>
    <mergeCell ref="P37:Z37"/>
    <mergeCell ref="AA37:AK37"/>
    <mergeCell ref="AL37:AO38"/>
    <mergeCell ref="AE34:AF35"/>
    <mergeCell ref="AG34:AG35"/>
    <mergeCell ref="AH34:AS35"/>
    <mergeCell ref="A36:B36"/>
    <mergeCell ref="D36:O36"/>
    <mergeCell ref="P36:Z36"/>
    <mergeCell ref="AA36:AK36"/>
    <mergeCell ref="AL36:AO36"/>
    <mergeCell ref="AP36:AS36"/>
    <mergeCell ref="A34:B35"/>
    <mergeCell ref="C34:C35"/>
    <mergeCell ref="D34:O35"/>
    <mergeCell ref="P34:Q35"/>
    <mergeCell ref="R34:R35"/>
    <mergeCell ref="S34:AD35"/>
    <mergeCell ref="AH33:AS33"/>
    <mergeCell ref="AH30:AS30"/>
    <mergeCell ref="A31:B32"/>
    <mergeCell ref="C31:C32"/>
    <mergeCell ref="D31:O32"/>
    <mergeCell ref="P31:Q32"/>
    <mergeCell ref="R31:R32"/>
    <mergeCell ref="S31:AD32"/>
    <mergeCell ref="AE31:AF32"/>
    <mergeCell ref="AG31:AG32"/>
    <mergeCell ref="AH31:AS32"/>
    <mergeCell ref="G28:G29"/>
    <mergeCell ref="H28:H29"/>
    <mergeCell ref="I28:I29"/>
    <mergeCell ref="J28:J29"/>
    <mergeCell ref="A33:B33"/>
    <mergeCell ref="D33:O33"/>
    <mergeCell ref="P33:Q33"/>
    <mergeCell ref="S33:AD33"/>
    <mergeCell ref="AE33:AF33"/>
    <mergeCell ref="AL28:AL29"/>
    <mergeCell ref="AM28:AM29"/>
    <mergeCell ref="A27:AN27"/>
    <mergeCell ref="A28:A29"/>
    <mergeCell ref="B28:B29"/>
    <mergeCell ref="C28:C29"/>
    <mergeCell ref="D28:D29"/>
    <mergeCell ref="AN28:AN29"/>
    <mergeCell ref="A30:B30"/>
    <mergeCell ref="D30:O30"/>
    <mergeCell ref="P30:Q30"/>
    <mergeCell ref="S30:AD30"/>
    <mergeCell ref="AE30:AF30"/>
    <mergeCell ref="AD28:AD29"/>
    <mergeCell ref="AE28:AE29"/>
    <mergeCell ref="AF28:AF29"/>
    <mergeCell ref="AG28:AG29"/>
    <mergeCell ref="AH28:AH29"/>
    <mergeCell ref="AI28:AI29"/>
    <mergeCell ref="X28:X29"/>
    <mergeCell ref="Y28:Y29"/>
    <mergeCell ref="Z28:Z29"/>
    <mergeCell ref="AA28:AA29"/>
    <mergeCell ref="AB28:AB29"/>
    <mergeCell ref="W28:W29"/>
    <mergeCell ref="L28:L29"/>
    <mergeCell ref="M28:M29"/>
    <mergeCell ref="N28:N29"/>
    <mergeCell ref="O28:O29"/>
    <mergeCell ref="P28:P29"/>
    <mergeCell ref="Q28:Q29"/>
    <mergeCell ref="AJ28:AJ29"/>
    <mergeCell ref="AK28:AK29"/>
    <mergeCell ref="AC28:AC29"/>
    <mergeCell ref="R28:R29"/>
    <mergeCell ref="S28:S29"/>
    <mergeCell ref="E28:E29"/>
    <mergeCell ref="AE25:AE26"/>
    <mergeCell ref="AF25:AF26"/>
    <mergeCell ref="AG25:AG26"/>
    <mergeCell ref="AH25:AH26"/>
    <mergeCell ref="AI25:AI26"/>
    <mergeCell ref="AJ25:AJ26"/>
    <mergeCell ref="Y25:Y26"/>
    <mergeCell ref="Z25:Z26"/>
    <mergeCell ref="AA25:AA26"/>
    <mergeCell ref="AB25:AB26"/>
    <mergeCell ref="AC25:AC26"/>
    <mergeCell ref="AD25:AD26"/>
    <mergeCell ref="S25:S26"/>
    <mergeCell ref="T25:T26"/>
    <mergeCell ref="U25:U26"/>
    <mergeCell ref="V25:V26"/>
    <mergeCell ref="W25:W26"/>
    <mergeCell ref="F28:F29"/>
    <mergeCell ref="K28:K29"/>
    <mergeCell ref="X25:X26"/>
    <mergeCell ref="T28:T29"/>
    <mergeCell ref="U28:U29"/>
    <mergeCell ref="V28:V29"/>
    <mergeCell ref="A24:B24"/>
    <mergeCell ref="C24:O24"/>
    <mergeCell ref="P24:AN24"/>
    <mergeCell ref="A25:B26"/>
    <mergeCell ref="C25:O26"/>
    <mergeCell ref="P25:P26"/>
    <mergeCell ref="Q25:Q26"/>
    <mergeCell ref="R25:R26"/>
    <mergeCell ref="C18:AF19"/>
    <mergeCell ref="AG19:AG20"/>
    <mergeCell ref="AH19:AJ20"/>
    <mergeCell ref="AK19:AK20"/>
    <mergeCell ref="AL19:AN20"/>
    <mergeCell ref="AN25:AN26"/>
    <mergeCell ref="A17:B20"/>
    <mergeCell ref="D17:F17"/>
    <mergeCell ref="H17:K17"/>
    <mergeCell ref="AG17:AG18"/>
    <mergeCell ref="AH17:AJ18"/>
    <mergeCell ref="AK17:AK18"/>
    <mergeCell ref="AL17:AN18"/>
    <mergeCell ref="AK25:AK26"/>
    <mergeCell ref="AL25:AL26"/>
    <mergeCell ref="AM25:AM26"/>
    <mergeCell ref="AO17:AO18"/>
    <mergeCell ref="AP17:AS18"/>
    <mergeCell ref="AP19:AS20"/>
    <mergeCell ref="J20:AE20"/>
    <mergeCell ref="AO19:AO20"/>
    <mergeCell ref="D3:F3"/>
    <mergeCell ref="A9:B12"/>
    <mergeCell ref="F9:AS9"/>
    <mergeCell ref="C10:AS12"/>
    <mergeCell ref="A13:B16"/>
    <mergeCell ref="W13:X13"/>
    <mergeCell ref="Y13:AS13"/>
    <mergeCell ref="C14:C16"/>
    <mergeCell ref="D14:U16"/>
    <mergeCell ref="V14:V16"/>
    <mergeCell ref="W14:AS16"/>
    <mergeCell ref="AP1:AS1"/>
    <mergeCell ref="M2:T5"/>
    <mergeCell ref="U2:Y5"/>
    <mergeCell ref="Z2:AC5"/>
    <mergeCell ref="AD2:AG5"/>
    <mergeCell ref="AH2:AK5"/>
    <mergeCell ref="AL2:AO5"/>
    <mergeCell ref="AP2:AS5"/>
    <mergeCell ref="M1:T1"/>
    <mergeCell ref="U1:Y1"/>
    <mergeCell ref="Z1:AC1"/>
    <mergeCell ref="AD1:AG1"/>
    <mergeCell ref="AH1:AK1"/>
    <mergeCell ref="AL1:AO1"/>
  </mergeCells>
  <phoneticPr fontId="42"/>
  <dataValidations count="2">
    <dataValidation type="list" allowBlank="1" showInputMessage="1" showErrorMessage="1" sqref="D31:O32 S31:AD32 AH31:AS32 D34:O35 S34:AD35 AH34:AS35 D37:O38 D103:O104 S103:AD104 AH103:AS104 D106:O107 S106:AD107 AH106:AS107 D87:O88 D53:O54 S53:AD54 AH53:AS54 D56:O57 S56:AD57 AH56:AS57 D109:O110 D81:O82 S81:AD82 AH81:AS82 D84:O85 S84:AD85 AH84:AS85 D59:O60 D125:O126 S125:AD126 AH125:AS126 D128:O129 S128:AD129 AH128:AS129 D131:O132" xr:uid="{AAD1C724-2FDB-4D5A-95EB-6F04E38B0B2E}">
      <formula1>$BB$2:$BB$39</formula1>
    </dataValidation>
    <dataValidation type="list" allowBlank="1" showInputMessage="1" showErrorMessage="1" sqref="C25:O26 C97:O98 C47:O48 C75:O76 C119:O120" xr:uid="{10560482-63FA-4855-B552-7A6D618A7C16}">
      <formula1>$AY$2:$AY$11</formula1>
    </dataValidation>
  </dataValidations>
  <pageMargins left="0.9055118110236221" right="0.51181102362204722" top="0.59055118110236227" bottom="0.19685039370078741" header="0.31496062992125984" footer="0.31496062992125984"/>
  <pageSetup paperSize="9" scale="83" fitToHeight="0" orientation="portrait" r:id="rId1"/>
  <rowBreaks count="1" manualBreakCount="1">
    <brk id="6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753C-B359-41E2-89CC-35D99E6C8455}">
  <sheetPr>
    <pageSetUpPr fitToPage="1"/>
  </sheetPr>
  <dimension ref="A1:AS95"/>
  <sheetViews>
    <sheetView view="pageBreakPreview" zoomScaleNormal="100" zoomScaleSheetLayoutView="100" workbookViewId="0">
      <selection activeCell="B33" sqref="B33"/>
    </sheetView>
  </sheetViews>
  <sheetFormatPr defaultColWidth="2.3984375" defaultRowHeight="12.75" x14ac:dyDescent="0.25"/>
  <cols>
    <col min="1" max="45" width="2.59765625" customWidth="1"/>
  </cols>
  <sheetData>
    <row r="1" spans="1:45" ht="13.15" thickBot="1" x14ac:dyDescent="0.3">
      <c r="A1" s="147" t="s">
        <v>782</v>
      </c>
      <c r="M1" s="291" t="s">
        <v>0</v>
      </c>
      <c r="N1" s="292"/>
      <c r="O1" s="292"/>
      <c r="P1" s="292"/>
      <c r="Q1" s="292"/>
      <c r="R1" s="292"/>
      <c r="S1" s="293"/>
      <c r="T1" s="291" t="s">
        <v>1</v>
      </c>
      <c r="U1" s="292"/>
      <c r="V1" s="292"/>
      <c r="W1" s="293"/>
      <c r="X1" s="490" t="s">
        <v>25</v>
      </c>
      <c r="Y1" s="420"/>
      <c r="Z1" s="420"/>
      <c r="AA1" s="420"/>
      <c r="AB1" s="420"/>
      <c r="AC1" s="420"/>
      <c r="AD1" s="420"/>
      <c r="AE1" s="420"/>
      <c r="AF1" s="420"/>
      <c r="AG1" s="420"/>
      <c r="AH1" s="420"/>
      <c r="AI1" s="420"/>
      <c r="AJ1" s="420"/>
      <c r="AK1" s="420"/>
      <c r="AL1" s="420"/>
      <c r="AM1" s="420"/>
      <c r="AN1" s="422"/>
      <c r="AO1" s="291" t="s">
        <v>27</v>
      </c>
      <c r="AP1" s="292"/>
      <c r="AQ1" s="292"/>
      <c r="AR1" s="292"/>
      <c r="AS1" s="293"/>
    </row>
    <row r="2" spans="1:45" ht="13.5" customHeight="1" x14ac:dyDescent="0.25">
      <c r="A2" t="s">
        <v>26</v>
      </c>
      <c r="M2" s="515" t="str">
        <f>IF('別紙1,2 '!M2:T5="","",'別紙1,2 '!M2:T5)</f>
        <v/>
      </c>
      <c r="N2" s="515"/>
      <c r="O2" s="515"/>
      <c r="P2" s="515"/>
      <c r="Q2" s="515"/>
      <c r="R2" s="515"/>
      <c r="S2" s="515"/>
      <c r="T2" s="518"/>
      <c r="U2" s="518"/>
      <c r="V2" s="518"/>
      <c r="W2" s="518"/>
      <c r="X2" s="521" t="str">
        <f>IF('別紙1,2 '!C10="","",'別紙1,2 '!C10)</f>
        <v/>
      </c>
      <c r="Y2" s="522"/>
      <c r="Z2" s="522"/>
      <c r="AA2" s="522"/>
      <c r="AB2" s="522"/>
      <c r="AC2" s="522"/>
      <c r="AD2" s="522"/>
      <c r="AE2" s="522"/>
      <c r="AF2" s="522"/>
      <c r="AG2" s="522"/>
      <c r="AH2" s="522"/>
      <c r="AI2" s="522"/>
      <c r="AJ2" s="522"/>
      <c r="AK2" s="522"/>
      <c r="AL2" s="522"/>
      <c r="AM2" s="522"/>
      <c r="AN2" s="523"/>
      <c r="AO2" s="530" t="s">
        <v>327</v>
      </c>
      <c r="AP2" s="531"/>
      <c r="AQ2" s="531"/>
      <c r="AR2" s="531"/>
      <c r="AS2" s="532"/>
    </row>
    <row r="3" spans="1:45" ht="13.5" customHeight="1" x14ac:dyDescent="0.25">
      <c r="A3" t="s">
        <v>415</v>
      </c>
      <c r="D3" s="335" t="s">
        <v>418</v>
      </c>
      <c r="E3" s="336"/>
      <c r="F3" s="337"/>
      <c r="M3" s="516"/>
      <c r="N3" s="516"/>
      <c r="O3" s="516"/>
      <c r="P3" s="516"/>
      <c r="Q3" s="516"/>
      <c r="R3" s="516"/>
      <c r="S3" s="516"/>
      <c r="T3" s="519"/>
      <c r="U3" s="519"/>
      <c r="V3" s="519"/>
      <c r="W3" s="519"/>
      <c r="X3" s="524"/>
      <c r="Y3" s="525"/>
      <c r="Z3" s="525"/>
      <c r="AA3" s="525"/>
      <c r="AB3" s="525"/>
      <c r="AC3" s="525"/>
      <c r="AD3" s="525"/>
      <c r="AE3" s="525"/>
      <c r="AF3" s="525"/>
      <c r="AG3" s="525"/>
      <c r="AH3" s="525"/>
      <c r="AI3" s="525"/>
      <c r="AJ3" s="525"/>
      <c r="AK3" s="525"/>
      <c r="AL3" s="525"/>
      <c r="AM3" s="525"/>
      <c r="AN3" s="526"/>
      <c r="AO3" s="533"/>
      <c r="AP3" s="534"/>
      <c r="AQ3" s="534"/>
      <c r="AR3" s="534"/>
      <c r="AS3" s="535"/>
    </row>
    <row r="4" spans="1:45" ht="13.5" customHeight="1" x14ac:dyDescent="0.25">
      <c r="A4" t="s">
        <v>746</v>
      </c>
      <c r="M4" s="516"/>
      <c r="N4" s="516"/>
      <c r="O4" s="516"/>
      <c r="P4" s="516"/>
      <c r="Q4" s="516"/>
      <c r="R4" s="516"/>
      <c r="S4" s="516"/>
      <c r="T4" s="519"/>
      <c r="U4" s="519"/>
      <c r="V4" s="519"/>
      <c r="W4" s="519"/>
      <c r="X4" s="524"/>
      <c r="Y4" s="525"/>
      <c r="Z4" s="525"/>
      <c r="AA4" s="525"/>
      <c r="AB4" s="525"/>
      <c r="AC4" s="525"/>
      <c r="AD4" s="525"/>
      <c r="AE4" s="525"/>
      <c r="AF4" s="525"/>
      <c r="AG4" s="525"/>
      <c r="AH4" s="525"/>
      <c r="AI4" s="525"/>
      <c r="AJ4" s="525"/>
      <c r="AK4" s="525"/>
      <c r="AL4" s="525"/>
      <c r="AM4" s="525"/>
      <c r="AN4" s="526"/>
      <c r="AO4" s="533"/>
      <c r="AP4" s="534"/>
      <c r="AQ4" s="534"/>
      <c r="AR4" s="534"/>
      <c r="AS4" s="535"/>
    </row>
    <row r="5" spans="1:45" ht="14.25" customHeight="1" thickBot="1" x14ac:dyDescent="0.3">
      <c r="K5" s="23" t="s">
        <v>393</v>
      </c>
      <c r="M5" s="517"/>
      <c r="N5" s="517"/>
      <c r="O5" s="517"/>
      <c r="P5" s="517"/>
      <c r="Q5" s="517"/>
      <c r="R5" s="517"/>
      <c r="S5" s="517"/>
      <c r="T5" s="520"/>
      <c r="U5" s="520"/>
      <c r="V5" s="520"/>
      <c r="W5" s="520"/>
      <c r="X5" s="527"/>
      <c r="Y5" s="528"/>
      <c r="Z5" s="528"/>
      <c r="AA5" s="528"/>
      <c r="AB5" s="528"/>
      <c r="AC5" s="528"/>
      <c r="AD5" s="528"/>
      <c r="AE5" s="528"/>
      <c r="AF5" s="528"/>
      <c r="AG5" s="528"/>
      <c r="AH5" s="528"/>
      <c r="AI5" s="528"/>
      <c r="AJ5" s="528"/>
      <c r="AK5" s="528"/>
      <c r="AL5" s="528"/>
      <c r="AM5" s="528"/>
      <c r="AN5" s="529"/>
      <c r="AO5" s="536"/>
      <c r="AP5" s="537"/>
      <c r="AQ5" s="537"/>
      <c r="AR5" s="537"/>
      <c r="AS5" s="538"/>
    </row>
    <row r="7" spans="1:45" ht="14.25" x14ac:dyDescent="0.25">
      <c r="A7" s="10" t="s">
        <v>28</v>
      </c>
      <c r="B7" s="10"/>
      <c r="U7" s="10" t="s">
        <v>36</v>
      </c>
    </row>
    <row r="8" spans="1:45" ht="13.15" thickBot="1" x14ac:dyDescent="0.3">
      <c r="A8" s="490" t="s">
        <v>29</v>
      </c>
      <c r="B8" s="420"/>
      <c r="C8" s="420"/>
      <c r="D8" s="420"/>
      <c r="E8" s="420"/>
      <c r="F8" s="420"/>
      <c r="G8" s="422"/>
      <c r="H8" s="490" t="s">
        <v>35</v>
      </c>
      <c r="I8" s="420"/>
      <c r="J8" s="420"/>
      <c r="K8" s="420"/>
      <c r="L8" s="420"/>
      <c r="M8" s="420"/>
      <c r="N8" s="420"/>
      <c r="O8" s="420"/>
      <c r="P8" s="420"/>
      <c r="Q8" s="420"/>
      <c r="R8" s="420"/>
      <c r="S8" s="422"/>
      <c r="T8" s="32"/>
      <c r="W8" s="539" t="s">
        <v>43</v>
      </c>
      <c r="X8" s="540"/>
      <c r="Y8" s="541"/>
      <c r="Z8" s="325" t="s">
        <v>37</v>
      </c>
      <c r="AA8" s="326"/>
      <c r="AB8" s="326"/>
      <c r="AC8" s="327"/>
      <c r="AD8" s="325" t="s">
        <v>38</v>
      </c>
      <c r="AE8" s="326"/>
      <c r="AF8" s="326"/>
      <c r="AG8" s="327"/>
      <c r="AH8" s="325" t="s">
        <v>6</v>
      </c>
      <c r="AI8" s="326"/>
      <c r="AJ8" s="326"/>
      <c r="AK8" s="327"/>
      <c r="AL8" s="325" t="s">
        <v>39</v>
      </c>
      <c r="AM8" s="326"/>
      <c r="AN8" s="326"/>
      <c r="AO8" s="327"/>
      <c r="AP8" s="539" t="s">
        <v>40</v>
      </c>
      <c r="AQ8" s="540"/>
      <c r="AR8" s="540"/>
      <c r="AS8" s="541"/>
    </row>
    <row r="9" spans="1:45" ht="13.15" thickBot="1" x14ac:dyDescent="0.3">
      <c r="A9" s="43" t="s">
        <v>30</v>
      </c>
      <c r="B9" s="325" t="s">
        <v>14</v>
      </c>
      <c r="C9" s="327"/>
      <c r="D9" s="325" t="s">
        <v>31</v>
      </c>
      <c r="E9" s="327"/>
      <c r="F9" s="325" t="s">
        <v>32</v>
      </c>
      <c r="G9" s="327"/>
      <c r="H9" s="325" t="s">
        <v>33</v>
      </c>
      <c r="I9" s="326"/>
      <c r="J9" s="326"/>
      <c r="K9" s="327"/>
      <c r="L9" s="539" t="s">
        <v>34</v>
      </c>
      <c r="M9" s="540"/>
      <c r="N9" s="540"/>
      <c r="O9" s="541"/>
      <c r="P9" s="539" t="s">
        <v>4</v>
      </c>
      <c r="Q9" s="540"/>
      <c r="R9" s="540"/>
      <c r="S9" s="541"/>
      <c r="T9" s="33"/>
      <c r="W9" s="291" t="s">
        <v>41</v>
      </c>
      <c r="X9" s="292"/>
      <c r="Y9" s="292"/>
      <c r="Z9" s="558"/>
      <c r="AA9" s="559"/>
      <c r="AB9" s="559"/>
      <c r="AC9" s="560"/>
      <c r="AD9" s="564"/>
      <c r="AE9" s="559"/>
      <c r="AF9" s="559"/>
      <c r="AG9" s="560"/>
      <c r="AH9" s="564"/>
      <c r="AI9" s="559"/>
      <c r="AJ9" s="559"/>
      <c r="AK9" s="560"/>
      <c r="AL9" s="564"/>
      <c r="AM9" s="559"/>
      <c r="AN9" s="559"/>
      <c r="AO9" s="581"/>
      <c r="AP9" s="573">
        <f>SUM(Z9:AO10)</f>
        <v>0</v>
      </c>
      <c r="AQ9" s="573"/>
      <c r="AR9" s="573"/>
      <c r="AS9" s="574"/>
    </row>
    <row r="10" spans="1:45" ht="13.15" thickBot="1" x14ac:dyDescent="0.3">
      <c r="A10" s="542"/>
      <c r="B10" s="544"/>
      <c r="C10" s="546"/>
      <c r="D10" s="544"/>
      <c r="E10" s="546"/>
      <c r="F10" s="544"/>
      <c r="G10" s="549"/>
      <c r="H10" s="551"/>
      <c r="I10" s="552"/>
      <c r="J10" s="552"/>
      <c r="K10" s="553"/>
      <c r="L10" s="492"/>
      <c r="M10" s="492"/>
      <c r="N10" s="492"/>
      <c r="O10" s="493"/>
      <c r="P10" s="491"/>
      <c r="Q10" s="492"/>
      <c r="R10" s="492"/>
      <c r="S10" s="493"/>
      <c r="W10" s="548"/>
      <c r="X10" s="421"/>
      <c r="Y10" s="421"/>
      <c r="Z10" s="561"/>
      <c r="AA10" s="562"/>
      <c r="AB10" s="562"/>
      <c r="AC10" s="563"/>
      <c r="AD10" s="565"/>
      <c r="AE10" s="562"/>
      <c r="AF10" s="562"/>
      <c r="AG10" s="563"/>
      <c r="AH10" s="565"/>
      <c r="AI10" s="562"/>
      <c r="AJ10" s="562"/>
      <c r="AK10" s="563"/>
      <c r="AL10" s="565"/>
      <c r="AM10" s="562"/>
      <c r="AN10" s="562"/>
      <c r="AO10" s="582"/>
      <c r="AP10" s="576"/>
      <c r="AQ10" s="576"/>
      <c r="AR10" s="576"/>
      <c r="AS10" s="577"/>
    </row>
    <row r="11" spans="1:45" ht="13.15" thickBot="1" x14ac:dyDescent="0.3">
      <c r="A11" s="543"/>
      <c r="B11" s="545"/>
      <c r="C11" s="547"/>
      <c r="D11" s="545"/>
      <c r="E11" s="547"/>
      <c r="F11" s="545"/>
      <c r="G11" s="550"/>
      <c r="H11" s="554"/>
      <c r="I11" s="555"/>
      <c r="J11" s="555"/>
      <c r="K11" s="556"/>
      <c r="L11" s="498"/>
      <c r="M11" s="498"/>
      <c r="N11" s="498"/>
      <c r="O11" s="499"/>
      <c r="P11" s="497"/>
      <c r="Q11" s="498"/>
      <c r="R11" s="498"/>
      <c r="S11" s="499"/>
      <c r="W11" s="291" t="s">
        <v>34</v>
      </c>
      <c r="X11" s="292"/>
      <c r="Y11" s="293"/>
      <c r="Z11" s="566"/>
      <c r="AA11" s="567"/>
      <c r="AB11" s="567"/>
      <c r="AC11" s="568"/>
      <c r="AD11" s="566"/>
      <c r="AE11" s="567"/>
      <c r="AF11" s="567"/>
      <c r="AG11" s="568"/>
      <c r="AH11" s="566"/>
      <c r="AI11" s="567"/>
      <c r="AJ11" s="567"/>
      <c r="AK11" s="568"/>
      <c r="AL11" s="566"/>
      <c r="AM11" s="567"/>
      <c r="AN11" s="567"/>
      <c r="AO11" s="568"/>
      <c r="AP11" s="572">
        <f>SUM(Z11:AO12)</f>
        <v>0</v>
      </c>
      <c r="AQ11" s="573"/>
      <c r="AR11" s="573"/>
      <c r="AS11" s="574"/>
    </row>
    <row r="12" spans="1:45" x14ac:dyDescent="0.25">
      <c r="A12" s="2" t="s">
        <v>745</v>
      </c>
      <c r="B12" s="2"/>
      <c r="W12" s="548"/>
      <c r="X12" s="421"/>
      <c r="Y12" s="557"/>
      <c r="Z12" s="569"/>
      <c r="AA12" s="570"/>
      <c r="AB12" s="570"/>
      <c r="AC12" s="571"/>
      <c r="AD12" s="569"/>
      <c r="AE12" s="570"/>
      <c r="AF12" s="570"/>
      <c r="AG12" s="571"/>
      <c r="AH12" s="569"/>
      <c r="AI12" s="570"/>
      <c r="AJ12" s="570"/>
      <c r="AK12" s="571"/>
      <c r="AL12" s="569"/>
      <c r="AM12" s="570"/>
      <c r="AN12" s="570"/>
      <c r="AO12" s="571"/>
      <c r="AP12" s="575"/>
      <c r="AQ12" s="576"/>
      <c r="AR12" s="576"/>
      <c r="AS12" s="577"/>
    </row>
    <row r="13" spans="1:45" x14ac:dyDescent="0.25">
      <c r="A13" s="2"/>
      <c r="B13" s="2"/>
      <c r="W13" s="291" t="s">
        <v>42</v>
      </c>
      <c r="X13" s="292"/>
      <c r="Y13" s="293"/>
      <c r="Z13" s="578"/>
      <c r="AA13" s="579"/>
      <c r="AB13" s="579"/>
      <c r="AC13" s="580"/>
      <c r="AD13" s="578"/>
      <c r="AE13" s="579"/>
      <c r="AF13" s="579"/>
      <c r="AG13" s="580"/>
      <c r="AH13" s="578"/>
      <c r="AI13" s="579"/>
      <c r="AJ13" s="579"/>
      <c r="AK13" s="580"/>
      <c r="AL13" s="578"/>
      <c r="AM13" s="579"/>
      <c r="AN13" s="579"/>
      <c r="AO13" s="580"/>
      <c r="AP13" s="572">
        <f>SUM(Z13:AO14)</f>
        <v>0</v>
      </c>
      <c r="AQ13" s="573"/>
      <c r="AR13" s="573"/>
      <c r="AS13" s="574"/>
    </row>
    <row r="14" spans="1:45" x14ac:dyDescent="0.25">
      <c r="A14" s="2"/>
      <c r="B14" s="2"/>
      <c r="W14" s="548"/>
      <c r="X14" s="421"/>
      <c r="Y14" s="557"/>
      <c r="Z14" s="569"/>
      <c r="AA14" s="570"/>
      <c r="AB14" s="570"/>
      <c r="AC14" s="571"/>
      <c r="AD14" s="569"/>
      <c r="AE14" s="570"/>
      <c r="AF14" s="570"/>
      <c r="AG14" s="571"/>
      <c r="AH14" s="569"/>
      <c r="AI14" s="570"/>
      <c r="AJ14" s="570"/>
      <c r="AK14" s="571"/>
      <c r="AL14" s="569"/>
      <c r="AM14" s="570"/>
      <c r="AN14" s="570"/>
      <c r="AO14" s="571"/>
      <c r="AP14" s="575"/>
      <c r="AQ14" s="576"/>
      <c r="AR14" s="576"/>
      <c r="AS14" s="577"/>
    </row>
    <row r="16" spans="1:45" ht="14.25" x14ac:dyDescent="0.25">
      <c r="A16" s="10" t="s">
        <v>44</v>
      </c>
      <c r="Q16" s="291" t="s">
        <v>59</v>
      </c>
      <c r="R16" s="292"/>
      <c r="S16" s="293"/>
      <c r="T16" s="9" t="s">
        <v>30</v>
      </c>
      <c r="U16" s="539" t="s">
        <v>14</v>
      </c>
      <c r="V16" s="541"/>
      <c r="W16" s="540" t="s">
        <v>31</v>
      </c>
      <c r="X16" s="540"/>
      <c r="Y16" s="539" t="s">
        <v>32</v>
      </c>
      <c r="Z16" s="541"/>
    </row>
    <row r="17" spans="1:45" ht="13.5" customHeight="1" x14ac:dyDescent="0.25">
      <c r="Q17" s="430"/>
      <c r="R17" s="429"/>
      <c r="S17" s="459"/>
      <c r="T17" s="583" t="s">
        <v>761</v>
      </c>
      <c r="U17" s="585"/>
      <c r="V17" s="587"/>
      <c r="W17" s="585"/>
      <c r="X17" s="587"/>
      <c r="Y17" s="585"/>
      <c r="Z17" s="587"/>
    </row>
    <row r="18" spans="1:45" ht="13.15" thickBot="1" x14ac:dyDescent="0.3">
      <c r="A18" t="s">
        <v>45</v>
      </c>
      <c r="Q18" s="548"/>
      <c r="R18" s="421"/>
      <c r="S18" s="557"/>
      <c r="T18" s="584"/>
      <c r="U18" s="586"/>
      <c r="V18" s="588"/>
      <c r="W18" s="586"/>
      <c r="X18" s="588"/>
      <c r="Y18" s="586"/>
      <c r="Z18" s="588"/>
      <c r="AD18" t="s">
        <v>56</v>
      </c>
    </row>
    <row r="19" spans="1:45" ht="13.15" thickBot="1" x14ac:dyDescent="0.3">
      <c r="A19" s="589" t="s">
        <v>46</v>
      </c>
      <c r="B19" s="589"/>
      <c r="C19" s="589"/>
      <c r="D19" s="589"/>
      <c r="E19" s="589" t="s">
        <v>49</v>
      </c>
      <c r="F19" s="589"/>
      <c r="G19" s="589"/>
      <c r="H19" s="490"/>
      <c r="I19" s="590"/>
      <c r="J19" s="591"/>
      <c r="K19" s="591"/>
      <c r="L19" s="591"/>
      <c r="M19" s="591"/>
      <c r="N19" s="591"/>
      <c r="O19" s="591"/>
      <c r="P19" s="592"/>
      <c r="Q19" s="413" t="s">
        <v>16</v>
      </c>
      <c r="R19" s="413"/>
      <c r="S19" s="328" t="s">
        <v>54</v>
      </c>
      <c r="T19" s="328"/>
      <c r="U19" s="593"/>
      <c r="V19" s="596" t="str">
        <f>IF(I19="","",ROUND((I19/I21)*100,2))</f>
        <v/>
      </c>
      <c r="W19" s="597"/>
      <c r="X19" s="597"/>
      <c r="Y19" s="597"/>
      <c r="Z19" s="493" t="s">
        <v>55</v>
      </c>
      <c r="AD19" s="291"/>
      <c r="AE19" s="602" t="s">
        <v>325</v>
      </c>
      <c r="AF19" s="602"/>
      <c r="AG19" s="602"/>
      <c r="AH19" s="602"/>
      <c r="AI19" s="603"/>
      <c r="AJ19" s="606"/>
      <c r="AK19" s="606"/>
      <c r="AL19" s="606"/>
      <c r="AM19" s="606"/>
      <c r="AN19" s="606"/>
      <c r="AO19" s="606"/>
      <c r="AP19" s="606"/>
      <c r="AQ19" s="607"/>
      <c r="AR19" s="610" t="s">
        <v>16</v>
      </c>
      <c r="AS19" s="610"/>
    </row>
    <row r="20" spans="1:45" ht="13.15" thickBot="1" x14ac:dyDescent="0.3">
      <c r="A20" s="589"/>
      <c r="B20" s="589"/>
      <c r="C20" s="589"/>
      <c r="D20" s="589"/>
      <c r="E20" s="589"/>
      <c r="F20" s="589"/>
      <c r="G20" s="589"/>
      <c r="H20" s="490"/>
      <c r="I20" s="590"/>
      <c r="J20" s="591"/>
      <c r="K20" s="591"/>
      <c r="L20" s="591"/>
      <c r="M20" s="591"/>
      <c r="N20" s="591"/>
      <c r="O20" s="591"/>
      <c r="P20" s="592"/>
      <c r="Q20" s="414"/>
      <c r="R20" s="414"/>
      <c r="S20" s="466"/>
      <c r="T20" s="466"/>
      <c r="U20" s="594"/>
      <c r="V20" s="598"/>
      <c r="W20" s="599"/>
      <c r="X20" s="599"/>
      <c r="Y20" s="599"/>
      <c r="Z20" s="496"/>
      <c r="AD20" s="548"/>
      <c r="AE20" s="604"/>
      <c r="AF20" s="604"/>
      <c r="AG20" s="604"/>
      <c r="AH20" s="604"/>
      <c r="AI20" s="605"/>
      <c r="AJ20" s="608"/>
      <c r="AK20" s="608"/>
      <c r="AL20" s="608"/>
      <c r="AM20" s="608"/>
      <c r="AN20" s="608"/>
      <c r="AO20" s="608"/>
      <c r="AP20" s="608"/>
      <c r="AQ20" s="609"/>
      <c r="AR20" s="610"/>
      <c r="AS20" s="610"/>
    </row>
    <row r="21" spans="1:45" ht="13.15" thickBot="1" x14ac:dyDescent="0.3">
      <c r="A21" s="589"/>
      <c r="B21" s="589"/>
      <c r="C21" s="589"/>
      <c r="D21" s="589"/>
      <c r="E21" s="589" t="s">
        <v>50</v>
      </c>
      <c r="F21" s="589"/>
      <c r="G21" s="589"/>
      <c r="H21" s="490"/>
      <c r="I21" s="590"/>
      <c r="J21" s="591"/>
      <c r="K21" s="591"/>
      <c r="L21" s="591"/>
      <c r="M21" s="591"/>
      <c r="N21" s="591"/>
      <c r="O21" s="591"/>
      <c r="P21" s="592"/>
      <c r="Q21" s="413" t="s">
        <v>16</v>
      </c>
      <c r="R21" s="413"/>
      <c r="S21" s="466"/>
      <c r="T21" s="466"/>
      <c r="U21" s="594"/>
      <c r="V21" s="598"/>
      <c r="W21" s="599"/>
      <c r="X21" s="599"/>
      <c r="Y21" s="599"/>
      <c r="Z21" s="496"/>
      <c r="AD21" s="466"/>
      <c r="AE21" s="611"/>
      <c r="AF21" s="611"/>
      <c r="AG21" s="611"/>
      <c r="AH21" s="611"/>
      <c r="AI21" s="611"/>
      <c r="AJ21" s="612"/>
      <c r="AK21" s="612"/>
      <c r="AL21" s="612"/>
      <c r="AM21" s="612"/>
      <c r="AN21" s="612"/>
      <c r="AO21" s="612"/>
      <c r="AP21" s="612"/>
      <c r="AQ21" s="612"/>
      <c r="AR21" s="610"/>
      <c r="AS21" s="610"/>
    </row>
    <row r="22" spans="1:45" ht="13.15" thickBot="1" x14ac:dyDescent="0.3">
      <c r="A22" s="589"/>
      <c r="B22" s="589"/>
      <c r="C22" s="589"/>
      <c r="D22" s="589"/>
      <c r="E22" s="589"/>
      <c r="F22" s="589"/>
      <c r="G22" s="589"/>
      <c r="H22" s="490"/>
      <c r="I22" s="590"/>
      <c r="J22" s="591"/>
      <c r="K22" s="591"/>
      <c r="L22" s="591"/>
      <c r="M22" s="591"/>
      <c r="N22" s="591"/>
      <c r="O22" s="591"/>
      <c r="P22" s="592"/>
      <c r="Q22" s="414"/>
      <c r="R22" s="414"/>
      <c r="S22" s="329"/>
      <c r="T22" s="329"/>
      <c r="U22" s="595"/>
      <c r="V22" s="600"/>
      <c r="W22" s="601"/>
      <c r="X22" s="601"/>
      <c r="Y22" s="601"/>
      <c r="Z22" s="499"/>
      <c r="AD22" s="466"/>
      <c r="AE22" s="611"/>
      <c r="AF22" s="611"/>
      <c r="AG22" s="611"/>
      <c r="AH22" s="611"/>
      <c r="AI22" s="611"/>
      <c r="AJ22" s="612"/>
      <c r="AK22" s="612"/>
      <c r="AL22" s="612"/>
      <c r="AM22" s="612"/>
      <c r="AN22" s="612"/>
      <c r="AO22" s="612"/>
      <c r="AP22" s="612"/>
      <c r="AQ22" s="612"/>
      <c r="AR22" s="610"/>
      <c r="AS22" s="610"/>
    </row>
    <row r="23" spans="1:45" ht="13.5" customHeight="1" thickBot="1" x14ac:dyDescent="0.3">
      <c r="A23" s="589" t="s">
        <v>47</v>
      </c>
      <c r="B23" s="589"/>
      <c r="C23" s="589"/>
      <c r="D23" s="589"/>
      <c r="E23" s="589" t="s">
        <v>51</v>
      </c>
      <c r="F23" s="589"/>
      <c r="G23" s="589"/>
      <c r="H23" s="490"/>
      <c r="I23" s="590"/>
      <c r="J23" s="591"/>
      <c r="K23" s="591"/>
      <c r="L23" s="591"/>
      <c r="M23" s="591"/>
      <c r="N23" s="591"/>
      <c r="O23" s="591"/>
      <c r="P23" s="592"/>
      <c r="Q23" s="413" t="s">
        <v>16</v>
      </c>
      <c r="R23" s="413"/>
      <c r="S23" s="328" t="s">
        <v>54</v>
      </c>
      <c r="T23" s="328"/>
      <c r="U23" s="593"/>
      <c r="V23" s="596" t="str">
        <f>IF(I23="","",ROUND((I23/I25)*100,2))</f>
        <v/>
      </c>
      <c r="W23" s="597"/>
      <c r="X23" s="597"/>
      <c r="Y23" s="597"/>
      <c r="Z23" s="493" t="s">
        <v>55</v>
      </c>
      <c r="AD23" s="613"/>
      <c r="AE23" s="614"/>
      <c r="AF23" s="614"/>
      <c r="AG23" s="614"/>
      <c r="AH23" s="614"/>
      <c r="AI23" s="614"/>
      <c r="AJ23" s="612"/>
      <c r="AK23" s="612"/>
      <c r="AL23" s="612"/>
      <c r="AM23" s="612"/>
      <c r="AN23" s="612"/>
      <c r="AO23" s="612"/>
      <c r="AP23" s="612"/>
      <c r="AQ23" s="612"/>
      <c r="AR23" s="610"/>
      <c r="AS23" s="610"/>
    </row>
    <row r="24" spans="1:45" ht="13.15" thickBot="1" x14ac:dyDescent="0.3">
      <c r="A24" s="589"/>
      <c r="B24" s="589"/>
      <c r="C24" s="589"/>
      <c r="D24" s="589"/>
      <c r="E24" s="589"/>
      <c r="F24" s="589"/>
      <c r="G24" s="589"/>
      <c r="H24" s="490"/>
      <c r="I24" s="590"/>
      <c r="J24" s="591"/>
      <c r="K24" s="591"/>
      <c r="L24" s="591"/>
      <c r="M24" s="591"/>
      <c r="N24" s="591"/>
      <c r="O24" s="591"/>
      <c r="P24" s="592"/>
      <c r="Q24" s="414"/>
      <c r="R24" s="414"/>
      <c r="S24" s="466"/>
      <c r="T24" s="466"/>
      <c r="U24" s="594"/>
      <c r="V24" s="598"/>
      <c r="W24" s="599"/>
      <c r="X24" s="599"/>
      <c r="Y24" s="599"/>
      <c r="Z24" s="496"/>
      <c r="AD24" s="613"/>
      <c r="AE24" s="614"/>
      <c r="AF24" s="614"/>
      <c r="AG24" s="614"/>
      <c r="AH24" s="614"/>
      <c r="AI24" s="614"/>
      <c r="AJ24" s="612"/>
      <c r="AK24" s="612"/>
      <c r="AL24" s="612"/>
      <c r="AM24" s="612"/>
      <c r="AN24" s="612"/>
      <c r="AO24" s="612"/>
      <c r="AP24" s="612"/>
      <c r="AQ24" s="612"/>
      <c r="AR24" s="610"/>
      <c r="AS24" s="610"/>
    </row>
    <row r="25" spans="1:45" ht="13.15" thickBot="1" x14ac:dyDescent="0.3">
      <c r="A25" s="589"/>
      <c r="B25" s="589"/>
      <c r="C25" s="589"/>
      <c r="D25" s="589"/>
      <c r="E25" s="616" t="s">
        <v>58</v>
      </c>
      <c r="F25" s="616"/>
      <c r="G25" s="616"/>
      <c r="H25" s="617"/>
      <c r="I25" s="618"/>
      <c r="J25" s="619"/>
      <c r="K25" s="619"/>
      <c r="L25" s="619"/>
      <c r="M25" s="619"/>
      <c r="N25" s="619"/>
      <c r="O25" s="619"/>
      <c r="P25" s="620"/>
      <c r="Q25" s="413" t="s">
        <v>16</v>
      </c>
      <c r="R25" s="413"/>
      <c r="S25" s="466"/>
      <c r="T25" s="466"/>
      <c r="U25" s="594"/>
      <c r="V25" s="598"/>
      <c r="W25" s="599"/>
      <c r="X25" s="599"/>
      <c r="Y25" s="599"/>
      <c r="Z25" s="496"/>
      <c r="AD25" s="466"/>
      <c r="AE25" s="611"/>
      <c r="AF25" s="611"/>
      <c r="AG25" s="611"/>
      <c r="AH25" s="611"/>
      <c r="AI25" s="611"/>
      <c r="AJ25" s="612"/>
      <c r="AK25" s="612"/>
      <c r="AL25" s="612"/>
      <c r="AM25" s="612"/>
      <c r="AN25" s="612"/>
      <c r="AO25" s="612"/>
      <c r="AP25" s="612"/>
      <c r="AQ25" s="612"/>
      <c r="AR25" s="610"/>
      <c r="AS25" s="610"/>
    </row>
    <row r="26" spans="1:45" ht="13.15" thickBot="1" x14ac:dyDescent="0.3">
      <c r="A26" s="589"/>
      <c r="B26" s="589"/>
      <c r="C26" s="589"/>
      <c r="D26" s="589"/>
      <c r="E26" s="616"/>
      <c r="F26" s="616"/>
      <c r="G26" s="616"/>
      <c r="H26" s="617"/>
      <c r="I26" s="618"/>
      <c r="J26" s="619"/>
      <c r="K26" s="619"/>
      <c r="L26" s="619"/>
      <c r="M26" s="619"/>
      <c r="N26" s="619"/>
      <c r="O26" s="619"/>
      <c r="P26" s="620"/>
      <c r="Q26" s="414"/>
      <c r="R26" s="414"/>
      <c r="S26" s="329"/>
      <c r="T26" s="329"/>
      <c r="U26" s="595"/>
      <c r="V26" s="600"/>
      <c r="W26" s="601"/>
      <c r="X26" s="601"/>
      <c r="Y26" s="601"/>
      <c r="Z26" s="499"/>
      <c r="AD26" s="466"/>
      <c r="AE26" s="611"/>
      <c r="AF26" s="611"/>
      <c r="AG26" s="611"/>
      <c r="AH26" s="611"/>
      <c r="AI26" s="611"/>
      <c r="AJ26" s="612"/>
      <c r="AK26" s="612"/>
      <c r="AL26" s="612"/>
      <c r="AM26" s="612"/>
      <c r="AN26" s="612"/>
      <c r="AO26" s="612"/>
      <c r="AP26" s="612"/>
      <c r="AQ26" s="612"/>
      <c r="AR26" s="610"/>
      <c r="AS26" s="610"/>
    </row>
    <row r="27" spans="1:45" ht="13.15" thickBot="1" x14ac:dyDescent="0.3">
      <c r="A27" s="615" t="s">
        <v>48</v>
      </c>
      <c r="B27" s="589"/>
      <c r="C27" s="589"/>
      <c r="D27" s="589"/>
      <c r="E27" s="589" t="s">
        <v>52</v>
      </c>
      <c r="F27" s="589"/>
      <c r="G27" s="589"/>
      <c r="H27" s="490"/>
      <c r="I27" s="590"/>
      <c r="J27" s="591"/>
      <c r="K27" s="591"/>
      <c r="L27" s="591"/>
      <c r="M27" s="591"/>
      <c r="N27" s="591"/>
      <c r="O27" s="591"/>
      <c r="P27" s="592"/>
      <c r="Q27" s="413" t="s">
        <v>16</v>
      </c>
      <c r="R27" s="413"/>
      <c r="S27" s="328" t="s">
        <v>54</v>
      </c>
      <c r="T27" s="328"/>
      <c r="U27" s="593"/>
      <c r="V27" s="596" t="str">
        <f>IF(I27="","",ROUND((I27/I29)*100,2))</f>
        <v/>
      </c>
      <c r="W27" s="597"/>
      <c r="X27" s="597"/>
      <c r="Y27" s="597"/>
      <c r="Z27" s="493" t="s">
        <v>55</v>
      </c>
      <c r="AD27" s="613"/>
      <c r="AE27" s="466"/>
      <c r="AF27" s="466"/>
      <c r="AG27" s="466"/>
      <c r="AH27" s="466"/>
      <c r="AI27" s="466"/>
      <c r="AJ27" s="621"/>
      <c r="AK27" s="621"/>
      <c r="AL27" s="621"/>
      <c r="AM27" s="621"/>
      <c r="AN27" s="621"/>
      <c r="AO27" s="621"/>
      <c r="AP27" s="621"/>
      <c r="AQ27" s="621"/>
      <c r="AR27" s="610"/>
      <c r="AS27" s="610"/>
    </row>
    <row r="28" spans="1:45" ht="13.15" thickBot="1" x14ac:dyDescent="0.3">
      <c r="A28" s="589"/>
      <c r="B28" s="589"/>
      <c r="C28" s="589"/>
      <c r="D28" s="589"/>
      <c r="E28" s="589"/>
      <c r="F28" s="589"/>
      <c r="G28" s="589"/>
      <c r="H28" s="490"/>
      <c r="I28" s="590"/>
      <c r="J28" s="591"/>
      <c r="K28" s="591"/>
      <c r="L28" s="591"/>
      <c r="M28" s="591"/>
      <c r="N28" s="591"/>
      <c r="O28" s="591"/>
      <c r="P28" s="592"/>
      <c r="Q28" s="414"/>
      <c r="R28" s="414"/>
      <c r="S28" s="466"/>
      <c r="T28" s="466"/>
      <c r="U28" s="594"/>
      <c r="V28" s="598"/>
      <c r="W28" s="599"/>
      <c r="X28" s="599"/>
      <c r="Y28" s="599"/>
      <c r="Z28" s="496"/>
      <c r="AD28" s="466"/>
      <c r="AE28" s="466"/>
      <c r="AF28" s="466"/>
      <c r="AG28" s="466"/>
      <c r="AH28" s="466"/>
      <c r="AI28" s="466"/>
      <c r="AJ28" s="621"/>
      <c r="AK28" s="621"/>
      <c r="AL28" s="621"/>
      <c r="AM28" s="621"/>
      <c r="AN28" s="621"/>
      <c r="AO28" s="621"/>
      <c r="AP28" s="621"/>
      <c r="AQ28" s="621"/>
      <c r="AR28" s="610"/>
      <c r="AS28" s="610"/>
    </row>
    <row r="29" spans="1:45" ht="13.15" thickBot="1" x14ac:dyDescent="0.3">
      <c r="A29" s="589"/>
      <c r="B29" s="589"/>
      <c r="C29" s="589"/>
      <c r="D29" s="589"/>
      <c r="E29" s="589" t="s">
        <v>53</v>
      </c>
      <c r="F29" s="589"/>
      <c r="G29" s="589"/>
      <c r="H29" s="490"/>
      <c r="I29" s="590"/>
      <c r="J29" s="591"/>
      <c r="K29" s="591"/>
      <c r="L29" s="591"/>
      <c r="M29" s="591"/>
      <c r="N29" s="591"/>
      <c r="O29" s="591"/>
      <c r="P29" s="592"/>
      <c r="Q29" s="413" t="s">
        <v>16</v>
      </c>
      <c r="R29" s="413"/>
      <c r="S29" s="466"/>
      <c r="T29" s="466"/>
      <c r="U29" s="594"/>
      <c r="V29" s="598"/>
      <c r="W29" s="599"/>
      <c r="X29" s="599"/>
      <c r="Y29" s="599"/>
      <c r="Z29" s="496"/>
      <c r="AJ29" s="60"/>
      <c r="AK29" s="60"/>
      <c r="AL29" s="60"/>
      <c r="AM29" s="60"/>
      <c r="AN29" s="60"/>
      <c r="AO29" s="60"/>
      <c r="AP29" s="60"/>
      <c r="AQ29" s="60"/>
    </row>
    <row r="30" spans="1:45" ht="13.15" thickBot="1" x14ac:dyDescent="0.3">
      <c r="A30" s="589"/>
      <c r="B30" s="589"/>
      <c r="C30" s="589"/>
      <c r="D30" s="589"/>
      <c r="E30" s="589"/>
      <c r="F30" s="589"/>
      <c r="G30" s="589"/>
      <c r="H30" s="490"/>
      <c r="I30" s="590"/>
      <c r="J30" s="591"/>
      <c r="K30" s="591"/>
      <c r="L30" s="591"/>
      <c r="M30" s="591"/>
      <c r="N30" s="591"/>
      <c r="O30" s="591"/>
      <c r="P30" s="592"/>
      <c r="Q30" s="414"/>
      <c r="R30" s="414"/>
      <c r="S30" s="329"/>
      <c r="T30" s="329"/>
      <c r="U30" s="595"/>
      <c r="V30" s="600"/>
      <c r="W30" s="601"/>
      <c r="X30" s="601"/>
      <c r="Y30" s="601"/>
      <c r="Z30" s="499"/>
      <c r="AD30" t="s">
        <v>57</v>
      </c>
      <c r="AJ30" s="622"/>
      <c r="AK30" s="606"/>
      <c r="AL30" s="606"/>
      <c r="AM30" s="606"/>
      <c r="AN30" s="606"/>
      <c r="AO30" s="606"/>
      <c r="AP30" s="606"/>
      <c r="AQ30" s="607"/>
      <c r="AR30" s="466" t="s">
        <v>16</v>
      </c>
      <c r="AS30" s="466"/>
    </row>
    <row r="31" spans="1:45" ht="13.15" thickBot="1" x14ac:dyDescent="0.3">
      <c r="AJ31" s="623"/>
      <c r="AK31" s="608"/>
      <c r="AL31" s="608"/>
      <c r="AM31" s="608"/>
      <c r="AN31" s="608"/>
      <c r="AO31" s="608"/>
      <c r="AP31" s="608"/>
      <c r="AQ31" s="609"/>
      <c r="AR31" s="466"/>
      <c r="AS31" s="466"/>
    </row>
    <row r="32" spans="1:45" ht="14.25" x14ac:dyDescent="0.25">
      <c r="A32" s="10" t="s">
        <v>764</v>
      </c>
      <c r="F32" s="140"/>
      <c r="G32" s="140"/>
      <c r="H32" s="140"/>
      <c r="I32" s="140"/>
      <c r="J32" s="140"/>
      <c r="K32" s="140"/>
      <c r="L32" s="140"/>
      <c r="M32" s="140"/>
      <c r="N32" s="140"/>
      <c r="O32" s="140"/>
      <c r="P32" s="140"/>
      <c r="Q32" s="140"/>
      <c r="R32" s="140"/>
      <c r="S32" s="140"/>
      <c r="T32" s="140"/>
      <c r="U32" s="140"/>
      <c r="V32" s="140"/>
      <c r="W32" s="140"/>
      <c r="X32" s="140"/>
      <c r="Y32" s="140"/>
      <c r="Z32" s="140"/>
    </row>
    <row r="33" spans="1:45" ht="13.15" thickBot="1" x14ac:dyDescent="0.3">
      <c r="A33" s="143"/>
      <c r="B33" s="144" t="s">
        <v>1032</v>
      </c>
    </row>
    <row r="34" spans="1:45" ht="12" customHeight="1" x14ac:dyDescent="0.25">
      <c r="A34" s="659" t="s">
        <v>361</v>
      </c>
      <c r="B34" s="660"/>
      <c r="C34" s="660"/>
      <c r="D34" s="661"/>
      <c r="E34" s="662"/>
      <c r="F34" s="662"/>
      <c r="G34" s="662"/>
      <c r="H34" s="662"/>
      <c r="I34" s="662"/>
      <c r="J34" s="662"/>
      <c r="K34" s="662"/>
      <c r="L34" s="662"/>
      <c r="M34" s="662"/>
      <c r="N34" s="662"/>
      <c r="O34" s="662"/>
      <c r="P34" s="662"/>
      <c r="Q34" s="662"/>
      <c r="R34" s="662"/>
      <c r="S34" s="662"/>
      <c r="T34" s="662"/>
      <c r="U34" s="662"/>
      <c r="V34" s="662"/>
      <c r="W34" s="662"/>
      <c r="X34" s="662"/>
      <c r="Y34" s="662"/>
      <c r="Z34" s="663"/>
      <c r="AA34" s="664" t="s">
        <v>321</v>
      </c>
      <c r="AB34" s="665"/>
      <c r="AC34" s="544"/>
      <c r="AD34" s="647"/>
      <c r="AE34" s="647"/>
      <c r="AF34" s="647"/>
      <c r="AG34" s="647"/>
      <c r="AH34" s="648"/>
      <c r="AI34" s="650" t="s">
        <v>16</v>
      </c>
      <c r="AJ34" s="652" t="s">
        <v>322</v>
      </c>
      <c r="AK34" s="653"/>
      <c r="AL34" s="656" t="s">
        <v>60</v>
      </c>
      <c r="AM34" s="657"/>
      <c r="AN34" s="657"/>
      <c r="AO34" s="658"/>
      <c r="AP34" s="656" t="s">
        <v>31</v>
      </c>
      <c r="AQ34" s="676"/>
      <c r="AR34" s="677" t="s">
        <v>32</v>
      </c>
      <c r="AS34" s="678"/>
    </row>
    <row r="35" spans="1:45" ht="18" customHeight="1" x14ac:dyDescent="0.25">
      <c r="A35" s="637"/>
      <c r="B35" s="638"/>
      <c r="C35" s="638"/>
      <c r="D35" s="639"/>
      <c r="E35" s="393"/>
      <c r="F35" s="393"/>
      <c r="G35" s="393"/>
      <c r="H35" s="393"/>
      <c r="I35" s="393"/>
      <c r="J35" s="393"/>
      <c r="K35" s="393"/>
      <c r="L35" s="393"/>
      <c r="M35" s="393"/>
      <c r="N35" s="393"/>
      <c r="O35" s="393"/>
      <c r="P35" s="393"/>
      <c r="Q35" s="393"/>
      <c r="R35" s="393"/>
      <c r="S35" s="393"/>
      <c r="T35" s="393"/>
      <c r="U35" s="393"/>
      <c r="V35" s="393"/>
      <c r="W35" s="393"/>
      <c r="X35" s="393"/>
      <c r="Y35" s="393"/>
      <c r="Z35" s="394"/>
      <c r="AA35" s="642"/>
      <c r="AB35" s="643"/>
      <c r="AC35" s="644"/>
      <c r="AD35" s="646"/>
      <c r="AE35" s="646"/>
      <c r="AF35" s="646"/>
      <c r="AG35" s="646"/>
      <c r="AH35" s="649"/>
      <c r="AI35" s="651"/>
      <c r="AJ35" s="654"/>
      <c r="AK35" s="655"/>
      <c r="AL35" s="61"/>
      <c r="AM35" s="56"/>
      <c r="AN35" s="56"/>
      <c r="AO35" s="57"/>
      <c r="AP35" s="61"/>
      <c r="AQ35" s="62"/>
      <c r="AR35" s="63"/>
      <c r="AS35" s="64"/>
    </row>
    <row r="36" spans="1:45" x14ac:dyDescent="0.25">
      <c r="A36" s="624" t="s">
        <v>362</v>
      </c>
      <c r="B36" s="625"/>
      <c r="C36" s="625"/>
      <c r="D36" s="626"/>
      <c r="E36" s="630"/>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L36" s="631"/>
      <c r="AM36" s="631"/>
      <c r="AN36" s="631"/>
      <c r="AO36" s="631"/>
      <c r="AP36" s="631"/>
      <c r="AQ36" s="631"/>
      <c r="AR36" s="631"/>
      <c r="AS36" s="632"/>
    </row>
    <row r="37" spans="1:45" x14ac:dyDescent="0.25">
      <c r="A37" s="627"/>
      <c r="B37" s="628"/>
      <c r="C37" s="628"/>
      <c r="D37" s="629"/>
      <c r="E37" s="511"/>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633"/>
    </row>
    <row r="38" spans="1:45" ht="12" customHeight="1" x14ac:dyDescent="0.25">
      <c r="A38" s="634" t="s">
        <v>323</v>
      </c>
      <c r="B38" s="635"/>
      <c r="C38" s="635"/>
      <c r="D38" s="636"/>
      <c r="E38" s="509"/>
      <c r="F38" s="509"/>
      <c r="G38" s="509"/>
      <c r="H38" s="509"/>
      <c r="I38" s="509"/>
      <c r="J38" s="509"/>
      <c r="K38" s="509"/>
      <c r="L38" s="509"/>
      <c r="M38" s="509"/>
      <c r="N38" s="509"/>
      <c r="O38" s="509"/>
      <c r="P38" s="509"/>
      <c r="Q38" s="509"/>
      <c r="R38" s="509"/>
      <c r="S38" s="509"/>
      <c r="T38" s="509"/>
      <c r="U38" s="509"/>
      <c r="V38" s="509"/>
      <c r="W38" s="509"/>
      <c r="X38" s="509"/>
      <c r="Y38" s="509"/>
      <c r="Z38" s="510"/>
      <c r="AA38" s="640" t="s">
        <v>321</v>
      </c>
      <c r="AB38" s="641"/>
      <c r="AC38" s="585"/>
      <c r="AD38" s="645"/>
      <c r="AE38" s="645"/>
      <c r="AF38" s="645"/>
      <c r="AG38" s="645"/>
      <c r="AH38" s="670"/>
      <c r="AI38" s="671" t="s">
        <v>16</v>
      </c>
      <c r="AJ38" s="672" t="s">
        <v>322</v>
      </c>
      <c r="AK38" s="673"/>
      <c r="AL38" s="666" t="s">
        <v>60</v>
      </c>
      <c r="AM38" s="674"/>
      <c r="AN38" s="674"/>
      <c r="AO38" s="675"/>
      <c r="AP38" s="666" t="s">
        <v>31</v>
      </c>
      <c r="AQ38" s="667"/>
      <c r="AR38" s="668" t="s">
        <v>32</v>
      </c>
      <c r="AS38" s="669"/>
    </row>
    <row r="39" spans="1:45" ht="18" customHeight="1" x14ac:dyDescent="0.25">
      <c r="A39" s="637"/>
      <c r="B39" s="638"/>
      <c r="C39" s="638"/>
      <c r="D39" s="639"/>
      <c r="E39" s="393"/>
      <c r="F39" s="393"/>
      <c r="G39" s="393"/>
      <c r="H39" s="393"/>
      <c r="I39" s="393"/>
      <c r="J39" s="393"/>
      <c r="K39" s="393"/>
      <c r="L39" s="393"/>
      <c r="M39" s="393"/>
      <c r="N39" s="393"/>
      <c r="O39" s="393"/>
      <c r="P39" s="393"/>
      <c r="Q39" s="393"/>
      <c r="R39" s="393"/>
      <c r="S39" s="393"/>
      <c r="T39" s="393"/>
      <c r="U39" s="393"/>
      <c r="V39" s="393"/>
      <c r="W39" s="393"/>
      <c r="X39" s="393"/>
      <c r="Y39" s="393"/>
      <c r="Z39" s="394"/>
      <c r="AA39" s="642"/>
      <c r="AB39" s="643"/>
      <c r="AC39" s="644"/>
      <c r="AD39" s="646"/>
      <c r="AE39" s="646"/>
      <c r="AF39" s="646"/>
      <c r="AG39" s="646"/>
      <c r="AH39" s="649"/>
      <c r="AI39" s="651"/>
      <c r="AJ39" s="654"/>
      <c r="AK39" s="655"/>
      <c r="AL39" s="61"/>
      <c r="AM39" s="56"/>
      <c r="AN39" s="56"/>
      <c r="AO39" s="57"/>
      <c r="AP39" s="61"/>
      <c r="AQ39" s="62"/>
      <c r="AR39" s="63"/>
      <c r="AS39" s="64"/>
    </row>
    <row r="40" spans="1:45" x14ac:dyDescent="0.25">
      <c r="A40" s="624" t="s">
        <v>324</v>
      </c>
      <c r="B40" s="625"/>
      <c r="C40" s="625"/>
      <c r="D40" s="626"/>
      <c r="E40" s="630"/>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c r="AS40" s="632"/>
    </row>
    <row r="41" spans="1:45" x14ac:dyDescent="0.25">
      <c r="A41" s="627"/>
      <c r="B41" s="628"/>
      <c r="C41" s="628"/>
      <c r="D41" s="629"/>
      <c r="E41" s="511"/>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633"/>
    </row>
    <row r="42" spans="1:45" ht="12" customHeight="1" x14ac:dyDescent="0.25">
      <c r="A42" s="634" t="s">
        <v>323</v>
      </c>
      <c r="B42" s="635"/>
      <c r="C42" s="635"/>
      <c r="D42" s="636"/>
      <c r="E42" s="509"/>
      <c r="F42" s="509"/>
      <c r="G42" s="509"/>
      <c r="H42" s="509"/>
      <c r="I42" s="509"/>
      <c r="J42" s="509"/>
      <c r="K42" s="509"/>
      <c r="L42" s="509"/>
      <c r="M42" s="509"/>
      <c r="N42" s="509"/>
      <c r="O42" s="509"/>
      <c r="P42" s="509"/>
      <c r="Q42" s="509"/>
      <c r="R42" s="509"/>
      <c r="S42" s="509"/>
      <c r="T42" s="509"/>
      <c r="U42" s="509"/>
      <c r="V42" s="509"/>
      <c r="W42" s="509"/>
      <c r="X42" s="509"/>
      <c r="Y42" s="509"/>
      <c r="Z42" s="510"/>
      <c r="AA42" s="640" t="s">
        <v>321</v>
      </c>
      <c r="AB42" s="641"/>
      <c r="AC42" s="585"/>
      <c r="AD42" s="645"/>
      <c r="AE42" s="645"/>
      <c r="AF42" s="645"/>
      <c r="AG42" s="645"/>
      <c r="AH42" s="670"/>
      <c r="AI42" s="671" t="s">
        <v>16</v>
      </c>
      <c r="AJ42" s="672" t="s">
        <v>322</v>
      </c>
      <c r="AK42" s="673"/>
      <c r="AL42" s="666" t="s">
        <v>60</v>
      </c>
      <c r="AM42" s="674"/>
      <c r="AN42" s="674"/>
      <c r="AO42" s="675"/>
      <c r="AP42" s="666" t="s">
        <v>31</v>
      </c>
      <c r="AQ42" s="667"/>
      <c r="AR42" s="668" t="s">
        <v>32</v>
      </c>
      <c r="AS42" s="669"/>
    </row>
    <row r="43" spans="1:45" ht="18" customHeight="1" x14ac:dyDescent="0.25">
      <c r="A43" s="637"/>
      <c r="B43" s="638"/>
      <c r="C43" s="638"/>
      <c r="D43" s="639"/>
      <c r="E43" s="393"/>
      <c r="F43" s="393"/>
      <c r="G43" s="393"/>
      <c r="H43" s="393"/>
      <c r="I43" s="393"/>
      <c r="J43" s="393"/>
      <c r="K43" s="393"/>
      <c r="L43" s="393"/>
      <c r="M43" s="393"/>
      <c r="N43" s="393"/>
      <c r="O43" s="393"/>
      <c r="P43" s="393"/>
      <c r="Q43" s="393"/>
      <c r="R43" s="393"/>
      <c r="S43" s="393"/>
      <c r="T43" s="393"/>
      <c r="U43" s="393"/>
      <c r="V43" s="393"/>
      <c r="W43" s="393"/>
      <c r="X43" s="393"/>
      <c r="Y43" s="393"/>
      <c r="Z43" s="394"/>
      <c r="AA43" s="642"/>
      <c r="AB43" s="643"/>
      <c r="AC43" s="644"/>
      <c r="AD43" s="646"/>
      <c r="AE43" s="646"/>
      <c r="AF43" s="646"/>
      <c r="AG43" s="646"/>
      <c r="AH43" s="649"/>
      <c r="AI43" s="651"/>
      <c r="AJ43" s="654"/>
      <c r="AK43" s="655"/>
      <c r="AL43" s="61"/>
      <c r="AM43" s="56"/>
      <c r="AN43" s="56"/>
      <c r="AO43" s="57"/>
      <c r="AP43" s="61"/>
      <c r="AQ43" s="62"/>
      <c r="AR43" s="63"/>
      <c r="AS43" s="64"/>
    </row>
    <row r="44" spans="1:45" ht="13.5" customHeight="1" x14ac:dyDescent="0.25">
      <c r="A44" s="624" t="s">
        <v>324</v>
      </c>
      <c r="B44" s="625"/>
      <c r="C44" s="625"/>
      <c r="D44" s="626"/>
      <c r="E44" s="630"/>
      <c r="F44" s="631"/>
      <c r="G44" s="631"/>
      <c r="H44" s="631"/>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1"/>
      <c r="AI44" s="631"/>
      <c r="AJ44" s="631"/>
      <c r="AK44" s="631"/>
      <c r="AL44" s="631"/>
      <c r="AM44" s="631"/>
      <c r="AN44" s="631"/>
      <c r="AO44" s="631"/>
      <c r="AP44" s="631"/>
      <c r="AQ44" s="631"/>
      <c r="AR44" s="631"/>
      <c r="AS44" s="632"/>
    </row>
    <row r="45" spans="1:45" x14ac:dyDescent="0.25">
      <c r="A45" s="627"/>
      <c r="B45" s="628"/>
      <c r="C45" s="628"/>
      <c r="D45" s="629"/>
      <c r="E45" s="511"/>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633"/>
    </row>
    <row r="46" spans="1:45" ht="12" customHeight="1" x14ac:dyDescent="0.25">
      <c r="A46" s="634" t="s">
        <v>323</v>
      </c>
      <c r="B46" s="635"/>
      <c r="C46" s="635"/>
      <c r="D46" s="636"/>
      <c r="E46" s="509"/>
      <c r="F46" s="509"/>
      <c r="G46" s="509"/>
      <c r="H46" s="509"/>
      <c r="I46" s="509"/>
      <c r="J46" s="509"/>
      <c r="K46" s="509"/>
      <c r="L46" s="509"/>
      <c r="M46" s="509"/>
      <c r="N46" s="509"/>
      <c r="O46" s="509"/>
      <c r="P46" s="509"/>
      <c r="Q46" s="509"/>
      <c r="R46" s="509"/>
      <c r="S46" s="509"/>
      <c r="T46" s="509"/>
      <c r="U46" s="509"/>
      <c r="V46" s="509"/>
      <c r="W46" s="509"/>
      <c r="X46" s="509"/>
      <c r="Y46" s="509"/>
      <c r="Z46" s="510"/>
      <c r="AA46" s="640" t="s">
        <v>321</v>
      </c>
      <c r="AB46" s="641"/>
      <c r="AC46" s="585"/>
      <c r="AD46" s="645"/>
      <c r="AE46" s="645"/>
      <c r="AF46" s="645"/>
      <c r="AG46" s="645"/>
      <c r="AH46" s="670"/>
      <c r="AI46" s="671" t="s">
        <v>16</v>
      </c>
      <c r="AJ46" s="672" t="s">
        <v>322</v>
      </c>
      <c r="AK46" s="673"/>
      <c r="AL46" s="666" t="s">
        <v>60</v>
      </c>
      <c r="AM46" s="674"/>
      <c r="AN46" s="674"/>
      <c r="AO46" s="675"/>
      <c r="AP46" s="666" t="s">
        <v>31</v>
      </c>
      <c r="AQ46" s="667"/>
      <c r="AR46" s="668" t="s">
        <v>32</v>
      </c>
      <c r="AS46" s="669"/>
    </row>
    <row r="47" spans="1:45" ht="18" customHeight="1" x14ac:dyDescent="0.25">
      <c r="A47" s="637"/>
      <c r="B47" s="638"/>
      <c r="C47" s="638"/>
      <c r="D47" s="639"/>
      <c r="E47" s="393"/>
      <c r="F47" s="393"/>
      <c r="G47" s="393"/>
      <c r="H47" s="393"/>
      <c r="I47" s="393"/>
      <c r="J47" s="393"/>
      <c r="K47" s="393"/>
      <c r="L47" s="393"/>
      <c r="M47" s="393"/>
      <c r="N47" s="393"/>
      <c r="O47" s="393"/>
      <c r="P47" s="393"/>
      <c r="Q47" s="393"/>
      <c r="R47" s="393"/>
      <c r="S47" s="393"/>
      <c r="T47" s="393"/>
      <c r="U47" s="393"/>
      <c r="V47" s="393"/>
      <c r="W47" s="393"/>
      <c r="X47" s="393"/>
      <c r="Y47" s="393"/>
      <c r="Z47" s="394"/>
      <c r="AA47" s="642"/>
      <c r="AB47" s="643"/>
      <c r="AC47" s="644"/>
      <c r="AD47" s="646"/>
      <c r="AE47" s="646"/>
      <c r="AF47" s="646"/>
      <c r="AG47" s="646"/>
      <c r="AH47" s="649"/>
      <c r="AI47" s="651"/>
      <c r="AJ47" s="654"/>
      <c r="AK47" s="655"/>
      <c r="AL47" s="61"/>
      <c r="AM47" s="56"/>
      <c r="AN47" s="56"/>
      <c r="AO47" s="57"/>
      <c r="AP47" s="61"/>
      <c r="AQ47" s="62"/>
      <c r="AR47" s="63"/>
      <c r="AS47" s="64"/>
    </row>
    <row r="48" spans="1:45" ht="13.5" customHeight="1" x14ac:dyDescent="0.25">
      <c r="A48" s="624" t="s">
        <v>324</v>
      </c>
      <c r="B48" s="625"/>
      <c r="C48" s="625"/>
      <c r="D48" s="626"/>
      <c r="E48" s="630"/>
      <c r="F48" s="631"/>
      <c r="G48" s="631"/>
      <c r="H48" s="631"/>
      <c r="I48" s="631"/>
      <c r="J48" s="631"/>
      <c r="K48" s="631"/>
      <c r="L48" s="631"/>
      <c r="M48" s="631"/>
      <c r="N48" s="631"/>
      <c r="O48" s="631"/>
      <c r="P48" s="631"/>
      <c r="Q48" s="631"/>
      <c r="R48" s="631"/>
      <c r="S48" s="631"/>
      <c r="T48" s="631"/>
      <c r="U48" s="631"/>
      <c r="V48" s="631"/>
      <c r="W48" s="631"/>
      <c r="X48" s="631"/>
      <c r="Y48" s="631"/>
      <c r="Z48" s="631"/>
      <c r="AA48" s="631"/>
      <c r="AB48" s="631"/>
      <c r="AC48" s="631"/>
      <c r="AD48" s="631"/>
      <c r="AE48" s="631"/>
      <c r="AF48" s="631"/>
      <c r="AG48" s="631"/>
      <c r="AH48" s="631"/>
      <c r="AI48" s="631"/>
      <c r="AJ48" s="631"/>
      <c r="AK48" s="631"/>
      <c r="AL48" s="631"/>
      <c r="AM48" s="631"/>
      <c r="AN48" s="631"/>
      <c r="AO48" s="631"/>
      <c r="AP48" s="631"/>
      <c r="AQ48" s="631"/>
      <c r="AR48" s="631"/>
      <c r="AS48" s="632"/>
    </row>
    <row r="49" spans="1:45" x14ac:dyDescent="0.25">
      <c r="A49" s="627"/>
      <c r="B49" s="628"/>
      <c r="C49" s="628"/>
      <c r="D49" s="629"/>
      <c r="E49" s="511"/>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c r="AM49" s="512"/>
      <c r="AN49" s="512"/>
      <c r="AO49" s="512"/>
      <c r="AP49" s="512"/>
      <c r="AQ49" s="512"/>
      <c r="AR49" s="512"/>
      <c r="AS49" s="633"/>
    </row>
    <row r="50" spans="1:45" ht="12" customHeight="1" x14ac:dyDescent="0.25">
      <c r="A50" s="634" t="s">
        <v>323</v>
      </c>
      <c r="B50" s="635"/>
      <c r="C50" s="635"/>
      <c r="D50" s="636"/>
      <c r="E50" s="509"/>
      <c r="F50" s="509"/>
      <c r="G50" s="509"/>
      <c r="H50" s="509"/>
      <c r="I50" s="509"/>
      <c r="J50" s="509"/>
      <c r="K50" s="509"/>
      <c r="L50" s="509"/>
      <c r="M50" s="509"/>
      <c r="N50" s="509"/>
      <c r="O50" s="509"/>
      <c r="P50" s="509"/>
      <c r="Q50" s="509"/>
      <c r="R50" s="509"/>
      <c r="S50" s="509"/>
      <c r="T50" s="509"/>
      <c r="U50" s="509"/>
      <c r="V50" s="509"/>
      <c r="W50" s="509"/>
      <c r="X50" s="509"/>
      <c r="Y50" s="509"/>
      <c r="Z50" s="510"/>
      <c r="AA50" s="640" t="s">
        <v>321</v>
      </c>
      <c r="AB50" s="641"/>
      <c r="AC50" s="585"/>
      <c r="AD50" s="645"/>
      <c r="AE50" s="645"/>
      <c r="AF50" s="645"/>
      <c r="AG50" s="645"/>
      <c r="AH50" s="670"/>
      <c r="AI50" s="671" t="s">
        <v>16</v>
      </c>
      <c r="AJ50" s="672" t="s">
        <v>322</v>
      </c>
      <c r="AK50" s="673"/>
      <c r="AL50" s="666" t="s">
        <v>60</v>
      </c>
      <c r="AM50" s="674"/>
      <c r="AN50" s="674"/>
      <c r="AO50" s="675"/>
      <c r="AP50" s="666" t="s">
        <v>31</v>
      </c>
      <c r="AQ50" s="667"/>
      <c r="AR50" s="668" t="s">
        <v>32</v>
      </c>
      <c r="AS50" s="669"/>
    </row>
    <row r="51" spans="1:45" ht="18" customHeight="1" x14ac:dyDescent="0.25">
      <c r="A51" s="637"/>
      <c r="B51" s="638"/>
      <c r="C51" s="638"/>
      <c r="D51" s="639"/>
      <c r="E51" s="393"/>
      <c r="F51" s="393"/>
      <c r="G51" s="393"/>
      <c r="H51" s="393"/>
      <c r="I51" s="393"/>
      <c r="J51" s="393"/>
      <c r="K51" s="393"/>
      <c r="L51" s="393"/>
      <c r="M51" s="393"/>
      <c r="N51" s="393"/>
      <c r="O51" s="393"/>
      <c r="P51" s="393"/>
      <c r="Q51" s="393"/>
      <c r="R51" s="393"/>
      <c r="S51" s="393"/>
      <c r="T51" s="393"/>
      <c r="U51" s="393"/>
      <c r="V51" s="393"/>
      <c r="W51" s="393"/>
      <c r="X51" s="393"/>
      <c r="Y51" s="393"/>
      <c r="Z51" s="394"/>
      <c r="AA51" s="642"/>
      <c r="AB51" s="643"/>
      <c r="AC51" s="644"/>
      <c r="AD51" s="646"/>
      <c r="AE51" s="646"/>
      <c r="AF51" s="646"/>
      <c r="AG51" s="646"/>
      <c r="AH51" s="649"/>
      <c r="AI51" s="651"/>
      <c r="AJ51" s="654"/>
      <c r="AK51" s="655"/>
      <c r="AL51" s="61"/>
      <c r="AM51" s="56"/>
      <c r="AN51" s="56"/>
      <c r="AO51" s="57"/>
      <c r="AP51" s="61"/>
      <c r="AQ51" s="62"/>
      <c r="AR51" s="63"/>
      <c r="AS51" s="64"/>
    </row>
    <row r="52" spans="1:45" ht="13.5" customHeight="1" x14ac:dyDescent="0.25">
      <c r="A52" s="624" t="s">
        <v>324</v>
      </c>
      <c r="B52" s="625"/>
      <c r="C52" s="625"/>
      <c r="D52" s="626"/>
      <c r="E52" s="630"/>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L52" s="631"/>
      <c r="AM52" s="631"/>
      <c r="AN52" s="631"/>
      <c r="AO52" s="631"/>
      <c r="AP52" s="631"/>
      <c r="AQ52" s="631"/>
      <c r="AR52" s="631"/>
      <c r="AS52" s="632"/>
    </row>
    <row r="53" spans="1:45" ht="13.15" thickBot="1" x14ac:dyDescent="0.3">
      <c r="A53" s="679"/>
      <c r="B53" s="680"/>
      <c r="C53" s="680"/>
      <c r="D53" s="681"/>
      <c r="E53" s="682"/>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3"/>
      <c r="AQ53" s="683"/>
      <c r="AR53" s="683"/>
      <c r="AS53" s="684"/>
    </row>
    <row r="54" spans="1:45" ht="12" customHeight="1" x14ac:dyDescent="0.25">
      <c r="A54" s="121"/>
      <c r="B54" s="121"/>
      <c r="C54" s="121"/>
      <c r="D54" s="121"/>
      <c r="E54" s="122"/>
      <c r="F54" s="122"/>
      <c r="G54" s="122"/>
      <c r="H54" s="122"/>
      <c r="I54" s="122"/>
      <c r="J54" s="122"/>
      <c r="K54" s="122"/>
      <c r="L54" s="122"/>
      <c r="M54" s="122"/>
      <c r="N54" s="122"/>
      <c r="O54" s="122"/>
      <c r="P54" s="122"/>
      <c r="Q54" s="122"/>
      <c r="R54" s="122"/>
      <c r="S54" s="122"/>
      <c r="T54" s="122"/>
      <c r="U54" s="122"/>
      <c r="V54" s="122"/>
      <c r="W54" s="122"/>
      <c r="X54" s="122"/>
      <c r="Y54" s="122"/>
      <c r="Z54" s="122"/>
      <c r="AA54" s="123"/>
      <c r="AB54" s="123"/>
      <c r="AC54" s="25"/>
      <c r="AD54" s="25"/>
      <c r="AE54" s="25"/>
      <c r="AF54" s="25"/>
      <c r="AG54" s="25"/>
      <c r="AH54" s="25"/>
      <c r="AI54" s="120"/>
      <c r="AJ54" s="124"/>
      <c r="AK54" s="124"/>
      <c r="AL54" s="124"/>
      <c r="AM54" s="124"/>
      <c r="AN54" s="124"/>
      <c r="AO54" s="124"/>
      <c r="AP54" s="124"/>
      <c r="AQ54" s="124"/>
      <c r="AR54" s="124"/>
      <c r="AS54" s="124"/>
    </row>
    <row r="55" spans="1:45" ht="18" customHeight="1" x14ac:dyDescent="0.25">
      <c r="A55" s="121"/>
      <c r="B55" t="s">
        <v>762</v>
      </c>
      <c r="C55" s="121"/>
      <c r="D55" s="121"/>
      <c r="E55" s="122"/>
      <c r="F55" s="122"/>
      <c r="G55" s="122"/>
      <c r="H55" s="122"/>
      <c r="I55" s="122"/>
      <c r="J55" s="122"/>
      <c r="K55" s="122"/>
      <c r="L55" s="122"/>
      <c r="M55" s="122"/>
      <c r="N55" s="122"/>
      <c r="O55" s="122"/>
      <c r="P55" s="122"/>
      <c r="Q55" s="122"/>
      <c r="R55" s="122"/>
      <c r="S55" s="122"/>
      <c r="T55" s="122"/>
      <c r="U55" s="122"/>
      <c r="V55" s="122"/>
      <c r="W55" s="122"/>
      <c r="X55" s="122"/>
      <c r="Y55" s="122"/>
      <c r="Z55" s="122"/>
      <c r="AA55" s="123"/>
      <c r="AB55" s="123"/>
      <c r="AC55" s="25"/>
      <c r="AD55" s="25"/>
      <c r="AE55" s="25"/>
      <c r="AF55" s="25"/>
      <c r="AG55" s="25"/>
      <c r="AH55" s="25"/>
      <c r="AI55" s="120"/>
      <c r="AJ55" s="124"/>
      <c r="AK55" s="124"/>
      <c r="AL55" s="32"/>
      <c r="AM55" s="32"/>
      <c r="AN55" s="32"/>
      <c r="AO55" s="32"/>
      <c r="AP55" s="32"/>
      <c r="AQ55" s="32"/>
      <c r="AR55" s="32"/>
      <c r="AS55" s="32"/>
    </row>
    <row r="56" spans="1:45" ht="13.5" customHeight="1" x14ac:dyDescent="0.25">
      <c r="A56" s="121"/>
      <c r="B56" s="121"/>
      <c r="C56" s="121"/>
      <c r="D56" s="121"/>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row>
    <row r="57" spans="1:45" x14ac:dyDescent="0.25">
      <c r="A57" s="121"/>
      <c r="B57" s="121"/>
      <c r="C57" s="121"/>
      <c r="D57" s="121"/>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row>
    <row r="58" spans="1:45" ht="12" customHeight="1" x14ac:dyDescent="0.25">
      <c r="A58" s="121"/>
      <c r="B58" s="121"/>
      <c r="C58" s="121"/>
      <c r="D58" s="121"/>
      <c r="E58" s="122"/>
      <c r="F58" s="122"/>
      <c r="G58" s="122"/>
      <c r="H58" s="122"/>
      <c r="I58" s="122"/>
      <c r="J58" s="122"/>
      <c r="K58" s="122"/>
      <c r="L58" s="122"/>
      <c r="M58" s="122"/>
      <c r="N58" s="122"/>
      <c r="O58" s="122"/>
      <c r="P58" s="122"/>
      <c r="Q58" s="122"/>
      <c r="R58" s="122"/>
      <c r="S58" s="122"/>
      <c r="T58" s="122"/>
      <c r="U58" s="122"/>
      <c r="V58" s="122"/>
      <c r="W58" s="122"/>
      <c r="X58" s="122"/>
      <c r="Y58" s="122"/>
      <c r="Z58" s="122"/>
      <c r="AA58" s="123"/>
      <c r="AB58" s="123"/>
      <c r="AC58" s="25"/>
      <c r="AD58" s="25"/>
      <c r="AE58" s="25"/>
      <c r="AF58" s="25"/>
      <c r="AG58" s="25"/>
      <c r="AH58" s="25"/>
      <c r="AI58" s="120"/>
      <c r="AJ58" s="124"/>
      <c r="AK58" s="124"/>
      <c r="AL58" s="124"/>
      <c r="AM58" s="124"/>
      <c r="AN58" s="124"/>
      <c r="AO58" s="124"/>
      <c r="AP58" s="124"/>
      <c r="AQ58" s="124"/>
      <c r="AR58" s="124"/>
      <c r="AS58" s="124"/>
    </row>
    <row r="59" spans="1:45" ht="18" customHeight="1" x14ac:dyDescent="0.25">
      <c r="A59" s="121"/>
      <c r="B59" s="121"/>
      <c r="C59" s="121"/>
      <c r="D59" s="121"/>
      <c r="E59" s="122"/>
      <c r="F59" s="122"/>
      <c r="G59" s="122"/>
      <c r="H59" s="122"/>
      <c r="I59" s="122"/>
      <c r="J59" s="122"/>
      <c r="K59" s="122"/>
      <c r="L59" s="122"/>
      <c r="M59" s="122"/>
      <c r="N59" s="122"/>
      <c r="O59" s="122"/>
      <c r="P59" s="122"/>
      <c r="Q59" s="122"/>
      <c r="R59" s="122"/>
      <c r="S59" s="122"/>
      <c r="T59" s="122"/>
      <c r="U59" s="122"/>
      <c r="V59" s="122"/>
      <c r="W59" s="122"/>
      <c r="X59" s="122"/>
      <c r="Y59" s="122"/>
      <c r="Z59" s="122"/>
      <c r="AA59" s="123"/>
      <c r="AB59" s="123"/>
      <c r="AC59" s="25"/>
      <c r="AD59" s="25"/>
      <c r="AE59" s="25"/>
      <c r="AF59" s="25"/>
      <c r="AG59" s="25"/>
      <c r="AH59" s="25"/>
      <c r="AI59" s="120"/>
      <c r="AJ59" s="124"/>
      <c r="AK59" s="124"/>
      <c r="AL59" s="32"/>
      <c r="AM59" s="32"/>
      <c r="AN59" s="32"/>
      <c r="AO59" s="32"/>
      <c r="AP59" s="32"/>
      <c r="AQ59" s="32"/>
      <c r="AR59" s="32"/>
      <c r="AS59" s="32"/>
    </row>
    <row r="60" spans="1:45" ht="13.5" customHeight="1" x14ac:dyDescent="0.25">
      <c r="A60" s="121"/>
      <c r="B60" s="121"/>
      <c r="C60" s="121"/>
      <c r="D60" s="121"/>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row>
    <row r="61" spans="1:45" x14ac:dyDescent="0.25">
      <c r="A61" s="121"/>
      <c r="B61" s="121"/>
      <c r="C61" s="121"/>
      <c r="D61" s="121"/>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row>
    <row r="62" spans="1:45" ht="12" customHeight="1" x14ac:dyDescent="0.25">
      <c r="A62" s="121"/>
      <c r="B62" s="121"/>
      <c r="C62" s="121"/>
      <c r="D62" s="121"/>
      <c r="E62" s="122"/>
      <c r="F62" s="122"/>
      <c r="G62" s="122"/>
      <c r="H62" s="122"/>
      <c r="I62" s="122"/>
      <c r="J62" s="122"/>
      <c r="K62" s="122"/>
      <c r="L62" s="122"/>
      <c r="M62" s="122"/>
      <c r="N62" s="122"/>
      <c r="O62" s="122"/>
      <c r="P62" s="122"/>
      <c r="Q62" s="122"/>
      <c r="R62" s="122"/>
      <c r="S62" s="122"/>
      <c r="T62" s="122"/>
      <c r="U62" s="122"/>
      <c r="V62" s="122"/>
      <c r="W62" s="122"/>
      <c r="X62" s="122"/>
      <c r="Y62" s="122"/>
      <c r="Z62" s="122"/>
      <c r="AA62" s="123"/>
      <c r="AB62" s="123"/>
      <c r="AC62" s="25"/>
      <c r="AD62" s="25"/>
      <c r="AE62" s="25"/>
      <c r="AF62" s="25"/>
      <c r="AG62" s="25"/>
      <c r="AH62" s="25"/>
      <c r="AI62" s="120"/>
      <c r="AJ62" s="124"/>
      <c r="AK62" s="124"/>
      <c r="AL62" s="124"/>
      <c r="AM62" s="124"/>
      <c r="AN62" s="124"/>
      <c r="AO62" s="124"/>
      <c r="AP62" s="124"/>
      <c r="AQ62" s="124"/>
      <c r="AR62" s="124"/>
      <c r="AS62" s="124"/>
    </row>
    <row r="63" spans="1:45" ht="18" customHeight="1" x14ac:dyDescent="0.25">
      <c r="A63" s="121"/>
      <c r="B63" s="121"/>
      <c r="C63" s="121"/>
      <c r="D63" s="121"/>
      <c r="E63" s="122"/>
      <c r="F63" s="122"/>
      <c r="G63" s="122"/>
      <c r="H63" s="122"/>
      <c r="I63" s="122"/>
      <c r="J63" s="122"/>
      <c r="K63" s="122"/>
      <c r="L63" s="122"/>
      <c r="M63" s="122"/>
      <c r="N63" s="122"/>
      <c r="O63" s="122"/>
      <c r="P63" s="122"/>
      <c r="Q63" s="122"/>
      <c r="R63" s="122"/>
      <c r="S63" s="122"/>
      <c r="T63" s="122"/>
      <c r="U63" s="122"/>
      <c r="V63" s="122"/>
      <c r="W63" s="122"/>
      <c r="X63" s="122"/>
      <c r="Y63" s="122"/>
      <c r="Z63" s="122"/>
      <c r="AA63" s="123"/>
      <c r="AB63" s="123"/>
      <c r="AC63" s="25"/>
      <c r="AD63" s="25"/>
      <c r="AE63" s="25"/>
      <c r="AF63" s="25"/>
      <c r="AG63" s="25"/>
      <c r="AH63" s="25"/>
      <c r="AI63" s="120"/>
      <c r="AJ63" s="124"/>
      <c r="AK63" s="124"/>
      <c r="AL63" s="32"/>
      <c r="AM63" s="32"/>
      <c r="AN63" s="32"/>
      <c r="AO63" s="32"/>
      <c r="AP63" s="32"/>
      <c r="AQ63" s="32"/>
      <c r="AR63" s="32"/>
      <c r="AS63" s="32"/>
    </row>
    <row r="64" spans="1:45" ht="13.5" customHeight="1" x14ac:dyDescent="0.25">
      <c r="A64" s="121"/>
      <c r="B64" s="121"/>
      <c r="C64" s="121"/>
      <c r="D64" s="121"/>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row>
    <row r="65" spans="1:45" x14ac:dyDescent="0.25">
      <c r="A65" s="121"/>
      <c r="B65" s="121"/>
      <c r="C65" s="121"/>
      <c r="D65" s="121"/>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row>
    <row r="66" spans="1:45" ht="12" customHeight="1" x14ac:dyDescent="0.25">
      <c r="A66" s="121"/>
      <c r="B66" s="121"/>
      <c r="C66" s="121"/>
      <c r="D66" s="121"/>
      <c r="E66" s="122"/>
      <c r="F66" s="122"/>
      <c r="G66" s="122"/>
      <c r="H66" s="122"/>
      <c r="I66" s="122"/>
      <c r="J66" s="122"/>
      <c r="K66" s="122"/>
      <c r="L66" s="122"/>
      <c r="M66" s="122"/>
      <c r="N66" s="122"/>
      <c r="O66" s="122"/>
      <c r="P66" s="122"/>
      <c r="Q66" s="122"/>
      <c r="R66" s="122"/>
      <c r="S66" s="122"/>
      <c r="T66" s="122"/>
      <c r="U66" s="122"/>
      <c r="V66" s="122"/>
      <c r="W66" s="122"/>
      <c r="X66" s="122"/>
      <c r="Y66" s="122"/>
      <c r="Z66" s="122"/>
      <c r="AA66" s="123"/>
      <c r="AB66" s="123"/>
      <c r="AC66" s="25"/>
      <c r="AD66" s="25"/>
      <c r="AE66" s="25"/>
      <c r="AF66" s="25"/>
      <c r="AG66" s="25"/>
      <c r="AH66" s="25"/>
      <c r="AI66" s="120"/>
      <c r="AJ66" s="124"/>
      <c r="AK66" s="124"/>
      <c r="AL66" s="124"/>
      <c r="AM66" s="124"/>
      <c r="AN66" s="124"/>
      <c r="AO66" s="124"/>
      <c r="AP66" s="124"/>
      <c r="AQ66" s="124"/>
      <c r="AR66" s="124"/>
      <c r="AS66" s="124"/>
    </row>
    <row r="67" spans="1:45" ht="18" customHeight="1" x14ac:dyDescent="0.25">
      <c r="A67" s="121"/>
      <c r="B67" s="121"/>
      <c r="C67" s="121"/>
      <c r="D67" s="121"/>
      <c r="E67" s="122"/>
      <c r="F67" s="122"/>
      <c r="G67" s="122"/>
      <c r="H67" s="122"/>
      <c r="I67" s="122"/>
      <c r="J67" s="122"/>
      <c r="K67" s="122"/>
      <c r="L67" s="122"/>
      <c r="M67" s="122"/>
      <c r="N67" s="122"/>
      <c r="O67" s="122"/>
      <c r="P67" s="122"/>
      <c r="Q67" s="122"/>
      <c r="R67" s="122"/>
      <c r="S67" s="122"/>
      <c r="T67" s="122"/>
      <c r="U67" s="122"/>
      <c r="V67" s="122"/>
      <c r="W67" s="122"/>
      <c r="X67" s="122"/>
      <c r="Y67" s="122"/>
      <c r="Z67" s="122"/>
      <c r="AA67" s="123"/>
      <c r="AB67" s="123"/>
      <c r="AC67" s="25"/>
      <c r="AD67" s="25"/>
      <c r="AE67" s="25"/>
      <c r="AF67" s="25"/>
      <c r="AG67" s="25"/>
      <c r="AH67" s="25"/>
      <c r="AI67" s="120"/>
      <c r="AJ67" s="124"/>
      <c r="AK67" s="124"/>
      <c r="AL67" s="32"/>
      <c r="AM67" s="32"/>
      <c r="AN67" s="32"/>
      <c r="AO67" s="32"/>
      <c r="AP67" s="32"/>
      <c r="AQ67" s="32"/>
      <c r="AR67" s="32"/>
      <c r="AS67" s="32"/>
    </row>
    <row r="68" spans="1:45" ht="13.5" customHeight="1" x14ac:dyDescent="0.25">
      <c r="A68" s="121"/>
      <c r="B68" s="121"/>
      <c r="C68" s="121"/>
      <c r="D68" s="121"/>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row>
    <row r="69" spans="1:45" x14ac:dyDescent="0.25">
      <c r="A69" s="121"/>
      <c r="B69" s="121"/>
      <c r="C69" s="121"/>
      <c r="D69" s="121"/>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row>
    <row r="70" spans="1:45" ht="12" customHeight="1" x14ac:dyDescent="0.25">
      <c r="A70" s="121"/>
      <c r="B70" s="121"/>
      <c r="C70" s="121"/>
      <c r="D70" s="121"/>
      <c r="E70" s="122"/>
      <c r="F70" s="122"/>
      <c r="G70" s="122"/>
      <c r="H70" s="122"/>
      <c r="I70" s="122"/>
      <c r="J70" s="122"/>
      <c r="K70" s="122"/>
      <c r="L70" s="122"/>
      <c r="M70" s="122"/>
      <c r="N70" s="122"/>
      <c r="O70" s="122"/>
      <c r="P70" s="122"/>
      <c r="Q70" s="122"/>
      <c r="R70" s="122"/>
      <c r="S70" s="122"/>
      <c r="T70" s="122"/>
      <c r="U70" s="122"/>
      <c r="V70" s="122"/>
      <c r="W70" s="122"/>
      <c r="X70" s="122"/>
      <c r="Y70" s="122"/>
      <c r="Z70" s="122"/>
      <c r="AA70" s="123"/>
      <c r="AB70" s="123"/>
      <c r="AC70" s="25"/>
      <c r="AD70" s="25"/>
      <c r="AE70" s="25"/>
      <c r="AF70" s="25"/>
      <c r="AG70" s="25"/>
      <c r="AH70" s="25"/>
      <c r="AI70" s="120"/>
      <c r="AJ70" s="124"/>
      <c r="AK70" s="124"/>
      <c r="AL70" s="124"/>
      <c r="AM70" s="124"/>
      <c r="AN70" s="124"/>
      <c r="AO70" s="124"/>
      <c r="AP70" s="124"/>
      <c r="AQ70" s="124"/>
      <c r="AR70" s="124"/>
      <c r="AS70" s="124"/>
    </row>
    <row r="71" spans="1:45" ht="18" customHeight="1" x14ac:dyDescent="0.25">
      <c r="A71" s="121"/>
      <c r="B71" s="121"/>
      <c r="C71" s="121"/>
      <c r="D71" s="121"/>
      <c r="E71" s="122"/>
      <c r="F71" s="122"/>
      <c r="G71" s="122"/>
      <c r="H71" s="122"/>
      <c r="I71" s="122"/>
      <c r="J71" s="122"/>
      <c r="K71" s="122"/>
      <c r="L71" s="122"/>
      <c r="M71" s="122"/>
      <c r="N71" s="122"/>
      <c r="O71" s="122"/>
      <c r="P71" s="122"/>
      <c r="Q71" s="122"/>
      <c r="R71" s="122"/>
      <c r="S71" s="122"/>
      <c r="T71" s="122"/>
      <c r="U71" s="122"/>
      <c r="V71" s="122"/>
      <c r="W71" s="122"/>
      <c r="X71" s="122"/>
      <c r="Y71" s="122"/>
      <c r="Z71" s="122"/>
      <c r="AA71" s="123"/>
      <c r="AB71" s="123"/>
      <c r="AC71" s="25"/>
      <c r="AD71" s="25"/>
      <c r="AE71" s="25"/>
      <c r="AF71" s="25"/>
      <c r="AG71" s="25"/>
      <c r="AH71" s="25"/>
      <c r="AI71" s="120"/>
      <c r="AJ71" s="124"/>
      <c r="AK71" s="124"/>
      <c r="AL71" s="32"/>
      <c r="AM71" s="32"/>
      <c r="AN71" s="32"/>
      <c r="AO71" s="32"/>
      <c r="AP71" s="32"/>
      <c r="AQ71" s="32"/>
      <c r="AR71" s="32"/>
      <c r="AS71" s="32"/>
    </row>
    <row r="72" spans="1:45" ht="13.5" customHeight="1" x14ac:dyDescent="0.25">
      <c r="A72" s="121"/>
      <c r="B72" s="121"/>
      <c r="C72" s="121"/>
      <c r="D72" s="121"/>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row>
    <row r="73" spans="1:45" x14ac:dyDescent="0.25">
      <c r="A73" s="121"/>
      <c r="B73" s="121"/>
      <c r="C73" s="121"/>
      <c r="D73" s="121"/>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row>
    <row r="74" spans="1:45" ht="15" customHeight="1" x14ac:dyDescent="0.25">
      <c r="K74" s="22"/>
      <c r="L74" s="22"/>
      <c r="M74" s="22"/>
      <c r="N74" s="22"/>
      <c r="O74" s="22"/>
      <c r="P74" s="22"/>
      <c r="Q74" s="22"/>
      <c r="R74" s="22"/>
      <c r="S74" s="22"/>
      <c r="T74" s="22"/>
      <c r="U74" s="22"/>
      <c r="V74" s="22"/>
      <c r="W74" s="22"/>
      <c r="X74" s="22"/>
      <c r="Y74" s="22"/>
      <c r="Z74" s="22"/>
      <c r="AA74" s="22"/>
      <c r="AB74" s="22"/>
      <c r="AC74" s="22"/>
      <c r="AD74" s="22"/>
      <c r="AE74" s="22"/>
    </row>
    <row r="75" spans="1:45" ht="15" customHeight="1" x14ac:dyDescent="0.25">
      <c r="K75" s="22"/>
      <c r="L75" s="22"/>
      <c r="M75" s="22"/>
      <c r="N75" s="22"/>
      <c r="O75" s="22"/>
      <c r="P75" s="22"/>
      <c r="Q75" s="22"/>
      <c r="R75" s="22"/>
      <c r="S75" s="22"/>
      <c r="T75" s="22"/>
      <c r="U75" s="22"/>
      <c r="V75" s="22"/>
      <c r="W75" s="22"/>
      <c r="X75" s="22"/>
      <c r="Y75" s="22"/>
      <c r="Z75" s="22"/>
      <c r="AA75" s="22"/>
      <c r="AB75" s="22"/>
      <c r="AC75" s="22"/>
      <c r="AD75" s="22"/>
      <c r="AE75" s="22"/>
    </row>
    <row r="76" spans="1:45" ht="15" customHeight="1" x14ac:dyDescent="0.25">
      <c r="K76" s="22"/>
      <c r="L76" s="22"/>
      <c r="M76" s="22"/>
      <c r="N76" s="22"/>
      <c r="O76" s="22"/>
      <c r="P76" s="22"/>
      <c r="Q76" s="22"/>
      <c r="R76" s="22"/>
      <c r="S76" s="22"/>
      <c r="T76" s="22"/>
      <c r="U76" s="22"/>
      <c r="V76" s="22"/>
      <c r="W76" s="22"/>
      <c r="X76" s="22"/>
      <c r="Y76" s="22"/>
      <c r="Z76" s="22"/>
      <c r="AA76" s="22"/>
      <c r="AB76" s="22"/>
      <c r="AC76" s="22"/>
      <c r="AD76" s="22"/>
      <c r="AE76" s="22"/>
    </row>
    <row r="77" spans="1:45" ht="15" customHeight="1" x14ac:dyDescent="0.25">
      <c r="K77" s="22"/>
      <c r="L77" s="22"/>
      <c r="M77" s="22"/>
      <c r="N77" s="22"/>
      <c r="O77" s="22"/>
      <c r="P77" s="22"/>
      <c r="Q77" s="22"/>
      <c r="R77" s="22"/>
      <c r="S77" s="22"/>
      <c r="T77" s="22"/>
      <c r="U77" s="22"/>
      <c r="V77" s="22"/>
      <c r="W77" s="22"/>
      <c r="X77" s="22"/>
      <c r="Y77" s="22"/>
      <c r="Z77" s="22"/>
      <c r="AA77" s="22"/>
      <c r="AB77" s="22"/>
      <c r="AC77" s="22"/>
      <c r="AD77" s="22"/>
      <c r="AE77" s="22"/>
    </row>
    <row r="78" spans="1:45" ht="15" customHeight="1" x14ac:dyDescent="0.25">
      <c r="K78" s="22"/>
      <c r="L78" s="22"/>
      <c r="M78" s="22"/>
      <c r="N78" s="22"/>
      <c r="O78" s="22"/>
      <c r="P78" s="22"/>
      <c r="Q78" s="22"/>
      <c r="R78" s="22"/>
      <c r="S78" s="22"/>
      <c r="T78" s="22"/>
      <c r="U78" s="22"/>
      <c r="V78" s="22"/>
      <c r="W78" s="22"/>
      <c r="X78" s="22"/>
      <c r="Y78" s="22"/>
      <c r="Z78" s="22"/>
      <c r="AA78" s="22"/>
      <c r="AB78" s="22"/>
      <c r="AC78" s="22"/>
      <c r="AD78" s="22"/>
      <c r="AE78" s="22"/>
    </row>
    <row r="79" spans="1:45" ht="15" customHeight="1" x14ac:dyDescent="0.25">
      <c r="K79" s="22"/>
      <c r="L79" s="22"/>
      <c r="M79" s="22"/>
      <c r="N79" s="22"/>
      <c r="O79" s="22"/>
      <c r="P79" s="22"/>
      <c r="Q79" s="22"/>
      <c r="R79" s="22"/>
      <c r="S79" s="22"/>
      <c r="T79" s="22"/>
      <c r="U79" s="22"/>
      <c r="V79" s="22"/>
      <c r="W79" s="22"/>
      <c r="X79" s="22"/>
      <c r="Y79" s="22"/>
      <c r="Z79" s="22"/>
      <c r="AA79" s="22"/>
      <c r="AB79" s="22"/>
      <c r="AC79" s="22"/>
      <c r="AD79" s="22"/>
      <c r="AE79" s="22"/>
    </row>
    <row r="80" spans="1:45" ht="15" customHeight="1" x14ac:dyDescent="0.25">
      <c r="K80" s="22"/>
      <c r="L80" s="22"/>
      <c r="M80" s="22"/>
      <c r="N80" s="22"/>
      <c r="O80" s="22"/>
      <c r="P80" s="22"/>
      <c r="Q80" s="22"/>
      <c r="R80" s="22"/>
      <c r="S80" s="22"/>
      <c r="T80" s="22"/>
      <c r="U80" s="22"/>
      <c r="V80" s="22"/>
      <c r="W80" s="22"/>
      <c r="X80" s="22"/>
      <c r="Y80" s="22"/>
      <c r="Z80" s="22"/>
      <c r="AA80" s="22"/>
      <c r="AB80" s="22"/>
      <c r="AC80" s="22"/>
      <c r="AD80" s="22"/>
      <c r="AE80" s="22"/>
    </row>
    <row r="81" spans="11:31" ht="15" customHeight="1" x14ac:dyDescent="0.25">
      <c r="K81" s="22"/>
      <c r="L81" s="22"/>
      <c r="M81" s="22"/>
      <c r="N81" s="22"/>
      <c r="O81" s="22"/>
      <c r="P81" s="22"/>
      <c r="Q81" s="22"/>
      <c r="R81" s="22"/>
      <c r="S81" s="22"/>
      <c r="T81" s="22"/>
      <c r="U81" s="22"/>
      <c r="V81" s="22"/>
      <c r="W81" s="22"/>
      <c r="X81" s="22"/>
      <c r="Y81" s="22"/>
      <c r="Z81" s="22"/>
      <c r="AA81" s="22"/>
      <c r="AB81" s="22"/>
      <c r="AC81" s="22"/>
      <c r="AD81" s="22"/>
      <c r="AE81" s="22"/>
    </row>
    <row r="82" spans="11:31" ht="15" customHeight="1" x14ac:dyDescent="0.25">
      <c r="K82" s="22"/>
      <c r="L82" s="22"/>
      <c r="M82" s="22"/>
      <c r="N82" s="22"/>
      <c r="O82" s="22"/>
      <c r="P82" s="22"/>
      <c r="Q82" s="22"/>
      <c r="R82" s="22"/>
      <c r="S82" s="22"/>
      <c r="T82" s="22"/>
      <c r="U82" s="22"/>
      <c r="V82" s="22"/>
      <c r="W82" s="22"/>
      <c r="X82" s="22"/>
      <c r="Y82" s="22"/>
      <c r="Z82" s="22"/>
      <c r="AA82" s="22"/>
      <c r="AB82" s="22"/>
      <c r="AC82" s="22"/>
      <c r="AD82" s="22"/>
      <c r="AE82" s="22"/>
    </row>
    <row r="83" spans="11:31" ht="15" customHeight="1" x14ac:dyDescent="0.25">
      <c r="K83" s="22"/>
      <c r="L83" s="22"/>
      <c r="M83" s="22"/>
      <c r="N83" s="22"/>
      <c r="O83" s="22"/>
      <c r="P83" s="22"/>
      <c r="Q83" s="22"/>
      <c r="R83" s="22"/>
      <c r="S83" s="22"/>
      <c r="T83" s="22"/>
      <c r="U83" s="22"/>
      <c r="V83" s="22"/>
      <c r="W83" s="22"/>
      <c r="X83" s="22"/>
      <c r="Y83" s="22"/>
      <c r="Z83" s="22"/>
      <c r="AA83" s="22"/>
      <c r="AB83" s="22"/>
      <c r="AC83" s="22"/>
      <c r="AD83" s="22"/>
      <c r="AE83" s="22"/>
    </row>
    <row r="84" spans="11:31" ht="15" customHeight="1" x14ac:dyDescent="0.25">
      <c r="K84" s="22"/>
      <c r="L84" s="22"/>
      <c r="M84" s="22"/>
      <c r="N84" s="22"/>
      <c r="O84" s="22"/>
      <c r="P84" s="22"/>
      <c r="Q84" s="22"/>
      <c r="R84" s="22"/>
      <c r="S84" s="22"/>
      <c r="T84" s="22"/>
      <c r="U84" s="22"/>
      <c r="V84" s="22"/>
      <c r="W84" s="22"/>
      <c r="X84" s="22"/>
      <c r="Y84" s="22"/>
      <c r="Z84" s="22"/>
      <c r="AA84" s="22"/>
      <c r="AB84" s="22"/>
      <c r="AC84" s="22"/>
      <c r="AD84" s="22"/>
      <c r="AE84" s="22"/>
    </row>
    <row r="85" spans="11:31" ht="15" customHeight="1" x14ac:dyDescent="0.25">
      <c r="K85" s="22"/>
      <c r="L85" s="22"/>
      <c r="M85" s="22"/>
      <c r="N85" s="22"/>
      <c r="O85" s="22"/>
      <c r="P85" s="22"/>
      <c r="Q85" s="22"/>
      <c r="R85" s="22"/>
      <c r="S85" s="22"/>
      <c r="T85" s="22"/>
      <c r="U85" s="22"/>
      <c r="V85" s="22"/>
      <c r="W85" s="22"/>
      <c r="X85" s="22"/>
      <c r="Y85" s="22"/>
      <c r="Z85" s="22"/>
      <c r="AA85" s="22"/>
      <c r="AB85" s="22"/>
      <c r="AC85" s="22"/>
      <c r="AD85" s="22"/>
      <c r="AE85" s="22"/>
    </row>
    <row r="86" spans="11:31" ht="15" customHeight="1" x14ac:dyDescent="0.25">
      <c r="K86" s="22"/>
      <c r="L86" s="22"/>
      <c r="M86" s="22"/>
      <c r="N86" s="22"/>
      <c r="O86" s="22"/>
      <c r="P86" s="22"/>
      <c r="Q86" s="22"/>
      <c r="R86" s="22"/>
      <c r="S86" s="22"/>
      <c r="T86" s="22"/>
      <c r="U86" s="22"/>
      <c r="V86" s="22"/>
      <c r="W86" s="22"/>
      <c r="X86" s="22"/>
      <c r="Y86" s="22"/>
      <c r="Z86" s="22"/>
      <c r="AA86" s="22"/>
      <c r="AB86" s="22"/>
      <c r="AC86" s="22"/>
      <c r="AD86" s="22"/>
      <c r="AE86" s="22"/>
    </row>
    <row r="87" spans="11:31" ht="15" customHeight="1" x14ac:dyDescent="0.25">
      <c r="K87" s="22"/>
      <c r="L87" s="22"/>
      <c r="M87" s="22"/>
      <c r="N87" s="22"/>
      <c r="O87" s="22"/>
      <c r="P87" s="22"/>
      <c r="Q87" s="22"/>
      <c r="R87" s="22"/>
      <c r="S87" s="22"/>
      <c r="T87" s="22"/>
      <c r="U87" s="22"/>
      <c r="V87" s="22"/>
      <c r="W87" s="22"/>
      <c r="X87" s="22"/>
      <c r="Y87" s="22"/>
      <c r="Z87" s="22"/>
      <c r="AA87" s="22"/>
      <c r="AB87" s="22"/>
      <c r="AC87" s="22"/>
      <c r="AD87" s="22"/>
      <c r="AE87" s="22"/>
    </row>
    <row r="88" spans="11:31" ht="15" customHeight="1" x14ac:dyDescent="0.25">
      <c r="K88" s="22"/>
      <c r="L88" s="22"/>
      <c r="M88" s="22"/>
      <c r="N88" s="22"/>
      <c r="O88" s="22"/>
      <c r="P88" s="22"/>
      <c r="Q88" s="22"/>
      <c r="R88" s="22"/>
      <c r="S88" s="22"/>
      <c r="T88" s="22"/>
      <c r="U88" s="22"/>
      <c r="V88" s="22"/>
      <c r="W88" s="22"/>
      <c r="X88" s="22"/>
      <c r="Y88" s="22"/>
      <c r="Z88" s="22"/>
      <c r="AA88" s="22"/>
      <c r="AB88" s="22"/>
      <c r="AC88" s="22"/>
      <c r="AD88" s="22"/>
      <c r="AE88" s="22"/>
    </row>
    <row r="89" spans="11:31" ht="15" customHeight="1" x14ac:dyDescent="0.25">
      <c r="K89" s="22"/>
      <c r="L89" s="22"/>
      <c r="M89" s="22"/>
      <c r="N89" s="22"/>
      <c r="O89" s="22"/>
      <c r="P89" s="22"/>
      <c r="Q89" s="22"/>
      <c r="R89" s="22"/>
      <c r="S89" s="22"/>
      <c r="T89" s="22"/>
      <c r="U89" s="22"/>
      <c r="V89" s="22"/>
      <c r="W89" s="22"/>
      <c r="X89" s="22"/>
      <c r="Y89" s="22"/>
      <c r="Z89" s="22"/>
      <c r="AA89" s="22"/>
      <c r="AB89" s="22"/>
      <c r="AC89" s="22"/>
      <c r="AD89" s="22"/>
      <c r="AE89" s="22"/>
    </row>
    <row r="90" spans="11:31" ht="15" customHeight="1" x14ac:dyDescent="0.25">
      <c r="K90" s="22"/>
      <c r="L90" s="22"/>
      <c r="M90" s="22"/>
      <c r="N90" s="22"/>
      <c r="O90" s="22"/>
      <c r="P90" s="22"/>
      <c r="Q90" s="22"/>
      <c r="R90" s="22"/>
      <c r="S90" s="22"/>
      <c r="T90" s="22"/>
      <c r="U90" s="22"/>
      <c r="V90" s="22"/>
      <c r="W90" s="22"/>
      <c r="X90" s="22"/>
      <c r="Y90" s="22"/>
      <c r="Z90" s="22"/>
      <c r="AA90" s="22"/>
      <c r="AB90" s="22"/>
      <c r="AC90" s="22"/>
      <c r="AD90" s="22"/>
      <c r="AE90" s="22"/>
    </row>
    <row r="91" spans="11:31" ht="15" customHeight="1" x14ac:dyDescent="0.25">
      <c r="K91" s="22"/>
      <c r="L91" s="22"/>
      <c r="M91" s="22"/>
      <c r="N91" s="22"/>
      <c r="O91" s="22"/>
      <c r="P91" s="22"/>
      <c r="Q91" s="22"/>
      <c r="R91" s="22"/>
      <c r="S91" s="22"/>
      <c r="T91" s="22"/>
      <c r="U91" s="22"/>
      <c r="V91" s="22"/>
      <c r="W91" s="22"/>
      <c r="X91" s="22"/>
      <c r="Y91" s="22"/>
      <c r="Z91" s="22"/>
      <c r="AA91" s="22"/>
      <c r="AB91" s="22"/>
      <c r="AC91" s="22"/>
      <c r="AD91" s="22"/>
      <c r="AE91" s="22"/>
    </row>
    <row r="92" spans="11:31" ht="15" customHeight="1" x14ac:dyDescent="0.25">
      <c r="K92" s="22"/>
      <c r="L92" s="22"/>
      <c r="M92" s="22"/>
      <c r="N92" s="22"/>
      <c r="O92" s="22"/>
      <c r="P92" s="22"/>
      <c r="Q92" s="22"/>
      <c r="R92" s="22"/>
      <c r="S92" s="22"/>
      <c r="T92" s="22"/>
      <c r="U92" s="22"/>
      <c r="V92" s="22"/>
      <c r="W92" s="22"/>
      <c r="X92" s="22"/>
      <c r="Y92" s="22"/>
      <c r="Z92" s="22"/>
      <c r="AA92" s="22"/>
      <c r="AB92" s="22"/>
      <c r="AC92" s="22"/>
      <c r="AD92" s="22"/>
      <c r="AE92" s="22"/>
    </row>
    <row r="93" spans="11:31" ht="15" customHeight="1" x14ac:dyDescent="0.25">
      <c r="K93" s="22"/>
      <c r="L93" s="22"/>
      <c r="M93" s="22"/>
      <c r="N93" s="22"/>
      <c r="O93" s="22"/>
      <c r="P93" s="22"/>
      <c r="Q93" s="22"/>
      <c r="R93" s="22"/>
      <c r="S93" s="22"/>
      <c r="T93" s="22"/>
      <c r="U93" s="22"/>
      <c r="V93" s="22"/>
      <c r="W93" s="22"/>
      <c r="X93" s="22"/>
      <c r="Y93" s="22"/>
      <c r="Z93" s="22"/>
      <c r="AA93" s="22"/>
      <c r="AB93" s="22"/>
      <c r="AC93" s="22"/>
      <c r="AD93" s="22"/>
      <c r="AE93" s="22"/>
    </row>
    <row r="94" spans="11:31" ht="15" customHeight="1" x14ac:dyDescent="0.25">
      <c r="K94" s="22"/>
      <c r="L94" s="22"/>
      <c r="M94" s="22"/>
      <c r="N94" s="22"/>
      <c r="O94" s="22"/>
      <c r="P94" s="22"/>
      <c r="Q94" s="22"/>
      <c r="R94" s="22"/>
      <c r="S94" s="22"/>
      <c r="T94" s="22"/>
      <c r="U94" s="22"/>
      <c r="V94" s="22"/>
      <c r="W94" s="22"/>
      <c r="X94" s="22"/>
      <c r="Y94" s="22"/>
      <c r="Z94" s="22"/>
      <c r="AA94" s="22"/>
      <c r="AB94" s="22"/>
      <c r="AC94" s="22"/>
      <c r="AD94" s="22"/>
      <c r="AE94" s="22"/>
    </row>
    <row r="95" spans="11:31" ht="15" customHeight="1" x14ac:dyDescent="0.25">
      <c r="K95" s="22"/>
      <c r="L95" s="22"/>
      <c r="M95" s="22"/>
      <c r="N95" s="22"/>
      <c r="O95" s="22"/>
      <c r="P95" s="22"/>
      <c r="Q95" s="22"/>
      <c r="R95" s="22"/>
      <c r="S95" s="22"/>
      <c r="T95" s="22"/>
      <c r="U95" s="22"/>
      <c r="V95" s="22"/>
      <c r="W95" s="22"/>
      <c r="X95" s="22"/>
      <c r="Y95" s="22"/>
      <c r="Z95" s="22"/>
      <c r="AA95" s="22"/>
      <c r="AB95" s="22"/>
      <c r="AC95" s="22"/>
      <c r="AD95" s="22"/>
      <c r="AE95" s="22"/>
    </row>
  </sheetData>
  <mergeCells count="193">
    <mergeCell ref="A52:D53"/>
    <mergeCell ref="E52:AS53"/>
    <mergeCell ref="AF50:AF51"/>
    <mergeCell ref="AG50:AG51"/>
    <mergeCell ref="AH50:AH51"/>
    <mergeCell ref="AI50:AI51"/>
    <mergeCell ref="AJ50:AK51"/>
    <mergeCell ref="AL50:AO50"/>
    <mergeCell ref="A48:D49"/>
    <mergeCell ref="E48:AS49"/>
    <mergeCell ref="A50:D51"/>
    <mergeCell ref="E50:Z51"/>
    <mergeCell ref="AA50:AB51"/>
    <mergeCell ref="AC50:AC51"/>
    <mergeCell ref="AD50:AD51"/>
    <mergeCell ref="AE50:AE51"/>
    <mergeCell ref="AP50:AQ50"/>
    <mergeCell ref="AR50:AS50"/>
    <mergeCell ref="A44:D45"/>
    <mergeCell ref="E44:AS45"/>
    <mergeCell ref="A46:D47"/>
    <mergeCell ref="E46:Z47"/>
    <mergeCell ref="AA46:AB47"/>
    <mergeCell ref="AC46:AC47"/>
    <mergeCell ref="AD46:AD47"/>
    <mergeCell ref="AE46:AE47"/>
    <mergeCell ref="AP46:AQ46"/>
    <mergeCell ref="AR46:AS46"/>
    <mergeCell ref="A40:D41"/>
    <mergeCell ref="E40:AS41"/>
    <mergeCell ref="A42:D43"/>
    <mergeCell ref="E42:Z43"/>
    <mergeCell ref="AA42:AB43"/>
    <mergeCell ref="AC42:AC43"/>
    <mergeCell ref="AD42:AD43"/>
    <mergeCell ref="AE42:AE43"/>
    <mergeCell ref="AF46:AF47"/>
    <mergeCell ref="AG46:AG47"/>
    <mergeCell ref="AH46:AH47"/>
    <mergeCell ref="AI46:AI47"/>
    <mergeCell ref="AJ46:AK47"/>
    <mergeCell ref="AL46:AO46"/>
    <mergeCell ref="AH38:AH39"/>
    <mergeCell ref="AI38:AI39"/>
    <mergeCell ref="AJ38:AK39"/>
    <mergeCell ref="AL38:AO38"/>
    <mergeCell ref="AP42:AQ42"/>
    <mergeCell ref="AR42:AS42"/>
    <mergeCell ref="AP34:AQ34"/>
    <mergeCell ref="AR34:AS34"/>
    <mergeCell ref="AF42:AF43"/>
    <mergeCell ref="AG42:AG43"/>
    <mergeCell ref="AH42:AH43"/>
    <mergeCell ref="AI42:AI43"/>
    <mergeCell ref="AJ42:AK43"/>
    <mergeCell ref="AL42:AO42"/>
    <mergeCell ref="A36:D37"/>
    <mergeCell ref="E36:AS37"/>
    <mergeCell ref="A38:D39"/>
    <mergeCell ref="E38:Z39"/>
    <mergeCell ref="AA38:AB39"/>
    <mergeCell ref="AC38:AC39"/>
    <mergeCell ref="AD38:AD39"/>
    <mergeCell ref="AE38:AE39"/>
    <mergeCell ref="AF34:AF35"/>
    <mergeCell ref="AG34:AG35"/>
    <mergeCell ref="AH34:AH35"/>
    <mergeCell ref="AI34:AI35"/>
    <mergeCell ref="AJ34:AK35"/>
    <mergeCell ref="AL34:AO34"/>
    <mergeCell ref="A34:D35"/>
    <mergeCell ref="E34:Z35"/>
    <mergeCell ref="AA34:AB35"/>
    <mergeCell ref="AC34:AC35"/>
    <mergeCell ref="AD34:AD35"/>
    <mergeCell ref="AE34:AE35"/>
    <mergeCell ref="AP38:AQ38"/>
    <mergeCell ref="AR38:AS38"/>
    <mergeCell ref="AF38:AF39"/>
    <mergeCell ref="AG38:AG39"/>
    <mergeCell ref="A27:D30"/>
    <mergeCell ref="E27:H28"/>
    <mergeCell ref="I27:P28"/>
    <mergeCell ref="Q27:R28"/>
    <mergeCell ref="S27:U30"/>
    <mergeCell ref="V27:Y30"/>
    <mergeCell ref="AJ23:AQ24"/>
    <mergeCell ref="AR23:AS24"/>
    <mergeCell ref="E25:H26"/>
    <mergeCell ref="I25:P26"/>
    <mergeCell ref="Q25:R26"/>
    <mergeCell ref="AD25:AD26"/>
    <mergeCell ref="AE25:AI26"/>
    <mergeCell ref="AJ25:AQ26"/>
    <mergeCell ref="AR25:AS26"/>
    <mergeCell ref="Z27:Z30"/>
    <mergeCell ref="AD27:AI28"/>
    <mergeCell ref="AJ27:AQ28"/>
    <mergeCell ref="AR27:AS28"/>
    <mergeCell ref="E29:H30"/>
    <mergeCell ref="I29:P30"/>
    <mergeCell ref="Q29:R30"/>
    <mergeCell ref="AJ30:AQ31"/>
    <mergeCell ref="AR30:AS31"/>
    <mergeCell ref="A23:D26"/>
    <mergeCell ref="E23:H24"/>
    <mergeCell ref="I23:P24"/>
    <mergeCell ref="Q23:R24"/>
    <mergeCell ref="S23:U26"/>
    <mergeCell ref="V23:Y26"/>
    <mergeCell ref="Z23:Z26"/>
    <mergeCell ref="AD23:AD24"/>
    <mergeCell ref="AE23:AI24"/>
    <mergeCell ref="AJ19:AQ20"/>
    <mergeCell ref="AR19:AS20"/>
    <mergeCell ref="E21:H22"/>
    <mergeCell ref="I21:P22"/>
    <mergeCell ref="Q21:R22"/>
    <mergeCell ref="AD21:AD22"/>
    <mergeCell ref="AE21:AI22"/>
    <mergeCell ref="AJ21:AQ22"/>
    <mergeCell ref="AR21:AS22"/>
    <mergeCell ref="A19:D22"/>
    <mergeCell ref="E19:H20"/>
    <mergeCell ref="I19:P20"/>
    <mergeCell ref="Q19:R20"/>
    <mergeCell ref="S19:U22"/>
    <mergeCell ref="V19:Y22"/>
    <mergeCell ref="Z19:Z22"/>
    <mergeCell ref="AD19:AD20"/>
    <mergeCell ref="AE19:AI20"/>
    <mergeCell ref="AL9:AO10"/>
    <mergeCell ref="AP9:AS10"/>
    <mergeCell ref="Q16:S18"/>
    <mergeCell ref="U16:V16"/>
    <mergeCell ref="W16:X16"/>
    <mergeCell ref="Y16:Z16"/>
    <mergeCell ref="T17:T18"/>
    <mergeCell ref="U17:U18"/>
    <mergeCell ref="V17:V18"/>
    <mergeCell ref="W17:W18"/>
    <mergeCell ref="X17:X18"/>
    <mergeCell ref="Y17:Y18"/>
    <mergeCell ref="Z17:Z18"/>
    <mergeCell ref="Z11:AC12"/>
    <mergeCell ref="AD11:AG12"/>
    <mergeCell ref="AH11:AK12"/>
    <mergeCell ref="AL11:AO12"/>
    <mergeCell ref="AP11:AS12"/>
    <mergeCell ref="W13:Y14"/>
    <mergeCell ref="Z13:AC14"/>
    <mergeCell ref="AD13:AG14"/>
    <mergeCell ref="AH13:AK14"/>
    <mergeCell ref="AL13:AO14"/>
    <mergeCell ref="AP13:AS14"/>
    <mergeCell ref="A10:A11"/>
    <mergeCell ref="B10:B11"/>
    <mergeCell ref="C10:C11"/>
    <mergeCell ref="D10:D11"/>
    <mergeCell ref="E10:E11"/>
    <mergeCell ref="AH8:AK8"/>
    <mergeCell ref="AL8:AO8"/>
    <mergeCell ref="AP8:AS8"/>
    <mergeCell ref="B9:C9"/>
    <mergeCell ref="D9:E9"/>
    <mergeCell ref="F9:G9"/>
    <mergeCell ref="H9:K9"/>
    <mergeCell ref="L9:O9"/>
    <mergeCell ref="P9:S9"/>
    <mergeCell ref="W9:Y10"/>
    <mergeCell ref="F10:F11"/>
    <mergeCell ref="G10:G11"/>
    <mergeCell ref="H10:K11"/>
    <mergeCell ref="L10:O11"/>
    <mergeCell ref="P10:S11"/>
    <mergeCell ref="W11:Y12"/>
    <mergeCell ref="Z9:AC10"/>
    <mergeCell ref="AD9:AG10"/>
    <mergeCell ref="AH9:AK10"/>
    <mergeCell ref="AO1:AS1"/>
    <mergeCell ref="M2:S5"/>
    <mergeCell ref="T2:W5"/>
    <mergeCell ref="X2:AN5"/>
    <mergeCell ref="AO2:AS5"/>
    <mergeCell ref="D3:F3"/>
    <mergeCell ref="A8:G8"/>
    <mergeCell ref="H8:S8"/>
    <mergeCell ref="W8:Y8"/>
    <mergeCell ref="Z8:AC8"/>
    <mergeCell ref="AD8:AG8"/>
    <mergeCell ref="M1:S1"/>
    <mergeCell ref="T1:W1"/>
    <mergeCell ref="X1:AN1"/>
  </mergeCells>
  <phoneticPr fontId="42"/>
  <pageMargins left="0.9055118110236221" right="0.51181102362204722" top="0.74803149606299213" bottom="0.59055118110236227" header="0.31496062992125984" footer="0.31496062992125984"/>
  <pageSetup paperSize="9" scale="76" orientation="portrait" r:id="rId1"/>
  <rowBreaks count="1" manualBreakCount="1">
    <brk id="73" max="4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C219-5DBB-4592-B09B-82218E5ADC22}">
  <sheetPr>
    <pageSetUpPr fitToPage="1"/>
  </sheetPr>
  <dimension ref="A1:BW157"/>
  <sheetViews>
    <sheetView view="pageBreakPreview" zoomScaleNormal="100" zoomScaleSheetLayoutView="100" workbookViewId="0">
      <selection activeCell="Z49" sqref="Z49"/>
    </sheetView>
  </sheetViews>
  <sheetFormatPr defaultRowHeight="12.75" x14ac:dyDescent="0.25"/>
  <cols>
    <col min="1" max="49" width="2.33203125" customWidth="1"/>
    <col min="50" max="54" width="2.3984375" customWidth="1"/>
    <col min="55" max="55" width="35.1328125" style="14" hidden="1" customWidth="1"/>
    <col min="56" max="56" width="23.59765625" style="14" hidden="1" customWidth="1"/>
    <col min="57" max="242" width="2.3984375" customWidth="1"/>
  </cols>
  <sheetData>
    <row r="1" spans="1:75" ht="13.5" customHeight="1" thickBot="1" x14ac:dyDescent="0.3">
      <c r="A1" s="147" t="s">
        <v>782</v>
      </c>
      <c r="O1" s="291" t="s">
        <v>296</v>
      </c>
      <c r="P1" s="292"/>
      <c r="Q1" s="292"/>
      <c r="R1" s="292"/>
      <c r="S1" s="292"/>
      <c r="T1" s="292"/>
      <c r="U1" s="293"/>
      <c r="V1" s="291" t="s">
        <v>1</v>
      </c>
      <c r="W1" s="292"/>
      <c r="X1" s="292"/>
      <c r="Y1" s="293"/>
      <c r="Z1" s="490" t="s">
        <v>25</v>
      </c>
      <c r="AA1" s="420"/>
      <c r="AB1" s="420"/>
      <c r="AC1" s="420"/>
      <c r="AD1" s="420"/>
      <c r="AE1" s="420"/>
      <c r="AF1" s="420"/>
      <c r="AG1" s="420"/>
      <c r="AH1" s="420"/>
      <c r="AI1" s="420"/>
      <c r="AJ1" s="420"/>
      <c r="AK1" s="420"/>
      <c r="AL1" s="420"/>
      <c r="AM1" s="420"/>
      <c r="AN1" s="420"/>
      <c r="AO1" s="420"/>
      <c r="AP1" s="420"/>
      <c r="AQ1" s="420"/>
      <c r="AR1" s="420"/>
      <c r="AS1" s="420"/>
      <c r="AT1" s="420"/>
      <c r="AU1" s="420"/>
      <c r="AV1" s="420"/>
      <c r="AW1" s="422"/>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row>
    <row r="2" spans="1:75" ht="13.5" customHeight="1" x14ac:dyDescent="0.25">
      <c r="A2" t="s">
        <v>26</v>
      </c>
      <c r="O2" s="294" t="str">
        <f>IF('別紙1,2 '!M2="","",'別紙1,2 '!M2)</f>
        <v/>
      </c>
      <c r="P2" s="295"/>
      <c r="Q2" s="295"/>
      <c r="R2" s="295"/>
      <c r="S2" s="295"/>
      <c r="T2" s="295"/>
      <c r="U2" s="296"/>
      <c r="V2" s="685"/>
      <c r="W2" s="686"/>
      <c r="X2" s="686"/>
      <c r="Y2" s="687"/>
      <c r="Z2" s="521" t="str">
        <f>IF('別紙1,2 '!C10="","",'別紙1,2 '!C10)</f>
        <v/>
      </c>
      <c r="AA2" s="522"/>
      <c r="AB2" s="522"/>
      <c r="AC2" s="522"/>
      <c r="AD2" s="522"/>
      <c r="AE2" s="522"/>
      <c r="AF2" s="522"/>
      <c r="AG2" s="522"/>
      <c r="AH2" s="522"/>
      <c r="AI2" s="522"/>
      <c r="AJ2" s="522"/>
      <c r="AK2" s="522"/>
      <c r="AL2" s="522"/>
      <c r="AM2" s="522"/>
      <c r="AN2" s="522"/>
      <c r="AO2" s="522"/>
      <c r="AP2" s="522"/>
      <c r="AQ2" s="522"/>
      <c r="AR2" s="522"/>
      <c r="AS2" s="522"/>
      <c r="AT2" s="522"/>
      <c r="AU2" s="522"/>
      <c r="AV2" s="522"/>
      <c r="AW2" s="694"/>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row>
    <row r="3" spans="1:75" ht="13.5" customHeight="1" x14ac:dyDescent="0.25">
      <c r="A3" t="s">
        <v>415</v>
      </c>
      <c r="D3" s="335" t="s">
        <v>947</v>
      </c>
      <c r="E3" s="336"/>
      <c r="F3" s="337"/>
      <c r="O3" s="297"/>
      <c r="P3" s="298"/>
      <c r="Q3" s="298"/>
      <c r="R3" s="298"/>
      <c r="S3" s="298"/>
      <c r="T3" s="298"/>
      <c r="U3" s="299"/>
      <c r="V3" s="688"/>
      <c r="W3" s="689"/>
      <c r="X3" s="689"/>
      <c r="Y3" s="690"/>
      <c r="Z3" s="524"/>
      <c r="AA3" s="525"/>
      <c r="AB3" s="525"/>
      <c r="AC3" s="525"/>
      <c r="AD3" s="525"/>
      <c r="AE3" s="525"/>
      <c r="AF3" s="525"/>
      <c r="AG3" s="525"/>
      <c r="AH3" s="525"/>
      <c r="AI3" s="525"/>
      <c r="AJ3" s="525"/>
      <c r="AK3" s="525"/>
      <c r="AL3" s="525"/>
      <c r="AM3" s="525"/>
      <c r="AN3" s="525"/>
      <c r="AO3" s="525"/>
      <c r="AP3" s="525"/>
      <c r="AQ3" s="525"/>
      <c r="AR3" s="525"/>
      <c r="AS3" s="525"/>
      <c r="AT3" s="525"/>
      <c r="AU3" s="525"/>
      <c r="AV3" s="525"/>
      <c r="AW3" s="695"/>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row>
    <row r="4" spans="1:75" ht="13.5" customHeight="1" thickBot="1" x14ac:dyDescent="0.3">
      <c r="A4" t="s">
        <v>744</v>
      </c>
      <c r="O4" s="300"/>
      <c r="P4" s="301"/>
      <c r="Q4" s="301"/>
      <c r="R4" s="301"/>
      <c r="S4" s="301"/>
      <c r="T4" s="301"/>
      <c r="U4" s="302"/>
      <c r="V4" s="691"/>
      <c r="W4" s="692"/>
      <c r="X4" s="692"/>
      <c r="Y4" s="693"/>
      <c r="Z4" s="527"/>
      <c r="AA4" s="528"/>
      <c r="AB4" s="528"/>
      <c r="AC4" s="528"/>
      <c r="AD4" s="528"/>
      <c r="AE4" s="528"/>
      <c r="AF4" s="528"/>
      <c r="AG4" s="528"/>
      <c r="AH4" s="528"/>
      <c r="AI4" s="528"/>
      <c r="AJ4" s="528"/>
      <c r="AK4" s="528"/>
      <c r="AL4" s="528"/>
      <c r="AM4" s="528"/>
      <c r="AN4" s="528"/>
      <c r="AO4" s="528"/>
      <c r="AP4" s="528"/>
      <c r="AQ4" s="528"/>
      <c r="AR4" s="528"/>
      <c r="AS4" s="528"/>
      <c r="AT4" s="528"/>
      <c r="AU4" s="528"/>
      <c r="AV4" s="528"/>
      <c r="AW4" s="696"/>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row>
    <row r="5" spans="1:75" x14ac:dyDescent="0.25">
      <c r="M5" s="23" t="s">
        <v>393</v>
      </c>
      <c r="BC5" s="11"/>
      <c r="BD5" s="11"/>
    </row>
    <row r="6" spans="1:75" ht="21.75" customHeight="1" x14ac:dyDescent="0.25">
      <c r="A6" s="10" t="s">
        <v>306</v>
      </c>
      <c r="AO6" s="709" t="s">
        <v>360</v>
      </c>
      <c r="AP6" s="710"/>
      <c r="AQ6" s="710"/>
      <c r="AR6" s="710"/>
      <c r="AS6" s="710"/>
      <c r="AT6" s="710"/>
      <c r="AU6" s="710"/>
      <c r="AV6" s="710"/>
      <c r="AW6" s="711"/>
      <c r="BC6" s="11"/>
      <c r="BD6" s="11"/>
    </row>
    <row r="7" spans="1:75" ht="15" customHeight="1" x14ac:dyDescent="0.25">
      <c r="A7" s="10"/>
      <c r="B7" t="s">
        <v>392</v>
      </c>
      <c r="AO7" s="712"/>
      <c r="AP7" s="713"/>
      <c r="AQ7" s="713"/>
      <c r="AR7" s="713"/>
      <c r="AS7" s="713"/>
      <c r="AT7" s="713"/>
      <c r="AU7" s="713"/>
      <c r="AV7" s="713"/>
      <c r="AW7" s="714"/>
      <c r="BC7"/>
      <c r="BD7" s="12"/>
      <c r="BE7" s="12"/>
    </row>
    <row r="8" spans="1:75" ht="15" customHeight="1" x14ac:dyDescent="0.25">
      <c r="A8" s="10"/>
      <c r="B8" t="s">
        <v>946</v>
      </c>
      <c r="BC8"/>
      <c r="BD8" s="11"/>
      <c r="BE8" s="11"/>
    </row>
    <row r="9" spans="1:75" ht="15" customHeight="1" x14ac:dyDescent="0.25">
      <c r="A9" s="715" t="s">
        <v>295</v>
      </c>
      <c r="B9" s="716"/>
      <c r="C9" s="716"/>
      <c r="D9" s="716"/>
      <c r="E9" s="716"/>
      <c r="F9" s="716"/>
      <c r="G9" s="716"/>
      <c r="H9" s="716"/>
      <c r="I9" s="716"/>
      <c r="J9" s="716"/>
      <c r="K9" s="716"/>
      <c r="L9" s="716"/>
      <c r="M9" s="715" t="s">
        <v>292</v>
      </c>
      <c r="N9" s="716"/>
      <c r="O9" s="716"/>
      <c r="P9" s="719"/>
      <c r="Q9" s="490" t="s">
        <v>293</v>
      </c>
      <c r="R9" s="420"/>
      <c r="S9" s="420"/>
      <c r="T9" s="420"/>
      <c r="U9" s="420"/>
      <c r="V9" s="420"/>
      <c r="W9" s="420"/>
      <c r="X9" s="422"/>
      <c r="Y9" s="20"/>
      <c r="Z9" s="715" t="s">
        <v>295</v>
      </c>
      <c r="AA9" s="716"/>
      <c r="AB9" s="716"/>
      <c r="AC9" s="716"/>
      <c r="AD9" s="716"/>
      <c r="AE9" s="716"/>
      <c r="AF9" s="716"/>
      <c r="AG9" s="716"/>
      <c r="AH9" s="716"/>
      <c r="AI9" s="716"/>
      <c r="AJ9" s="716"/>
      <c r="AK9" s="716"/>
      <c r="AL9" s="715" t="s">
        <v>292</v>
      </c>
      <c r="AM9" s="716"/>
      <c r="AN9" s="716"/>
      <c r="AO9" s="719"/>
      <c r="AP9" s="490" t="s">
        <v>293</v>
      </c>
      <c r="AQ9" s="420"/>
      <c r="AR9" s="420"/>
      <c r="AS9" s="420"/>
      <c r="AT9" s="420"/>
      <c r="AU9" s="420"/>
      <c r="AV9" s="420"/>
      <c r="AW9" s="422"/>
      <c r="BC9" s="14" t="s">
        <v>913</v>
      </c>
      <c r="BD9" s="13" t="s">
        <v>912</v>
      </c>
    </row>
    <row r="10" spans="1:75" ht="15" customHeight="1" thickBot="1" x14ac:dyDescent="0.3">
      <c r="A10" s="717"/>
      <c r="B10" s="718"/>
      <c r="C10" s="718"/>
      <c r="D10" s="718"/>
      <c r="E10" s="718"/>
      <c r="F10" s="718"/>
      <c r="G10" s="718"/>
      <c r="H10" s="718"/>
      <c r="I10" s="718"/>
      <c r="J10" s="718"/>
      <c r="K10" s="718"/>
      <c r="L10" s="718"/>
      <c r="M10" s="720"/>
      <c r="N10" s="721"/>
      <c r="O10" s="721"/>
      <c r="P10" s="722"/>
      <c r="Q10" s="291" t="s">
        <v>60</v>
      </c>
      <c r="R10" s="292"/>
      <c r="S10" s="292"/>
      <c r="T10" s="293"/>
      <c r="U10" s="291" t="s">
        <v>31</v>
      </c>
      <c r="V10" s="293"/>
      <c r="W10" s="291" t="s">
        <v>32</v>
      </c>
      <c r="X10" s="293"/>
      <c r="Y10" s="20"/>
      <c r="Z10" s="717"/>
      <c r="AA10" s="718"/>
      <c r="AB10" s="718"/>
      <c r="AC10" s="718"/>
      <c r="AD10" s="718"/>
      <c r="AE10" s="718"/>
      <c r="AF10" s="718"/>
      <c r="AG10" s="718"/>
      <c r="AH10" s="718"/>
      <c r="AI10" s="718"/>
      <c r="AJ10" s="718"/>
      <c r="AK10" s="718"/>
      <c r="AL10" s="720"/>
      <c r="AM10" s="721"/>
      <c r="AN10" s="721"/>
      <c r="AO10" s="722"/>
      <c r="AP10" s="291" t="s">
        <v>60</v>
      </c>
      <c r="AQ10" s="292"/>
      <c r="AR10" s="292"/>
      <c r="AS10" s="293"/>
      <c r="AT10" s="291" t="s">
        <v>31</v>
      </c>
      <c r="AU10" s="293"/>
      <c r="AV10" s="291" t="s">
        <v>32</v>
      </c>
      <c r="AW10" s="293"/>
      <c r="BC10" s="14" t="s">
        <v>911</v>
      </c>
      <c r="BD10" s="13" t="s">
        <v>910</v>
      </c>
    </row>
    <row r="11" spans="1:75" ht="26" customHeight="1" thickBot="1" x14ac:dyDescent="0.3">
      <c r="A11" s="702" t="s">
        <v>671</v>
      </c>
      <c r="B11" s="703" t="s">
        <v>671</v>
      </c>
      <c r="C11" s="703" t="s">
        <v>671</v>
      </c>
      <c r="D11" s="703" t="s">
        <v>671</v>
      </c>
      <c r="E11" s="703" t="s">
        <v>671</v>
      </c>
      <c r="F11" s="703" t="s">
        <v>671</v>
      </c>
      <c r="G11" s="703" t="s">
        <v>671</v>
      </c>
      <c r="H11" s="703" t="s">
        <v>671</v>
      </c>
      <c r="I11" s="703" t="s">
        <v>671</v>
      </c>
      <c r="J11" s="703" t="s">
        <v>671</v>
      </c>
      <c r="K11" s="703" t="s">
        <v>671</v>
      </c>
      <c r="L11" s="703" t="s">
        <v>671</v>
      </c>
      <c r="M11" s="704" t="s">
        <v>656</v>
      </c>
      <c r="N11" s="705" t="s">
        <v>656</v>
      </c>
      <c r="O11" s="705" t="s">
        <v>656</v>
      </c>
      <c r="P11" s="706" t="s">
        <v>656</v>
      </c>
      <c r="Q11" s="47"/>
      <c r="R11" s="48"/>
      <c r="S11" s="48"/>
      <c r="T11" s="49"/>
      <c r="U11" s="47"/>
      <c r="V11" s="49"/>
      <c r="W11" s="47"/>
      <c r="X11" s="50"/>
      <c r="Z11" s="702" t="s">
        <v>1026</v>
      </c>
      <c r="AA11" s="707" t="s">
        <v>538</v>
      </c>
      <c r="AB11" s="707" t="s">
        <v>538</v>
      </c>
      <c r="AC11" s="707" t="s">
        <v>538</v>
      </c>
      <c r="AD11" s="707" t="s">
        <v>538</v>
      </c>
      <c r="AE11" s="707" t="s">
        <v>538</v>
      </c>
      <c r="AF11" s="707" t="s">
        <v>538</v>
      </c>
      <c r="AG11" s="707" t="s">
        <v>538</v>
      </c>
      <c r="AH11" s="707" t="s">
        <v>538</v>
      </c>
      <c r="AI11" s="707" t="s">
        <v>538</v>
      </c>
      <c r="AJ11" s="707" t="s">
        <v>538</v>
      </c>
      <c r="AK11" s="708" t="s">
        <v>538</v>
      </c>
      <c r="AL11" s="704" t="s">
        <v>1027</v>
      </c>
      <c r="AM11" s="705"/>
      <c r="AN11" s="705"/>
      <c r="AO11" s="706"/>
      <c r="AP11" s="47"/>
      <c r="AQ11" s="48"/>
      <c r="AR11" s="48"/>
      <c r="AS11" s="49"/>
      <c r="AT11" s="47"/>
      <c r="AU11" s="49"/>
      <c r="AV11" s="47"/>
      <c r="AW11" s="50"/>
      <c r="BC11" s="14" t="s">
        <v>908</v>
      </c>
      <c r="BD11" s="13" t="s">
        <v>907</v>
      </c>
    </row>
    <row r="12" spans="1:75" ht="26" customHeight="1" x14ac:dyDescent="0.25">
      <c r="A12" s="702" t="s">
        <v>672</v>
      </c>
      <c r="B12" s="703" t="s">
        <v>672</v>
      </c>
      <c r="C12" s="703" t="s">
        <v>672</v>
      </c>
      <c r="D12" s="703" t="s">
        <v>672</v>
      </c>
      <c r="E12" s="703" t="s">
        <v>672</v>
      </c>
      <c r="F12" s="703" t="s">
        <v>672</v>
      </c>
      <c r="G12" s="703" t="s">
        <v>672</v>
      </c>
      <c r="H12" s="703" t="s">
        <v>672</v>
      </c>
      <c r="I12" s="703" t="s">
        <v>672</v>
      </c>
      <c r="J12" s="703" t="s">
        <v>672</v>
      </c>
      <c r="K12" s="703" t="s">
        <v>672</v>
      </c>
      <c r="L12" s="703" t="s">
        <v>672</v>
      </c>
      <c r="M12" s="723" t="s">
        <v>674</v>
      </c>
      <c r="N12" s="724" t="s">
        <v>674</v>
      </c>
      <c r="O12" s="724" t="s">
        <v>674</v>
      </c>
      <c r="P12" s="725" t="s">
        <v>674</v>
      </c>
      <c r="Q12" s="17"/>
      <c r="R12" s="18"/>
      <c r="S12" s="18"/>
      <c r="T12" s="19"/>
      <c r="U12" s="17"/>
      <c r="V12" s="19"/>
      <c r="W12" s="17"/>
      <c r="X12" s="51"/>
      <c r="Z12" s="702" t="s">
        <v>538</v>
      </c>
      <c r="AA12" s="707" t="s">
        <v>538</v>
      </c>
      <c r="AB12" s="707" t="s">
        <v>538</v>
      </c>
      <c r="AC12" s="707" t="s">
        <v>538</v>
      </c>
      <c r="AD12" s="707" t="s">
        <v>538</v>
      </c>
      <c r="AE12" s="707" t="s">
        <v>538</v>
      </c>
      <c r="AF12" s="707" t="s">
        <v>538</v>
      </c>
      <c r="AG12" s="707" t="s">
        <v>538</v>
      </c>
      <c r="AH12" s="707" t="s">
        <v>538</v>
      </c>
      <c r="AI12" s="707" t="s">
        <v>538</v>
      </c>
      <c r="AJ12" s="707" t="s">
        <v>538</v>
      </c>
      <c r="AK12" s="708" t="s">
        <v>538</v>
      </c>
      <c r="AL12" s="704" t="s">
        <v>657</v>
      </c>
      <c r="AM12" s="705" t="s">
        <v>657</v>
      </c>
      <c r="AN12" s="705" t="s">
        <v>657</v>
      </c>
      <c r="AO12" s="706" t="s">
        <v>657</v>
      </c>
      <c r="AP12" s="17"/>
      <c r="AQ12" s="18"/>
      <c r="AR12" s="18"/>
      <c r="AS12" s="19"/>
      <c r="AT12" s="17"/>
      <c r="AU12" s="19"/>
      <c r="AV12" s="17"/>
      <c r="AW12" s="51"/>
      <c r="BC12" s="14" t="s">
        <v>61</v>
      </c>
      <c r="BD12" s="13" t="s">
        <v>905</v>
      </c>
    </row>
    <row r="13" spans="1:75" ht="26" customHeight="1" x14ac:dyDescent="0.25">
      <c r="A13" s="702" t="s">
        <v>673</v>
      </c>
      <c r="B13" s="703" t="s">
        <v>673</v>
      </c>
      <c r="C13" s="703" t="s">
        <v>673</v>
      </c>
      <c r="D13" s="703" t="s">
        <v>673</v>
      </c>
      <c r="E13" s="703" t="s">
        <v>673</v>
      </c>
      <c r="F13" s="703" t="s">
        <v>673</v>
      </c>
      <c r="G13" s="703" t="s">
        <v>673</v>
      </c>
      <c r="H13" s="703" t="s">
        <v>673</v>
      </c>
      <c r="I13" s="703" t="s">
        <v>673</v>
      </c>
      <c r="J13" s="703" t="s">
        <v>673</v>
      </c>
      <c r="K13" s="703" t="s">
        <v>673</v>
      </c>
      <c r="L13" s="703" t="s">
        <v>673</v>
      </c>
      <c r="M13" s="723" t="s">
        <v>675</v>
      </c>
      <c r="N13" s="724" t="s">
        <v>675</v>
      </c>
      <c r="O13" s="724" t="s">
        <v>675</v>
      </c>
      <c r="P13" s="725" t="s">
        <v>675</v>
      </c>
      <c r="Q13" s="17"/>
      <c r="R13" s="18"/>
      <c r="S13" s="18"/>
      <c r="T13" s="19"/>
      <c r="U13" s="17"/>
      <c r="V13" s="19"/>
      <c r="W13" s="17"/>
      <c r="X13" s="51"/>
      <c r="Z13" s="702" t="s">
        <v>465</v>
      </c>
      <c r="AA13" s="707" t="s">
        <v>465</v>
      </c>
      <c r="AB13" s="707" t="s">
        <v>465</v>
      </c>
      <c r="AC13" s="707" t="s">
        <v>465</v>
      </c>
      <c r="AD13" s="707" t="s">
        <v>465</v>
      </c>
      <c r="AE13" s="707" t="s">
        <v>465</v>
      </c>
      <c r="AF13" s="707" t="s">
        <v>465</v>
      </c>
      <c r="AG13" s="707" t="s">
        <v>465</v>
      </c>
      <c r="AH13" s="707" t="s">
        <v>465</v>
      </c>
      <c r="AI13" s="707" t="s">
        <v>465</v>
      </c>
      <c r="AJ13" s="707" t="s">
        <v>465</v>
      </c>
      <c r="AK13" s="708" t="s">
        <v>465</v>
      </c>
      <c r="AL13" s="723" t="s">
        <v>468</v>
      </c>
      <c r="AM13" s="724" t="s">
        <v>468</v>
      </c>
      <c r="AN13" s="724" t="s">
        <v>468</v>
      </c>
      <c r="AO13" s="725" t="s">
        <v>468</v>
      </c>
      <c r="AP13" s="17"/>
      <c r="AQ13" s="18"/>
      <c r="AR13" s="18"/>
      <c r="AS13" s="19"/>
      <c r="AT13" s="17"/>
      <c r="AU13" s="19"/>
      <c r="AV13" s="17"/>
      <c r="AW13" s="51"/>
      <c r="BC13" s="14" t="s">
        <v>62</v>
      </c>
      <c r="BD13" s="13" t="s">
        <v>903</v>
      </c>
    </row>
    <row r="14" spans="1:75" ht="26" customHeight="1" x14ac:dyDescent="0.25">
      <c r="A14" s="702" t="s">
        <v>487</v>
      </c>
      <c r="B14" s="703" t="s">
        <v>487</v>
      </c>
      <c r="C14" s="703" t="s">
        <v>487</v>
      </c>
      <c r="D14" s="703" t="s">
        <v>487</v>
      </c>
      <c r="E14" s="703" t="s">
        <v>487</v>
      </c>
      <c r="F14" s="703" t="s">
        <v>487</v>
      </c>
      <c r="G14" s="703" t="s">
        <v>487</v>
      </c>
      <c r="H14" s="703" t="s">
        <v>487</v>
      </c>
      <c r="I14" s="703" t="s">
        <v>487</v>
      </c>
      <c r="J14" s="703" t="s">
        <v>487</v>
      </c>
      <c r="K14" s="703" t="s">
        <v>487</v>
      </c>
      <c r="L14" s="703" t="s">
        <v>487</v>
      </c>
      <c r="M14" s="723" t="s">
        <v>676</v>
      </c>
      <c r="N14" s="724" t="s">
        <v>676</v>
      </c>
      <c r="O14" s="724" t="s">
        <v>676</v>
      </c>
      <c r="P14" s="725" t="s">
        <v>676</v>
      </c>
      <c r="Q14" s="17"/>
      <c r="R14" s="18"/>
      <c r="S14" s="18"/>
      <c r="T14" s="19"/>
      <c r="U14" s="17"/>
      <c r="V14" s="19"/>
      <c r="W14" s="17"/>
      <c r="X14" s="51"/>
      <c r="Z14" s="702" t="s">
        <v>541</v>
      </c>
      <c r="AA14" s="707" t="s">
        <v>541</v>
      </c>
      <c r="AB14" s="707" t="s">
        <v>541</v>
      </c>
      <c r="AC14" s="707" t="s">
        <v>541</v>
      </c>
      <c r="AD14" s="707" t="s">
        <v>541</v>
      </c>
      <c r="AE14" s="707" t="s">
        <v>541</v>
      </c>
      <c r="AF14" s="707" t="s">
        <v>541</v>
      </c>
      <c r="AG14" s="707" t="s">
        <v>541</v>
      </c>
      <c r="AH14" s="707" t="s">
        <v>541</v>
      </c>
      <c r="AI14" s="707" t="s">
        <v>541</v>
      </c>
      <c r="AJ14" s="707" t="s">
        <v>541</v>
      </c>
      <c r="AK14" s="708" t="s">
        <v>541</v>
      </c>
      <c r="AL14" s="723" t="s">
        <v>658</v>
      </c>
      <c r="AM14" s="724" t="s">
        <v>658</v>
      </c>
      <c r="AN14" s="724" t="s">
        <v>658</v>
      </c>
      <c r="AO14" s="725" t="s">
        <v>658</v>
      </c>
      <c r="AP14" s="17"/>
      <c r="AQ14" s="18"/>
      <c r="AR14" s="18"/>
      <c r="AS14" s="19"/>
      <c r="AT14" s="17"/>
      <c r="AU14" s="19"/>
      <c r="AV14" s="17"/>
      <c r="AW14" s="51"/>
      <c r="BC14" s="14" t="s">
        <v>63</v>
      </c>
      <c r="BD14" s="13" t="s">
        <v>901</v>
      </c>
    </row>
    <row r="15" spans="1:75" ht="26" customHeight="1" x14ac:dyDescent="0.25">
      <c r="A15" s="702" t="s">
        <v>489</v>
      </c>
      <c r="B15" s="703" t="s">
        <v>489</v>
      </c>
      <c r="C15" s="703" t="s">
        <v>489</v>
      </c>
      <c r="D15" s="703" t="s">
        <v>489</v>
      </c>
      <c r="E15" s="703" t="s">
        <v>489</v>
      </c>
      <c r="F15" s="703" t="s">
        <v>489</v>
      </c>
      <c r="G15" s="703" t="s">
        <v>489</v>
      </c>
      <c r="H15" s="703" t="s">
        <v>489</v>
      </c>
      <c r="I15" s="703" t="s">
        <v>489</v>
      </c>
      <c r="J15" s="703" t="s">
        <v>489</v>
      </c>
      <c r="K15" s="703" t="s">
        <v>489</v>
      </c>
      <c r="L15" s="703" t="s">
        <v>489</v>
      </c>
      <c r="M15" s="723" t="s">
        <v>677</v>
      </c>
      <c r="N15" s="724" t="s">
        <v>677</v>
      </c>
      <c r="O15" s="724" t="s">
        <v>677</v>
      </c>
      <c r="P15" s="725" t="s">
        <v>677</v>
      </c>
      <c r="Q15" s="17"/>
      <c r="R15" s="18"/>
      <c r="S15" s="18"/>
      <c r="T15" s="19"/>
      <c r="U15" s="17"/>
      <c r="V15" s="19"/>
      <c r="W15" s="17"/>
      <c r="X15" s="51"/>
      <c r="Z15" s="702" t="s">
        <v>543</v>
      </c>
      <c r="AA15" s="707" t="s">
        <v>543</v>
      </c>
      <c r="AB15" s="707" t="s">
        <v>543</v>
      </c>
      <c r="AC15" s="707" t="s">
        <v>543</v>
      </c>
      <c r="AD15" s="707" t="s">
        <v>543</v>
      </c>
      <c r="AE15" s="707" t="s">
        <v>543</v>
      </c>
      <c r="AF15" s="707" t="s">
        <v>543</v>
      </c>
      <c r="AG15" s="707" t="s">
        <v>543</v>
      </c>
      <c r="AH15" s="707" t="s">
        <v>543</v>
      </c>
      <c r="AI15" s="707" t="s">
        <v>543</v>
      </c>
      <c r="AJ15" s="707" t="s">
        <v>543</v>
      </c>
      <c r="AK15" s="708" t="s">
        <v>543</v>
      </c>
      <c r="AL15" s="723" t="s">
        <v>659</v>
      </c>
      <c r="AM15" s="724" t="s">
        <v>659</v>
      </c>
      <c r="AN15" s="724" t="s">
        <v>659</v>
      </c>
      <c r="AO15" s="725" t="s">
        <v>659</v>
      </c>
      <c r="AP15" s="17"/>
      <c r="AQ15" s="18"/>
      <c r="AR15" s="18"/>
      <c r="AS15" s="19"/>
      <c r="AT15" s="17"/>
      <c r="AU15" s="19"/>
      <c r="AV15" s="17"/>
      <c r="AW15" s="51"/>
      <c r="BC15" s="14" t="s">
        <v>64</v>
      </c>
      <c r="BD15" s="13" t="s">
        <v>899</v>
      </c>
    </row>
    <row r="16" spans="1:75" ht="26" customHeight="1" x14ac:dyDescent="0.25">
      <c r="A16" s="702" t="s">
        <v>491</v>
      </c>
      <c r="B16" s="703" t="s">
        <v>491</v>
      </c>
      <c r="C16" s="703" t="s">
        <v>491</v>
      </c>
      <c r="D16" s="703" t="s">
        <v>491</v>
      </c>
      <c r="E16" s="703" t="s">
        <v>491</v>
      </c>
      <c r="F16" s="703" t="s">
        <v>491</v>
      </c>
      <c r="G16" s="703" t="s">
        <v>491</v>
      </c>
      <c r="H16" s="703" t="s">
        <v>491</v>
      </c>
      <c r="I16" s="703" t="s">
        <v>491</v>
      </c>
      <c r="J16" s="703" t="s">
        <v>491</v>
      </c>
      <c r="K16" s="703" t="s">
        <v>491</v>
      </c>
      <c r="L16" s="703" t="s">
        <v>491</v>
      </c>
      <c r="M16" s="723" t="s">
        <v>678</v>
      </c>
      <c r="N16" s="724" t="s">
        <v>678</v>
      </c>
      <c r="O16" s="724" t="s">
        <v>678</v>
      </c>
      <c r="P16" s="725" t="s">
        <v>678</v>
      </c>
      <c r="Q16" s="17"/>
      <c r="R16" s="18"/>
      <c r="S16" s="18"/>
      <c r="T16" s="19"/>
      <c r="U16" s="17"/>
      <c r="V16" s="19"/>
      <c r="W16" s="17"/>
      <c r="X16" s="51"/>
      <c r="Z16" s="702" t="s">
        <v>945</v>
      </c>
      <c r="AA16" s="707" t="s">
        <v>545</v>
      </c>
      <c r="AB16" s="707" t="s">
        <v>545</v>
      </c>
      <c r="AC16" s="707" t="s">
        <v>545</v>
      </c>
      <c r="AD16" s="707" t="s">
        <v>545</v>
      </c>
      <c r="AE16" s="707" t="s">
        <v>545</v>
      </c>
      <c r="AF16" s="707" t="s">
        <v>545</v>
      </c>
      <c r="AG16" s="707" t="s">
        <v>545</v>
      </c>
      <c r="AH16" s="707" t="s">
        <v>545</v>
      </c>
      <c r="AI16" s="707" t="s">
        <v>545</v>
      </c>
      <c r="AJ16" s="707" t="s">
        <v>545</v>
      </c>
      <c r="AK16" s="708" t="s">
        <v>545</v>
      </c>
      <c r="AL16" s="723" t="s">
        <v>660</v>
      </c>
      <c r="AM16" s="724" t="s">
        <v>660</v>
      </c>
      <c r="AN16" s="724" t="s">
        <v>660</v>
      </c>
      <c r="AO16" s="725" t="s">
        <v>660</v>
      </c>
      <c r="AP16" s="17"/>
      <c r="AQ16" s="18"/>
      <c r="AR16" s="18"/>
      <c r="AS16" s="19"/>
      <c r="AT16" s="17"/>
      <c r="AU16" s="19"/>
      <c r="AV16" s="17"/>
      <c r="AW16" s="51"/>
      <c r="BC16" s="14" t="s">
        <v>65</v>
      </c>
      <c r="BD16" s="13" t="s">
        <v>897</v>
      </c>
    </row>
    <row r="17" spans="1:56" ht="26" customHeight="1" x14ac:dyDescent="0.25">
      <c r="A17" s="702" t="s">
        <v>493</v>
      </c>
      <c r="B17" s="703" t="s">
        <v>493</v>
      </c>
      <c r="C17" s="703" t="s">
        <v>493</v>
      </c>
      <c r="D17" s="703" t="s">
        <v>493</v>
      </c>
      <c r="E17" s="703" t="s">
        <v>493</v>
      </c>
      <c r="F17" s="703" t="s">
        <v>493</v>
      </c>
      <c r="G17" s="703" t="s">
        <v>493</v>
      </c>
      <c r="H17" s="703" t="s">
        <v>493</v>
      </c>
      <c r="I17" s="703" t="s">
        <v>493</v>
      </c>
      <c r="J17" s="703" t="s">
        <v>493</v>
      </c>
      <c r="K17" s="703" t="s">
        <v>493</v>
      </c>
      <c r="L17" s="703" t="s">
        <v>493</v>
      </c>
      <c r="M17" s="723" t="s">
        <v>679</v>
      </c>
      <c r="N17" s="724" t="s">
        <v>679</v>
      </c>
      <c r="O17" s="724" t="s">
        <v>679</v>
      </c>
      <c r="P17" s="725" t="s">
        <v>679</v>
      </c>
      <c r="Q17" s="17"/>
      <c r="R17" s="18"/>
      <c r="S17" s="18"/>
      <c r="T17" s="19"/>
      <c r="U17" s="17"/>
      <c r="V17" s="19"/>
      <c r="W17" s="17"/>
      <c r="X17" s="51"/>
      <c r="Z17" s="702" t="s">
        <v>944</v>
      </c>
      <c r="AA17" s="707" t="s">
        <v>547</v>
      </c>
      <c r="AB17" s="707" t="s">
        <v>547</v>
      </c>
      <c r="AC17" s="707" t="s">
        <v>547</v>
      </c>
      <c r="AD17" s="707" t="s">
        <v>547</v>
      </c>
      <c r="AE17" s="707" t="s">
        <v>547</v>
      </c>
      <c r="AF17" s="707" t="s">
        <v>547</v>
      </c>
      <c r="AG17" s="707" t="s">
        <v>547</v>
      </c>
      <c r="AH17" s="707" t="s">
        <v>547</v>
      </c>
      <c r="AI17" s="707" t="s">
        <v>547</v>
      </c>
      <c r="AJ17" s="707" t="s">
        <v>547</v>
      </c>
      <c r="AK17" s="708" t="s">
        <v>547</v>
      </c>
      <c r="AL17" s="723" t="s">
        <v>661</v>
      </c>
      <c r="AM17" s="724" t="s">
        <v>661</v>
      </c>
      <c r="AN17" s="724" t="s">
        <v>661</v>
      </c>
      <c r="AO17" s="725" t="s">
        <v>661</v>
      </c>
      <c r="AP17" s="17"/>
      <c r="AQ17" s="18"/>
      <c r="AR17" s="18"/>
      <c r="AS17" s="19"/>
      <c r="AT17" s="17"/>
      <c r="AU17" s="19"/>
      <c r="AV17" s="17"/>
      <c r="AW17" s="51"/>
      <c r="BC17" s="14" t="s">
        <v>66</v>
      </c>
      <c r="BD17" s="13" t="s">
        <v>895</v>
      </c>
    </row>
    <row r="18" spans="1:56" ht="26" customHeight="1" x14ac:dyDescent="0.25">
      <c r="A18" s="702" t="s">
        <v>495</v>
      </c>
      <c r="B18" s="703" t="s">
        <v>495</v>
      </c>
      <c r="C18" s="703" t="s">
        <v>495</v>
      </c>
      <c r="D18" s="703" t="s">
        <v>495</v>
      </c>
      <c r="E18" s="703" t="s">
        <v>495</v>
      </c>
      <c r="F18" s="703" t="s">
        <v>495</v>
      </c>
      <c r="G18" s="703" t="s">
        <v>495</v>
      </c>
      <c r="H18" s="703" t="s">
        <v>495</v>
      </c>
      <c r="I18" s="703" t="s">
        <v>495</v>
      </c>
      <c r="J18" s="703" t="s">
        <v>495</v>
      </c>
      <c r="K18" s="703" t="s">
        <v>495</v>
      </c>
      <c r="L18" s="703" t="s">
        <v>495</v>
      </c>
      <c r="M18" s="723" t="s">
        <v>680</v>
      </c>
      <c r="N18" s="724" t="s">
        <v>680</v>
      </c>
      <c r="O18" s="724" t="s">
        <v>680</v>
      </c>
      <c r="P18" s="725" t="s">
        <v>680</v>
      </c>
      <c r="Q18" s="17"/>
      <c r="R18" s="18"/>
      <c r="S18" s="18"/>
      <c r="T18" s="19"/>
      <c r="U18" s="17"/>
      <c r="V18" s="19"/>
      <c r="W18" s="17"/>
      <c r="X18" s="51"/>
      <c r="Z18" s="702" t="s">
        <v>943</v>
      </c>
      <c r="AA18" s="707" t="s">
        <v>549</v>
      </c>
      <c r="AB18" s="707" t="s">
        <v>549</v>
      </c>
      <c r="AC18" s="707" t="s">
        <v>549</v>
      </c>
      <c r="AD18" s="707" t="s">
        <v>549</v>
      </c>
      <c r="AE18" s="707" t="s">
        <v>549</v>
      </c>
      <c r="AF18" s="707" t="s">
        <v>549</v>
      </c>
      <c r="AG18" s="707" t="s">
        <v>549</v>
      </c>
      <c r="AH18" s="707" t="s">
        <v>549</v>
      </c>
      <c r="AI18" s="707" t="s">
        <v>549</v>
      </c>
      <c r="AJ18" s="707" t="s">
        <v>549</v>
      </c>
      <c r="AK18" s="708" t="s">
        <v>549</v>
      </c>
      <c r="AL18" s="723" t="s">
        <v>662</v>
      </c>
      <c r="AM18" s="724" t="s">
        <v>662</v>
      </c>
      <c r="AN18" s="724" t="s">
        <v>662</v>
      </c>
      <c r="AO18" s="725" t="s">
        <v>662</v>
      </c>
      <c r="AP18" s="17"/>
      <c r="AQ18" s="18"/>
      <c r="AR18" s="18"/>
      <c r="AS18" s="19"/>
      <c r="AT18" s="17"/>
      <c r="AU18" s="19"/>
      <c r="AV18" s="17"/>
      <c r="AW18" s="51"/>
      <c r="BC18" s="14" t="s">
        <v>67</v>
      </c>
      <c r="BD18" s="13" t="s">
        <v>893</v>
      </c>
    </row>
    <row r="19" spans="1:56" ht="26" customHeight="1" x14ac:dyDescent="0.25">
      <c r="A19" s="702" t="s">
        <v>497</v>
      </c>
      <c r="B19" s="703" t="s">
        <v>497</v>
      </c>
      <c r="C19" s="703" t="s">
        <v>497</v>
      </c>
      <c r="D19" s="703" t="s">
        <v>497</v>
      </c>
      <c r="E19" s="703" t="s">
        <v>497</v>
      </c>
      <c r="F19" s="703" t="s">
        <v>497</v>
      </c>
      <c r="G19" s="703" t="s">
        <v>497</v>
      </c>
      <c r="H19" s="703" t="s">
        <v>497</v>
      </c>
      <c r="I19" s="703" t="s">
        <v>497</v>
      </c>
      <c r="J19" s="703" t="s">
        <v>497</v>
      </c>
      <c r="K19" s="703" t="s">
        <v>497</v>
      </c>
      <c r="L19" s="703" t="s">
        <v>497</v>
      </c>
      <c r="M19" s="723" t="s">
        <v>681</v>
      </c>
      <c r="N19" s="724" t="s">
        <v>681</v>
      </c>
      <c r="O19" s="724" t="s">
        <v>681</v>
      </c>
      <c r="P19" s="725" t="s">
        <v>681</v>
      </c>
      <c r="Q19" s="17"/>
      <c r="R19" s="18"/>
      <c r="S19" s="18"/>
      <c r="T19" s="19"/>
      <c r="U19" s="17"/>
      <c r="V19" s="19"/>
      <c r="W19" s="17"/>
      <c r="X19" s="51"/>
      <c r="Z19" s="702" t="s">
        <v>942</v>
      </c>
      <c r="AA19" s="707" t="s">
        <v>551</v>
      </c>
      <c r="AB19" s="707" t="s">
        <v>551</v>
      </c>
      <c r="AC19" s="707" t="s">
        <v>551</v>
      </c>
      <c r="AD19" s="707" t="s">
        <v>551</v>
      </c>
      <c r="AE19" s="707" t="s">
        <v>551</v>
      </c>
      <c r="AF19" s="707" t="s">
        <v>551</v>
      </c>
      <c r="AG19" s="707" t="s">
        <v>551</v>
      </c>
      <c r="AH19" s="707" t="s">
        <v>551</v>
      </c>
      <c r="AI19" s="707" t="s">
        <v>551</v>
      </c>
      <c r="AJ19" s="707" t="s">
        <v>551</v>
      </c>
      <c r="AK19" s="708" t="s">
        <v>551</v>
      </c>
      <c r="AL19" s="723" t="s">
        <v>663</v>
      </c>
      <c r="AM19" s="724" t="s">
        <v>663</v>
      </c>
      <c r="AN19" s="724" t="s">
        <v>663</v>
      </c>
      <c r="AO19" s="725" t="s">
        <v>663</v>
      </c>
      <c r="AP19" s="17"/>
      <c r="AQ19" s="18"/>
      <c r="AR19" s="18"/>
      <c r="AS19" s="19"/>
      <c r="AT19" s="17"/>
      <c r="AU19" s="19"/>
      <c r="AV19" s="17"/>
      <c r="AW19" s="51"/>
      <c r="BC19" s="14" t="s">
        <v>68</v>
      </c>
      <c r="BD19" s="13" t="s">
        <v>891</v>
      </c>
    </row>
    <row r="20" spans="1:56" ht="26" customHeight="1" x14ac:dyDescent="0.25">
      <c r="A20" s="702" t="s">
        <v>1023</v>
      </c>
      <c r="B20" s="703"/>
      <c r="C20" s="703"/>
      <c r="D20" s="703"/>
      <c r="E20" s="703"/>
      <c r="F20" s="703"/>
      <c r="G20" s="703"/>
      <c r="H20" s="703"/>
      <c r="I20" s="703"/>
      <c r="J20" s="703"/>
      <c r="K20" s="703"/>
      <c r="L20" s="703"/>
      <c r="M20" s="723" t="s">
        <v>1024</v>
      </c>
      <c r="N20" s="724"/>
      <c r="O20" s="724"/>
      <c r="P20" s="725"/>
      <c r="Q20" s="17"/>
      <c r="R20" s="18"/>
      <c r="S20" s="18"/>
      <c r="T20" s="19"/>
      <c r="U20" s="17"/>
      <c r="V20" s="19"/>
      <c r="W20" s="17"/>
      <c r="X20" s="51"/>
      <c r="Z20" s="702" t="s">
        <v>940</v>
      </c>
      <c r="AA20" s="707" t="s">
        <v>553</v>
      </c>
      <c r="AB20" s="707" t="s">
        <v>553</v>
      </c>
      <c r="AC20" s="707" t="s">
        <v>553</v>
      </c>
      <c r="AD20" s="707" t="s">
        <v>553</v>
      </c>
      <c r="AE20" s="707" t="s">
        <v>553</v>
      </c>
      <c r="AF20" s="707" t="s">
        <v>553</v>
      </c>
      <c r="AG20" s="707" t="s">
        <v>553</v>
      </c>
      <c r="AH20" s="707" t="s">
        <v>553</v>
      </c>
      <c r="AI20" s="707" t="s">
        <v>553</v>
      </c>
      <c r="AJ20" s="707" t="s">
        <v>553</v>
      </c>
      <c r="AK20" s="708" t="s">
        <v>553</v>
      </c>
      <c r="AL20" s="723" t="s">
        <v>664</v>
      </c>
      <c r="AM20" s="724" t="s">
        <v>664</v>
      </c>
      <c r="AN20" s="724" t="s">
        <v>664</v>
      </c>
      <c r="AO20" s="725" t="s">
        <v>664</v>
      </c>
      <c r="AP20" s="17"/>
      <c r="AQ20" s="18"/>
      <c r="AR20" s="18"/>
      <c r="AS20" s="19"/>
      <c r="AT20" s="17"/>
      <c r="AU20" s="19"/>
      <c r="AV20" s="17"/>
      <c r="AW20" s="51"/>
      <c r="BC20" s="14" t="s">
        <v>69</v>
      </c>
      <c r="BD20" s="13" t="s">
        <v>889</v>
      </c>
    </row>
    <row r="21" spans="1:56" ht="26" customHeight="1" x14ac:dyDescent="0.25">
      <c r="A21" s="702" t="s">
        <v>499</v>
      </c>
      <c r="B21" s="703" t="s">
        <v>499</v>
      </c>
      <c r="C21" s="703" t="s">
        <v>499</v>
      </c>
      <c r="D21" s="703" t="s">
        <v>499</v>
      </c>
      <c r="E21" s="703" t="s">
        <v>499</v>
      </c>
      <c r="F21" s="703" t="s">
        <v>499</v>
      </c>
      <c r="G21" s="703" t="s">
        <v>499</v>
      </c>
      <c r="H21" s="703" t="s">
        <v>499</v>
      </c>
      <c r="I21" s="703" t="s">
        <v>499</v>
      </c>
      <c r="J21" s="703" t="s">
        <v>499</v>
      </c>
      <c r="K21" s="703" t="s">
        <v>499</v>
      </c>
      <c r="L21" s="703" t="s">
        <v>499</v>
      </c>
      <c r="M21" s="723" t="s">
        <v>682</v>
      </c>
      <c r="N21" s="724" t="s">
        <v>682</v>
      </c>
      <c r="O21" s="724" t="s">
        <v>682</v>
      </c>
      <c r="P21" s="725" t="s">
        <v>682</v>
      </c>
      <c r="Q21" s="17"/>
      <c r="R21" s="18"/>
      <c r="S21" s="18"/>
      <c r="T21" s="19"/>
      <c r="U21" s="17"/>
      <c r="V21" s="19"/>
      <c r="W21" s="17"/>
      <c r="X21" s="51"/>
      <c r="Z21" s="702" t="s">
        <v>939</v>
      </c>
      <c r="AA21" s="707" t="s">
        <v>555</v>
      </c>
      <c r="AB21" s="707" t="s">
        <v>555</v>
      </c>
      <c r="AC21" s="707" t="s">
        <v>555</v>
      </c>
      <c r="AD21" s="707" t="s">
        <v>555</v>
      </c>
      <c r="AE21" s="707" t="s">
        <v>555</v>
      </c>
      <c r="AF21" s="707" t="s">
        <v>555</v>
      </c>
      <c r="AG21" s="707" t="s">
        <v>555</v>
      </c>
      <c r="AH21" s="707" t="s">
        <v>555</v>
      </c>
      <c r="AI21" s="707" t="s">
        <v>555</v>
      </c>
      <c r="AJ21" s="707" t="s">
        <v>555</v>
      </c>
      <c r="AK21" s="708" t="s">
        <v>555</v>
      </c>
      <c r="AL21" s="723" t="s">
        <v>665</v>
      </c>
      <c r="AM21" s="724" t="s">
        <v>665</v>
      </c>
      <c r="AN21" s="724" t="s">
        <v>665</v>
      </c>
      <c r="AO21" s="725" t="s">
        <v>665</v>
      </c>
      <c r="AP21" s="17"/>
      <c r="AQ21" s="18"/>
      <c r="AR21" s="18"/>
      <c r="AS21" s="19"/>
      <c r="AT21" s="17"/>
      <c r="AU21" s="19"/>
      <c r="AV21" s="17"/>
      <c r="AW21" s="51"/>
      <c r="BC21" s="14" t="s">
        <v>70</v>
      </c>
      <c r="BD21" s="13" t="s">
        <v>887</v>
      </c>
    </row>
    <row r="22" spans="1:56" ht="26" customHeight="1" x14ac:dyDescent="0.25">
      <c r="A22" s="702" t="s">
        <v>501</v>
      </c>
      <c r="B22" s="703" t="s">
        <v>501</v>
      </c>
      <c r="C22" s="703" t="s">
        <v>501</v>
      </c>
      <c r="D22" s="703" t="s">
        <v>501</v>
      </c>
      <c r="E22" s="703" t="s">
        <v>501</v>
      </c>
      <c r="F22" s="703" t="s">
        <v>501</v>
      </c>
      <c r="G22" s="703" t="s">
        <v>501</v>
      </c>
      <c r="H22" s="703" t="s">
        <v>501</v>
      </c>
      <c r="I22" s="703" t="s">
        <v>501</v>
      </c>
      <c r="J22" s="703" t="s">
        <v>501</v>
      </c>
      <c r="K22" s="703" t="s">
        <v>501</v>
      </c>
      <c r="L22" s="703" t="s">
        <v>501</v>
      </c>
      <c r="M22" s="723" t="s">
        <v>683</v>
      </c>
      <c r="N22" s="724" t="s">
        <v>683</v>
      </c>
      <c r="O22" s="724" t="s">
        <v>683</v>
      </c>
      <c r="P22" s="725" t="s">
        <v>683</v>
      </c>
      <c r="Q22" s="132"/>
      <c r="R22" s="133"/>
      <c r="S22" s="133"/>
      <c r="T22" s="131"/>
      <c r="U22" s="132"/>
      <c r="V22" s="131"/>
      <c r="W22" s="132"/>
      <c r="X22" s="134"/>
      <c r="Z22" s="702" t="s">
        <v>938</v>
      </c>
      <c r="AA22" s="707" t="s">
        <v>557</v>
      </c>
      <c r="AB22" s="707" t="s">
        <v>557</v>
      </c>
      <c r="AC22" s="707" t="s">
        <v>557</v>
      </c>
      <c r="AD22" s="707" t="s">
        <v>557</v>
      </c>
      <c r="AE22" s="707" t="s">
        <v>557</v>
      </c>
      <c r="AF22" s="707" t="s">
        <v>557</v>
      </c>
      <c r="AG22" s="707" t="s">
        <v>557</v>
      </c>
      <c r="AH22" s="707" t="s">
        <v>557</v>
      </c>
      <c r="AI22" s="707" t="s">
        <v>557</v>
      </c>
      <c r="AJ22" s="707" t="s">
        <v>557</v>
      </c>
      <c r="AK22" s="708" t="s">
        <v>557</v>
      </c>
      <c r="AL22" s="723" t="s">
        <v>666</v>
      </c>
      <c r="AM22" s="724" t="s">
        <v>666</v>
      </c>
      <c r="AN22" s="724" t="s">
        <v>666</v>
      </c>
      <c r="AO22" s="725" t="s">
        <v>666</v>
      </c>
      <c r="AP22" s="132"/>
      <c r="AQ22" s="133"/>
      <c r="AR22" s="133"/>
      <c r="AS22" s="131"/>
      <c r="AT22" s="132"/>
      <c r="AU22" s="131"/>
      <c r="AV22" s="132"/>
      <c r="AW22" s="134"/>
      <c r="BC22" s="14" t="s">
        <v>71</v>
      </c>
      <c r="BD22" s="13" t="s">
        <v>885</v>
      </c>
    </row>
    <row r="23" spans="1:56" ht="26" customHeight="1" x14ac:dyDescent="0.25">
      <c r="A23" s="726" t="s">
        <v>503</v>
      </c>
      <c r="B23" s="438" t="s">
        <v>503</v>
      </c>
      <c r="C23" s="438" t="s">
        <v>503</v>
      </c>
      <c r="D23" s="438" t="s">
        <v>503</v>
      </c>
      <c r="E23" s="438" t="s">
        <v>503</v>
      </c>
      <c r="F23" s="438" t="s">
        <v>503</v>
      </c>
      <c r="G23" s="438" t="s">
        <v>503</v>
      </c>
      <c r="H23" s="438" t="s">
        <v>503</v>
      </c>
      <c r="I23" s="438" t="s">
        <v>503</v>
      </c>
      <c r="J23" s="438" t="s">
        <v>503</v>
      </c>
      <c r="K23" s="438" t="s">
        <v>503</v>
      </c>
      <c r="L23" s="439" t="s">
        <v>503</v>
      </c>
      <c r="M23" s="727" t="s">
        <v>684</v>
      </c>
      <c r="N23" s="728" t="s">
        <v>684</v>
      </c>
      <c r="O23" s="728" t="s">
        <v>684</v>
      </c>
      <c r="P23" s="729" t="s">
        <v>684</v>
      </c>
      <c r="Q23" s="102"/>
      <c r="R23" s="103"/>
      <c r="S23" s="103"/>
      <c r="T23" s="104"/>
      <c r="U23" s="102"/>
      <c r="V23" s="104"/>
      <c r="W23" s="102"/>
      <c r="X23" s="105"/>
      <c r="Z23" s="726" t="s">
        <v>937</v>
      </c>
      <c r="AA23" s="438" t="s">
        <v>559</v>
      </c>
      <c r="AB23" s="438" t="s">
        <v>559</v>
      </c>
      <c r="AC23" s="438" t="s">
        <v>559</v>
      </c>
      <c r="AD23" s="438" t="s">
        <v>559</v>
      </c>
      <c r="AE23" s="438" t="s">
        <v>559</v>
      </c>
      <c r="AF23" s="438" t="s">
        <v>559</v>
      </c>
      <c r="AG23" s="438" t="s">
        <v>559</v>
      </c>
      <c r="AH23" s="438" t="s">
        <v>559</v>
      </c>
      <c r="AI23" s="438" t="s">
        <v>559</v>
      </c>
      <c r="AJ23" s="438" t="s">
        <v>559</v>
      </c>
      <c r="AK23" s="439" t="s">
        <v>559</v>
      </c>
      <c r="AL23" s="727" t="s">
        <v>667</v>
      </c>
      <c r="AM23" s="728" t="s">
        <v>667</v>
      </c>
      <c r="AN23" s="728" t="s">
        <v>667</v>
      </c>
      <c r="AO23" s="729" t="s">
        <v>667</v>
      </c>
      <c r="AP23" s="102"/>
      <c r="AQ23" s="103"/>
      <c r="AR23" s="103"/>
      <c r="AS23" s="104"/>
      <c r="AT23" s="102"/>
      <c r="AU23" s="104"/>
      <c r="AV23" s="102"/>
      <c r="AW23" s="105"/>
      <c r="BC23" s="14" t="s">
        <v>72</v>
      </c>
      <c r="BD23" s="13" t="s">
        <v>883</v>
      </c>
    </row>
    <row r="24" spans="1:56" ht="26" customHeight="1" x14ac:dyDescent="0.25">
      <c r="A24" s="702" t="s">
        <v>505</v>
      </c>
      <c r="B24" s="703" t="s">
        <v>505</v>
      </c>
      <c r="C24" s="703" t="s">
        <v>505</v>
      </c>
      <c r="D24" s="703" t="s">
        <v>505</v>
      </c>
      <c r="E24" s="703" t="s">
        <v>505</v>
      </c>
      <c r="F24" s="703" t="s">
        <v>505</v>
      </c>
      <c r="G24" s="703" t="s">
        <v>505</v>
      </c>
      <c r="H24" s="703" t="s">
        <v>505</v>
      </c>
      <c r="I24" s="703" t="s">
        <v>505</v>
      </c>
      <c r="J24" s="703" t="s">
        <v>505</v>
      </c>
      <c r="K24" s="703" t="s">
        <v>505</v>
      </c>
      <c r="L24" s="703" t="s">
        <v>505</v>
      </c>
      <c r="M24" s="723" t="s">
        <v>685</v>
      </c>
      <c r="N24" s="724" t="s">
        <v>685</v>
      </c>
      <c r="O24" s="724" t="s">
        <v>685</v>
      </c>
      <c r="P24" s="725" t="s">
        <v>685</v>
      </c>
      <c r="Q24" s="17"/>
      <c r="R24" s="18"/>
      <c r="S24" s="18"/>
      <c r="T24" s="19"/>
      <c r="U24" s="17"/>
      <c r="V24" s="19"/>
      <c r="W24" s="17"/>
      <c r="X24" s="51"/>
      <c r="Z24" s="702" t="s">
        <v>936</v>
      </c>
      <c r="AA24" s="707" t="s">
        <v>561</v>
      </c>
      <c r="AB24" s="707" t="s">
        <v>561</v>
      </c>
      <c r="AC24" s="707" t="s">
        <v>561</v>
      </c>
      <c r="AD24" s="707" t="s">
        <v>561</v>
      </c>
      <c r="AE24" s="707" t="s">
        <v>561</v>
      </c>
      <c r="AF24" s="707" t="s">
        <v>561</v>
      </c>
      <c r="AG24" s="707" t="s">
        <v>561</v>
      </c>
      <c r="AH24" s="707" t="s">
        <v>561</v>
      </c>
      <c r="AI24" s="707" t="s">
        <v>561</v>
      </c>
      <c r="AJ24" s="707" t="s">
        <v>561</v>
      </c>
      <c r="AK24" s="708" t="s">
        <v>561</v>
      </c>
      <c r="AL24" s="723" t="s">
        <v>668</v>
      </c>
      <c r="AM24" s="724" t="s">
        <v>668</v>
      </c>
      <c r="AN24" s="724" t="s">
        <v>668</v>
      </c>
      <c r="AO24" s="725" t="s">
        <v>668</v>
      </c>
      <c r="AP24" s="17"/>
      <c r="AQ24" s="18"/>
      <c r="AR24" s="18"/>
      <c r="AS24" s="19"/>
      <c r="AT24" s="17"/>
      <c r="AU24" s="19"/>
      <c r="AV24" s="17"/>
      <c r="AW24" s="51"/>
      <c r="BC24" s="14" t="s">
        <v>73</v>
      </c>
      <c r="BD24" s="13" t="s">
        <v>881</v>
      </c>
    </row>
    <row r="25" spans="1:56" ht="26" customHeight="1" x14ac:dyDescent="0.25">
      <c r="A25" s="702" t="s">
        <v>507</v>
      </c>
      <c r="B25" s="707" t="s">
        <v>507</v>
      </c>
      <c r="C25" s="707" t="s">
        <v>507</v>
      </c>
      <c r="D25" s="707" t="s">
        <v>507</v>
      </c>
      <c r="E25" s="707" t="s">
        <v>507</v>
      </c>
      <c r="F25" s="707" t="s">
        <v>507</v>
      </c>
      <c r="G25" s="707" t="s">
        <v>507</v>
      </c>
      <c r="H25" s="707" t="s">
        <v>507</v>
      </c>
      <c r="I25" s="707" t="s">
        <v>507</v>
      </c>
      <c r="J25" s="707" t="s">
        <v>507</v>
      </c>
      <c r="K25" s="707" t="s">
        <v>507</v>
      </c>
      <c r="L25" s="708" t="s">
        <v>507</v>
      </c>
      <c r="M25" s="723" t="s">
        <v>686</v>
      </c>
      <c r="N25" s="724" t="s">
        <v>686</v>
      </c>
      <c r="O25" s="724" t="s">
        <v>686</v>
      </c>
      <c r="P25" s="725" t="s">
        <v>686</v>
      </c>
      <c r="Q25" s="17"/>
      <c r="R25" s="18"/>
      <c r="S25" s="18"/>
      <c r="T25" s="19"/>
      <c r="U25" s="17"/>
      <c r="V25" s="19"/>
      <c r="W25" s="17"/>
      <c r="X25" s="51"/>
      <c r="Z25" s="702" t="s">
        <v>935</v>
      </c>
      <c r="AA25" s="707" t="s">
        <v>562</v>
      </c>
      <c r="AB25" s="707" t="s">
        <v>562</v>
      </c>
      <c r="AC25" s="707" t="s">
        <v>562</v>
      </c>
      <c r="AD25" s="707" t="s">
        <v>562</v>
      </c>
      <c r="AE25" s="707" t="s">
        <v>562</v>
      </c>
      <c r="AF25" s="707" t="s">
        <v>562</v>
      </c>
      <c r="AG25" s="707" t="s">
        <v>562</v>
      </c>
      <c r="AH25" s="707" t="s">
        <v>562</v>
      </c>
      <c r="AI25" s="707" t="s">
        <v>562</v>
      </c>
      <c r="AJ25" s="707" t="s">
        <v>562</v>
      </c>
      <c r="AK25" s="708" t="s">
        <v>562</v>
      </c>
      <c r="AL25" s="723" t="s">
        <v>669</v>
      </c>
      <c r="AM25" s="724" t="s">
        <v>669</v>
      </c>
      <c r="AN25" s="724" t="s">
        <v>669</v>
      </c>
      <c r="AO25" s="725" t="s">
        <v>669</v>
      </c>
      <c r="AP25" s="17"/>
      <c r="AQ25" s="18"/>
      <c r="AR25" s="18"/>
      <c r="AS25" s="19"/>
      <c r="AT25" s="17"/>
      <c r="AU25" s="19"/>
      <c r="AV25" s="17"/>
      <c r="AW25" s="51"/>
      <c r="BC25" s="14" t="s">
        <v>74</v>
      </c>
      <c r="BD25" s="13" t="s">
        <v>879</v>
      </c>
    </row>
    <row r="26" spans="1:56" ht="26" customHeight="1" x14ac:dyDescent="0.25">
      <c r="A26" s="702" t="s">
        <v>509</v>
      </c>
      <c r="B26" s="707" t="s">
        <v>509</v>
      </c>
      <c r="C26" s="707" t="s">
        <v>509</v>
      </c>
      <c r="D26" s="707" t="s">
        <v>509</v>
      </c>
      <c r="E26" s="707" t="s">
        <v>509</v>
      </c>
      <c r="F26" s="707" t="s">
        <v>509</v>
      </c>
      <c r="G26" s="707" t="s">
        <v>509</v>
      </c>
      <c r="H26" s="707" t="s">
        <v>509</v>
      </c>
      <c r="I26" s="707" t="s">
        <v>509</v>
      </c>
      <c r="J26" s="707" t="s">
        <v>509</v>
      </c>
      <c r="K26" s="707" t="s">
        <v>509</v>
      </c>
      <c r="L26" s="708" t="s">
        <v>509</v>
      </c>
      <c r="M26" s="723" t="s">
        <v>687</v>
      </c>
      <c r="N26" s="724" t="s">
        <v>687</v>
      </c>
      <c r="O26" s="724" t="s">
        <v>687</v>
      </c>
      <c r="P26" s="725" t="s">
        <v>687</v>
      </c>
      <c r="Q26" s="17"/>
      <c r="R26" s="18"/>
      <c r="S26" s="18"/>
      <c r="T26" s="19"/>
      <c r="U26" s="17"/>
      <c r="V26" s="19"/>
      <c r="W26" s="17"/>
      <c r="X26" s="51"/>
      <c r="Z26" s="702" t="s">
        <v>934</v>
      </c>
      <c r="AA26" s="707" t="s">
        <v>563</v>
      </c>
      <c r="AB26" s="707" t="s">
        <v>563</v>
      </c>
      <c r="AC26" s="707" t="s">
        <v>563</v>
      </c>
      <c r="AD26" s="707" t="s">
        <v>563</v>
      </c>
      <c r="AE26" s="707" t="s">
        <v>563</v>
      </c>
      <c r="AF26" s="707" t="s">
        <v>563</v>
      </c>
      <c r="AG26" s="707" t="s">
        <v>563</v>
      </c>
      <c r="AH26" s="707" t="s">
        <v>563</v>
      </c>
      <c r="AI26" s="707" t="s">
        <v>563</v>
      </c>
      <c r="AJ26" s="707" t="s">
        <v>563</v>
      </c>
      <c r="AK26" s="708" t="s">
        <v>563</v>
      </c>
      <c r="AL26" s="723" t="s">
        <v>670</v>
      </c>
      <c r="AM26" s="724" t="s">
        <v>670</v>
      </c>
      <c r="AN26" s="724" t="s">
        <v>670</v>
      </c>
      <c r="AO26" s="725" t="s">
        <v>670</v>
      </c>
      <c r="AP26" s="17"/>
      <c r="AQ26" s="18"/>
      <c r="AR26" s="18"/>
      <c r="AS26" s="19"/>
      <c r="AT26" s="17"/>
      <c r="AU26" s="19"/>
      <c r="AV26" s="17"/>
      <c r="AW26" s="51"/>
      <c r="BC26" s="14" t="s">
        <v>75</v>
      </c>
      <c r="BD26" s="13" t="s">
        <v>877</v>
      </c>
    </row>
    <row r="27" spans="1:56" ht="26" customHeight="1" x14ac:dyDescent="0.25">
      <c r="A27" s="702" t="s">
        <v>511</v>
      </c>
      <c r="B27" s="707" t="s">
        <v>511</v>
      </c>
      <c r="C27" s="707" t="s">
        <v>511</v>
      </c>
      <c r="D27" s="707" t="s">
        <v>511</v>
      </c>
      <c r="E27" s="707" t="s">
        <v>511</v>
      </c>
      <c r="F27" s="707" t="s">
        <v>511</v>
      </c>
      <c r="G27" s="707" t="s">
        <v>511</v>
      </c>
      <c r="H27" s="707" t="s">
        <v>511</v>
      </c>
      <c r="I27" s="707" t="s">
        <v>511</v>
      </c>
      <c r="J27" s="707" t="s">
        <v>511</v>
      </c>
      <c r="K27" s="707" t="s">
        <v>511</v>
      </c>
      <c r="L27" s="708" t="s">
        <v>511</v>
      </c>
      <c r="M27" s="723" t="s">
        <v>688</v>
      </c>
      <c r="N27" s="724" t="s">
        <v>688</v>
      </c>
      <c r="O27" s="724" t="s">
        <v>688</v>
      </c>
      <c r="P27" s="725" t="s">
        <v>688</v>
      </c>
      <c r="Q27" s="17"/>
      <c r="R27" s="18"/>
      <c r="S27" s="18"/>
      <c r="T27" s="19"/>
      <c r="U27" s="17"/>
      <c r="V27" s="19"/>
      <c r="W27" s="17"/>
      <c r="X27" s="51"/>
      <c r="Z27" s="702" t="s">
        <v>933</v>
      </c>
      <c r="AA27" s="707" t="s">
        <v>567</v>
      </c>
      <c r="AB27" s="707" t="s">
        <v>567</v>
      </c>
      <c r="AC27" s="707" t="s">
        <v>567</v>
      </c>
      <c r="AD27" s="707" t="s">
        <v>567</v>
      </c>
      <c r="AE27" s="707" t="s">
        <v>567</v>
      </c>
      <c r="AF27" s="707" t="s">
        <v>567</v>
      </c>
      <c r="AG27" s="707" t="s">
        <v>567</v>
      </c>
      <c r="AH27" s="707" t="s">
        <v>567</v>
      </c>
      <c r="AI27" s="707" t="s">
        <v>567</v>
      </c>
      <c r="AJ27" s="707" t="s">
        <v>567</v>
      </c>
      <c r="AK27" s="708" t="s">
        <v>567</v>
      </c>
      <c r="AL27" s="723" t="s">
        <v>702</v>
      </c>
      <c r="AM27" s="724" t="s">
        <v>702</v>
      </c>
      <c r="AN27" s="724" t="s">
        <v>702</v>
      </c>
      <c r="AO27" s="725" t="s">
        <v>702</v>
      </c>
      <c r="AP27" s="17"/>
      <c r="AQ27" s="18"/>
      <c r="AR27" s="18"/>
      <c r="AS27" s="19"/>
      <c r="AT27" s="17"/>
      <c r="AU27" s="19"/>
      <c r="AV27" s="17"/>
      <c r="AW27" s="51"/>
      <c r="BC27" s="14" t="s">
        <v>76</v>
      </c>
      <c r="BD27" s="13" t="s">
        <v>875</v>
      </c>
    </row>
    <row r="28" spans="1:56" ht="26" customHeight="1" x14ac:dyDescent="0.25">
      <c r="A28" s="702" t="s">
        <v>513</v>
      </c>
      <c r="B28" s="707" t="s">
        <v>513</v>
      </c>
      <c r="C28" s="707" t="s">
        <v>513</v>
      </c>
      <c r="D28" s="707" t="s">
        <v>513</v>
      </c>
      <c r="E28" s="707" t="s">
        <v>513</v>
      </c>
      <c r="F28" s="707" t="s">
        <v>513</v>
      </c>
      <c r="G28" s="707" t="s">
        <v>513</v>
      </c>
      <c r="H28" s="707" t="s">
        <v>513</v>
      </c>
      <c r="I28" s="707" t="s">
        <v>513</v>
      </c>
      <c r="J28" s="707" t="s">
        <v>513</v>
      </c>
      <c r="K28" s="707" t="s">
        <v>513</v>
      </c>
      <c r="L28" s="708" t="s">
        <v>513</v>
      </c>
      <c r="M28" s="723" t="s">
        <v>689</v>
      </c>
      <c r="N28" s="724" t="s">
        <v>689</v>
      </c>
      <c r="O28" s="724" t="s">
        <v>689</v>
      </c>
      <c r="P28" s="725" t="s">
        <v>689</v>
      </c>
      <c r="Q28" s="17"/>
      <c r="R28" s="18"/>
      <c r="S28" s="18"/>
      <c r="T28" s="19"/>
      <c r="U28" s="17"/>
      <c r="V28" s="19"/>
      <c r="W28" s="17"/>
      <c r="X28" s="51"/>
      <c r="Z28" s="702" t="s">
        <v>932</v>
      </c>
      <c r="AA28" s="707" t="s">
        <v>569</v>
      </c>
      <c r="AB28" s="707" t="s">
        <v>569</v>
      </c>
      <c r="AC28" s="707" t="s">
        <v>569</v>
      </c>
      <c r="AD28" s="707" t="s">
        <v>569</v>
      </c>
      <c r="AE28" s="707" t="s">
        <v>569</v>
      </c>
      <c r="AF28" s="707" t="s">
        <v>569</v>
      </c>
      <c r="AG28" s="707" t="s">
        <v>569</v>
      </c>
      <c r="AH28" s="707" t="s">
        <v>569</v>
      </c>
      <c r="AI28" s="707" t="s">
        <v>569</v>
      </c>
      <c r="AJ28" s="707" t="s">
        <v>569</v>
      </c>
      <c r="AK28" s="708" t="s">
        <v>569</v>
      </c>
      <c r="AL28" s="723" t="s">
        <v>703</v>
      </c>
      <c r="AM28" s="724" t="s">
        <v>703</v>
      </c>
      <c r="AN28" s="724" t="s">
        <v>703</v>
      </c>
      <c r="AO28" s="725" t="s">
        <v>703</v>
      </c>
      <c r="AP28" s="17"/>
      <c r="AQ28" s="18"/>
      <c r="AR28" s="18"/>
      <c r="AS28" s="19"/>
      <c r="AT28" s="17"/>
      <c r="AU28" s="19"/>
      <c r="AV28" s="17"/>
      <c r="AW28" s="51"/>
      <c r="BC28" s="14" t="s">
        <v>77</v>
      </c>
      <c r="BD28" s="13" t="s">
        <v>873</v>
      </c>
    </row>
    <row r="29" spans="1:56" ht="26" customHeight="1" x14ac:dyDescent="0.25">
      <c r="A29" s="702" t="s">
        <v>515</v>
      </c>
      <c r="B29" s="707" t="s">
        <v>515</v>
      </c>
      <c r="C29" s="707" t="s">
        <v>515</v>
      </c>
      <c r="D29" s="707" t="s">
        <v>515</v>
      </c>
      <c r="E29" s="707" t="s">
        <v>515</v>
      </c>
      <c r="F29" s="707" t="s">
        <v>515</v>
      </c>
      <c r="G29" s="707" t="s">
        <v>515</v>
      </c>
      <c r="H29" s="707" t="s">
        <v>515</v>
      </c>
      <c r="I29" s="707" t="s">
        <v>515</v>
      </c>
      <c r="J29" s="707" t="s">
        <v>515</v>
      </c>
      <c r="K29" s="707" t="s">
        <v>515</v>
      </c>
      <c r="L29" s="708" t="s">
        <v>515</v>
      </c>
      <c r="M29" s="723" t="s">
        <v>690</v>
      </c>
      <c r="N29" s="724" t="s">
        <v>690</v>
      </c>
      <c r="O29" s="724" t="s">
        <v>690</v>
      </c>
      <c r="P29" s="725" t="s">
        <v>690</v>
      </c>
      <c r="Q29" s="17"/>
      <c r="R29" s="18"/>
      <c r="S29" s="18"/>
      <c r="T29" s="19"/>
      <c r="U29" s="17"/>
      <c r="V29" s="19"/>
      <c r="W29" s="17"/>
      <c r="X29" s="51"/>
      <c r="Z29" s="702" t="s">
        <v>931</v>
      </c>
      <c r="AA29" s="707" t="s">
        <v>571</v>
      </c>
      <c r="AB29" s="707" t="s">
        <v>571</v>
      </c>
      <c r="AC29" s="707" t="s">
        <v>571</v>
      </c>
      <c r="AD29" s="707" t="s">
        <v>571</v>
      </c>
      <c r="AE29" s="707" t="s">
        <v>571</v>
      </c>
      <c r="AF29" s="707" t="s">
        <v>571</v>
      </c>
      <c r="AG29" s="707" t="s">
        <v>571</v>
      </c>
      <c r="AH29" s="707" t="s">
        <v>571</v>
      </c>
      <c r="AI29" s="707" t="s">
        <v>571</v>
      </c>
      <c r="AJ29" s="707" t="s">
        <v>571</v>
      </c>
      <c r="AK29" s="708" t="s">
        <v>571</v>
      </c>
      <c r="AL29" s="723" t="s">
        <v>704</v>
      </c>
      <c r="AM29" s="724" t="s">
        <v>704</v>
      </c>
      <c r="AN29" s="724" t="s">
        <v>704</v>
      </c>
      <c r="AO29" s="725" t="s">
        <v>704</v>
      </c>
      <c r="AP29" s="17"/>
      <c r="AQ29" s="18"/>
      <c r="AR29" s="18"/>
      <c r="AS29" s="19"/>
      <c r="AT29" s="17"/>
      <c r="AU29" s="19"/>
      <c r="AV29" s="17"/>
      <c r="AW29" s="51"/>
      <c r="BC29" s="14" t="s">
        <v>78</v>
      </c>
      <c r="BD29" s="13" t="s">
        <v>871</v>
      </c>
    </row>
    <row r="30" spans="1:56" ht="26" customHeight="1" x14ac:dyDescent="0.25">
      <c r="A30" s="702" t="s">
        <v>517</v>
      </c>
      <c r="B30" s="707" t="s">
        <v>517</v>
      </c>
      <c r="C30" s="707" t="s">
        <v>517</v>
      </c>
      <c r="D30" s="707" t="s">
        <v>517</v>
      </c>
      <c r="E30" s="707" t="s">
        <v>517</v>
      </c>
      <c r="F30" s="707" t="s">
        <v>517</v>
      </c>
      <c r="G30" s="707" t="s">
        <v>517</v>
      </c>
      <c r="H30" s="707" t="s">
        <v>517</v>
      </c>
      <c r="I30" s="707" t="s">
        <v>517</v>
      </c>
      <c r="J30" s="707" t="s">
        <v>517</v>
      </c>
      <c r="K30" s="707" t="s">
        <v>517</v>
      </c>
      <c r="L30" s="708" t="s">
        <v>517</v>
      </c>
      <c r="M30" s="723" t="s">
        <v>691</v>
      </c>
      <c r="N30" s="724" t="s">
        <v>691</v>
      </c>
      <c r="O30" s="724" t="s">
        <v>691</v>
      </c>
      <c r="P30" s="725" t="s">
        <v>691</v>
      </c>
      <c r="Q30" s="17"/>
      <c r="R30" s="18"/>
      <c r="S30" s="18"/>
      <c r="T30" s="19"/>
      <c r="U30" s="17"/>
      <c r="V30" s="19"/>
      <c r="W30" s="17"/>
      <c r="X30" s="51"/>
      <c r="Z30" s="702" t="s">
        <v>930</v>
      </c>
      <c r="AA30" s="707" t="s">
        <v>573</v>
      </c>
      <c r="AB30" s="707" t="s">
        <v>573</v>
      </c>
      <c r="AC30" s="707" t="s">
        <v>573</v>
      </c>
      <c r="AD30" s="707" t="s">
        <v>573</v>
      </c>
      <c r="AE30" s="707" t="s">
        <v>573</v>
      </c>
      <c r="AF30" s="707" t="s">
        <v>573</v>
      </c>
      <c r="AG30" s="707" t="s">
        <v>573</v>
      </c>
      <c r="AH30" s="707" t="s">
        <v>573</v>
      </c>
      <c r="AI30" s="707" t="s">
        <v>573</v>
      </c>
      <c r="AJ30" s="707" t="s">
        <v>573</v>
      </c>
      <c r="AK30" s="708" t="s">
        <v>573</v>
      </c>
      <c r="AL30" s="723" t="s">
        <v>705</v>
      </c>
      <c r="AM30" s="724" t="s">
        <v>705</v>
      </c>
      <c r="AN30" s="724" t="s">
        <v>705</v>
      </c>
      <c r="AO30" s="725" t="s">
        <v>705</v>
      </c>
      <c r="AP30" s="17"/>
      <c r="AQ30" s="18"/>
      <c r="AR30" s="18"/>
      <c r="AS30" s="19"/>
      <c r="AT30" s="17"/>
      <c r="AU30" s="19"/>
      <c r="AV30" s="17"/>
      <c r="AW30" s="51"/>
      <c r="BC30" s="14" t="s">
        <v>79</v>
      </c>
      <c r="BD30" s="13" t="s">
        <v>869</v>
      </c>
    </row>
    <row r="31" spans="1:56" ht="26" customHeight="1" x14ac:dyDescent="0.25">
      <c r="A31" s="702" t="s">
        <v>519</v>
      </c>
      <c r="B31" s="707" t="s">
        <v>519</v>
      </c>
      <c r="C31" s="707" t="s">
        <v>519</v>
      </c>
      <c r="D31" s="707" t="s">
        <v>519</v>
      </c>
      <c r="E31" s="707" t="s">
        <v>519</v>
      </c>
      <c r="F31" s="707" t="s">
        <v>519</v>
      </c>
      <c r="G31" s="707" t="s">
        <v>519</v>
      </c>
      <c r="H31" s="707" t="s">
        <v>519</v>
      </c>
      <c r="I31" s="707" t="s">
        <v>519</v>
      </c>
      <c r="J31" s="707" t="s">
        <v>519</v>
      </c>
      <c r="K31" s="707" t="s">
        <v>519</v>
      </c>
      <c r="L31" s="708" t="s">
        <v>519</v>
      </c>
      <c r="M31" s="723" t="s">
        <v>692</v>
      </c>
      <c r="N31" s="724" t="s">
        <v>692</v>
      </c>
      <c r="O31" s="724" t="s">
        <v>692</v>
      </c>
      <c r="P31" s="725" t="s">
        <v>692</v>
      </c>
      <c r="Q31" s="17"/>
      <c r="R31" s="18"/>
      <c r="S31" s="18"/>
      <c r="T31" s="19"/>
      <c r="U31" s="17"/>
      <c r="V31" s="19"/>
      <c r="W31" s="17"/>
      <c r="X31" s="51"/>
      <c r="Z31" s="702" t="s">
        <v>929</v>
      </c>
      <c r="AA31" s="707" t="s">
        <v>575</v>
      </c>
      <c r="AB31" s="707" t="s">
        <v>575</v>
      </c>
      <c r="AC31" s="707" t="s">
        <v>575</v>
      </c>
      <c r="AD31" s="707" t="s">
        <v>575</v>
      </c>
      <c r="AE31" s="707" t="s">
        <v>575</v>
      </c>
      <c r="AF31" s="707" t="s">
        <v>575</v>
      </c>
      <c r="AG31" s="707" t="s">
        <v>575</v>
      </c>
      <c r="AH31" s="707" t="s">
        <v>575</v>
      </c>
      <c r="AI31" s="707" t="s">
        <v>575</v>
      </c>
      <c r="AJ31" s="707" t="s">
        <v>575</v>
      </c>
      <c r="AK31" s="708" t="s">
        <v>575</v>
      </c>
      <c r="AL31" s="723" t="s">
        <v>706</v>
      </c>
      <c r="AM31" s="724" t="s">
        <v>706</v>
      </c>
      <c r="AN31" s="724" t="s">
        <v>706</v>
      </c>
      <c r="AO31" s="725" t="s">
        <v>706</v>
      </c>
      <c r="AP31" s="17"/>
      <c r="AQ31" s="18"/>
      <c r="AR31" s="18"/>
      <c r="AS31" s="19"/>
      <c r="AT31" s="17"/>
      <c r="AU31" s="19"/>
      <c r="AV31" s="17"/>
      <c r="AW31" s="51"/>
      <c r="BC31" s="14" t="s">
        <v>80</v>
      </c>
      <c r="BD31" s="13" t="s">
        <v>867</v>
      </c>
    </row>
    <row r="32" spans="1:56" ht="26" customHeight="1" x14ac:dyDescent="0.25">
      <c r="A32" s="702" t="s">
        <v>521</v>
      </c>
      <c r="B32" s="707" t="s">
        <v>521</v>
      </c>
      <c r="C32" s="707" t="s">
        <v>521</v>
      </c>
      <c r="D32" s="707" t="s">
        <v>521</v>
      </c>
      <c r="E32" s="707" t="s">
        <v>521</v>
      </c>
      <c r="F32" s="707" t="s">
        <v>521</v>
      </c>
      <c r="G32" s="707" t="s">
        <v>521</v>
      </c>
      <c r="H32" s="707" t="s">
        <v>521</v>
      </c>
      <c r="I32" s="707" t="s">
        <v>521</v>
      </c>
      <c r="J32" s="707" t="s">
        <v>521</v>
      </c>
      <c r="K32" s="707" t="s">
        <v>521</v>
      </c>
      <c r="L32" s="708" t="s">
        <v>521</v>
      </c>
      <c r="M32" s="723" t="s">
        <v>693</v>
      </c>
      <c r="N32" s="724" t="s">
        <v>693</v>
      </c>
      <c r="O32" s="724" t="s">
        <v>693</v>
      </c>
      <c r="P32" s="725" t="s">
        <v>693</v>
      </c>
      <c r="Q32" s="17"/>
      <c r="R32" s="18"/>
      <c r="S32" s="18"/>
      <c r="T32" s="19"/>
      <c r="U32" s="17"/>
      <c r="V32" s="19"/>
      <c r="W32" s="17"/>
      <c r="X32" s="51"/>
      <c r="Z32" s="702" t="s">
        <v>928</v>
      </c>
      <c r="AA32" s="707" t="s">
        <v>577</v>
      </c>
      <c r="AB32" s="707" t="s">
        <v>577</v>
      </c>
      <c r="AC32" s="707" t="s">
        <v>577</v>
      </c>
      <c r="AD32" s="707" t="s">
        <v>577</v>
      </c>
      <c r="AE32" s="707" t="s">
        <v>577</v>
      </c>
      <c r="AF32" s="707" t="s">
        <v>577</v>
      </c>
      <c r="AG32" s="707" t="s">
        <v>577</v>
      </c>
      <c r="AH32" s="707" t="s">
        <v>577</v>
      </c>
      <c r="AI32" s="707" t="s">
        <v>577</v>
      </c>
      <c r="AJ32" s="707" t="s">
        <v>577</v>
      </c>
      <c r="AK32" s="708" t="s">
        <v>577</v>
      </c>
      <c r="AL32" s="723" t="s">
        <v>707</v>
      </c>
      <c r="AM32" s="724" t="s">
        <v>707</v>
      </c>
      <c r="AN32" s="724" t="s">
        <v>707</v>
      </c>
      <c r="AO32" s="725" t="s">
        <v>707</v>
      </c>
      <c r="AP32" s="17"/>
      <c r="AQ32" s="18"/>
      <c r="AR32" s="18"/>
      <c r="AS32" s="19"/>
      <c r="AT32" s="17"/>
      <c r="AU32" s="19"/>
      <c r="AV32" s="17"/>
      <c r="AW32" s="51"/>
      <c r="BC32" s="14" t="s">
        <v>81</v>
      </c>
      <c r="BD32" s="13" t="s">
        <v>865</v>
      </c>
    </row>
    <row r="33" spans="1:75" ht="26" customHeight="1" x14ac:dyDescent="0.25">
      <c r="A33" s="730" t="s">
        <v>523</v>
      </c>
      <c r="B33" s="731" t="s">
        <v>523</v>
      </c>
      <c r="C33" s="731" t="s">
        <v>523</v>
      </c>
      <c r="D33" s="731" t="s">
        <v>523</v>
      </c>
      <c r="E33" s="731" t="s">
        <v>523</v>
      </c>
      <c r="F33" s="731" t="s">
        <v>523</v>
      </c>
      <c r="G33" s="731" t="s">
        <v>523</v>
      </c>
      <c r="H33" s="731" t="s">
        <v>523</v>
      </c>
      <c r="I33" s="731" t="s">
        <v>523</v>
      </c>
      <c r="J33" s="731" t="s">
        <v>523</v>
      </c>
      <c r="K33" s="731" t="s">
        <v>523</v>
      </c>
      <c r="L33" s="732" t="s">
        <v>523</v>
      </c>
      <c r="M33" s="723" t="s">
        <v>694</v>
      </c>
      <c r="N33" s="724" t="s">
        <v>694</v>
      </c>
      <c r="O33" s="724" t="s">
        <v>694</v>
      </c>
      <c r="P33" s="725" t="s">
        <v>694</v>
      </c>
      <c r="Q33" s="17"/>
      <c r="R33" s="18"/>
      <c r="S33" s="18"/>
      <c r="T33" s="19"/>
      <c r="U33" s="17"/>
      <c r="V33" s="19"/>
      <c r="W33" s="17"/>
      <c r="X33" s="51"/>
      <c r="Z33" s="730" t="s">
        <v>927</v>
      </c>
      <c r="AA33" s="731" t="s">
        <v>579</v>
      </c>
      <c r="AB33" s="731" t="s">
        <v>579</v>
      </c>
      <c r="AC33" s="731" t="s">
        <v>579</v>
      </c>
      <c r="AD33" s="731" t="s">
        <v>579</v>
      </c>
      <c r="AE33" s="731" t="s">
        <v>579</v>
      </c>
      <c r="AF33" s="731" t="s">
        <v>579</v>
      </c>
      <c r="AG33" s="731" t="s">
        <v>579</v>
      </c>
      <c r="AH33" s="731" t="s">
        <v>579</v>
      </c>
      <c r="AI33" s="731" t="s">
        <v>579</v>
      </c>
      <c r="AJ33" s="731" t="s">
        <v>579</v>
      </c>
      <c r="AK33" s="732" t="s">
        <v>579</v>
      </c>
      <c r="AL33" s="723" t="s">
        <v>708</v>
      </c>
      <c r="AM33" s="724" t="s">
        <v>708</v>
      </c>
      <c r="AN33" s="724" t="s">
        <v>708</v>
      </c>
      <c r="AO33" s="725" t="s">
        <v>708</v>
      </c>
      <c r="AP33" s="17"/>
      <c r="AQ33" s="18"/>
      <c r="AR33" s="18"/>
      <c r="AS33" s="19"/>
      <c r="AT33" s="17"/>
      <c r="AU33" s="19"/>
      <c r="AV33" s="17"/>
      <c r="AW33" s="51"/>
      <c r="BC33" s="14" t="s">
        <v>82</v>
      </c>
      <c r="BD33" s="13" t="s">
        <v>863</v>
      </c>
    </row>
    <row r="34" spans="1:75" ht="26" customHeight="1" x14ac:dyDescent="0.25">
      <c r="A34" s="733" t="s">
        <v>525</v>
      </c>
      <c r="B34" s="734" t="s">
        <v>525</v>
      </c>
      <c r="C34" s="734" t="s">
        <v>525</v>
      </c>
      <c r="D34" s="734" t="s">
        <v>525</v>
      </c>
      <c r="E34" s="734" t="s">
        <v>525</v>
      </c>
      <c r="F34" s="734" t="s">
        <v>525</v>
      </c>
      <c r="G34" s="734" t="s">
        <v>525</v>
      </c>
      <c r="H34" s="734" t="s">
        <v>525</v>
      </c>
      <c r="I34" s="734" t="s">
        <v>525</v>
      </c>
      <c r="J34" s="734" t="s">
        <v>525</v>
      </c>
      <c r="K34" s="734" t="s">
        <v>525</v>
      </c>
      <c r="L34" s="735" t="s">
        <v>525</v>
      </c>
      <c r="M34" s="723" t="s">
        <v>695</v>
      </c>
      <c r="N34" s="724" t="s">
        <v>695</v>
      </c>
      <c r="O34" s="724" t="s">
        <v>695</v>
      </c>
      <c r="P34" s="725" t="s">
        <v>695</v>
      </c>
      <c r="Q34" s="17"/>
      <c r="R34" s="18"/>
      <c r="S34" s="18"/>
      <c r="T34" s="19"/>
      <c r="U34" s="17"/>
      <c r="V34" s="19"/>
      <c r="W34" s="17"/>
      <c r="X34" s="51"/>
      <c r="Z34" s="733" t="s">
        <v>926</v>
      </c>
      <c r="AA34" s="734" t="s">
        <v>581</v>
      </c>
      <c r="AB34" s="734" t="s">
        <v>581</v>
      </c>
      <c r="AC34" s="734" t="s">
        <v>581</v>
      </c>
      <c r="AD34" s="734" t="s">
        <v>581</v>
      </c>
      <c r="AE34" s="734" t="s">
        <v>581</v>
      </c>
      <c r="AF34" s="734" t="s">
        <v>581</v>
      </c>
      <c r="AG34" s="734" t="s">
        <v>581</v>
      </c>
      <c r="AH34" s="734" t="s">
        <v>581</v>
      </c>
      <c r="AI34" s="734" t="s">
        <v>581</v>
      </c>
      <c r="AJ34" s="734" t="s">
        <v>581</v>
      </c>
      <c r="AK34" s="735" t="s">
        <v>581</v>
      </c>
      <c r="AL34" s="723" t="s">
        <v>709</v>
      </c>
      <c r="AM34" s="724" t="s">
        <v>709</v>
      </c>
      <c r="AN34" s="724" t="s">
        <v>709</v>
      </c>
      <c r="AO34" s="725" t="s">
        <v>709</v>
      </c>
      <c r="AP34" s="17"/>
      <c r="AQ34" s="18"/>
      <c r="AR34" s="18"/>
      <c r="AS34" s="19"/>
      <c r="AT34" s="17"/>
      <c r="AU34" s="19"/>
      <c r="AV34" s="17"/>
      <c r="AW34" s="51"/>
      <c r="BC34" s="14" t="s">
        <v>294</v>
      </c>
      <c r="BD34" s="13" t="s">
        <v>862</v>
      </c>
    </row>
    <row r="35" spans="1:75" ht="26" customHeight="1" x14ac:dyDescent="0.25">
      <c r="A35" s="702" t="s">
        <v>527</v>
      </c>
      <c r="B35" s="707" t="s">
        <v>527</v>
      </c>
      <c r="C35" s="707" t="s">
        <v>527</v>
      </c>
      <c r="D35" s="707" t="s">
        <v>527</v>
      </c>
      <c r="E35" s="707" t="s">
        <v>527</v>
      </c>
      <c r="F35" s="707" t="s">
        <v>527</v>
      </c>
      <c r="G35" s="707" t="s">
        <v>527</v>
      </c>
      <c r="H35" s="707" t="s">
        <v>527</v>
      </c>
      <c r="I35" s="707" t="s">
        <v>527</v>
      </c>
      <c r="J35" s="707" t="s">
        <v>527</v>
      </c>
      <c r="K35" s="707" t="s">
        <v>527</v>
      </c>
      <c r="L35" s="708" t="s">
        <v>527</v>
      </c>
      <c r="M35" s="723" t="s">
        <v>696</v>
      </c>
      <c r="N35" s="724" t="s">
        <v>696</v>
      </c>
      <c r="O35" s="724" t="s">
        <v>696</v>
      </c>
      <c r="P35" s="725" t="s">
        <v>696</v>
      </c>
      <c r="Q35" s="17"/>
      <c r="R35" s="18"/>
      <c r="S35" s="18"/>
      <c r="T35" s="19"/>
      <c r="U35" s="17"/>
      <c r="V35" s="19"/>
      <c r="W35" s="17"/>
      <c r="X35" s="51"/>
      <c r="Z35" s="702" t="s">
        <v>925</v>
      </c>
      <c r="AA35" s="707" t="s">
        <v>583</v>
      </c>
      <c r="AB35" s="707" t="s">
        <v>583</v>
      </c>
      <c r="AC35" s="707" t="s">
        <v>583</v>
      </c>
      <c r="AD35" s="707" t="s">
        <v>583</v>
      </c>
      <c r="AE35" s="707" t="s">
        <v>583</v>
      </c>
      <c r="AF35" s="707" t="s">
        <v>583</v>
      </c>
      <c r="AG35" s="707" t="s">
        <v>583</v>
      </c>
      <c r="AH35" s="707" t="s">
        <v>583</v>
      </c>
      <c r="AI35" s="707" t="s">
        <v>583</v>
      </c>
      <c r="AJ35" s="707" t="s">
        <v>583</v>
      </c>
      <c r="AK35" s="708" t="s">
        <v>583</v>
      </c>
      <c r="AL35" s="723" t="s">
        <v>710</v>
      </c>
      <c r="AM35" s="724" t="s">
        <v>710</v>
      </c>
      <c r="AN35" s="724" t="s">
        <v>710</v>
      </c>
      <c r="AO35" s="725" t="s">
        <v>710</v>
      </c>
      <c r="AP35" s="17"/>
      <c r="AQ35" s="18"/>
      <c r="AR35" s="18"/>
      <c r="AS35" s="19"/>
      <c r="AT35" s="17"/>
      <c r="AU35" s="19"/>
      <c r="AV35" s="17"/>
      <c r="AW35" s="51"/>
      <c r="BC35" s="14" t="s">
        <v>83</v>
      </c>
      <c r="BD35" s="13" t="s">
        <v>861</v>
      </c>
    </row>
    <row r="36" spans="1:75" ht="26" customHeight="1" x14ac:dyDescent="0.25">
      <c r="A36" s="702" t="s">
        <v>529</v>
      </c>
      <c r="B36" s="707" t="s">
        <v>529</v>
      </c>
      <c r="C36" s="707" t="s">
        <v>529</v>
      </c>
      <c r="D36" s="707" t="s">
        <v>529</v>
      </c>
      <c r="E36" s="707" t="s">
        <v>529</v>
      </c>
      <c r="F36" s="707" t="s">
        <v>529</v>
      </c>
      <c r="G36" s="707" t="s">
        <v>529</v>
      </c>
      <c r="H36" s="707" t="s">
        <v>529</v>
      </c>
      <c r="I36" s="707" t="s">
        <v>529</v>
      </c>
      <c r="J36" s="707" t="s">
        <v>529</v>
      </c>
      <c r="K36" s="707" t="s">
        <v>529</v>
      </c>
      <c r="L36" s="708" t="s">
        <v>529</v>
      </c>
      <c r="M36" s="723" t="s">
        <v>697</v>
      </c>
      <c r="N36" s="724" t="s">
        <v>697</v>
      </c>
      <c r="O36" s="724" t="s">
        <v>697</v>
      </c>
      <c r="P36" s="725" t="s">
        <v>697</v>
      </c>
      <c r="Q36" s="17"/>
      <c r="R36" s="18"/>
      <c r="S36" s="18"/>
      <c r="T36" s="19"/>
      <c r="U36" s="17"/>
      <c r="V36" s="19"/>
      <c r="W36" s="17"/>
      <c r="X36" s="51"/>
      <c r="Z36" s="702" t="s">
        <v>924</v>
      </c>
      <c r="AA36" s="707" t="s">
        <v>585</v>
      </c>
      <c r="AB36" s="707" t="s">
        <v>585</v>
      </c>
      <c r="AC36" s="707" t="s">
        <v>585</v>
      </c>
      <c r="AD36" s="707" t="s">
        <v>585</v>
      </c>
      <c r="AE36" s="707" t="s">
        <v>585</v>
      </c>
      <c r="AF36" s="707" t="s">
        <v>585</v>
      </c>
      <c r="AG36" s="707" t="s">
        <v>585</v>
      </c>
      <c r="AH36" s="707" t="s">
        <v>585</v>
      </c>
      <c r="AI36" s="707" t="s">
        <v>585</v>
      </c>
      <c r="AJ36" s="707" t="s">
        <v>585</v>
      </c>
      <c r="AK36" s="708" t="s">
        <v>585</v>
      </c>
      <c r="AL36" s="723" t="s">
        <v>711</v>
      </c>
      <c r="AM36" s="724" t="s">
        <v>711</v>
      </c>
      <c r="AN36" s="724" t="s">
        <v>711</v>
      </c>
      <c r="AO36" s="725" t="s">
        <v>711</v>
      </c>
      <c r="AP36" s="17"/>
      <c r="AQ36" s="18"/>
      <c r="AR36" s="18"/>
      <c r="AS36" s="19"/>
      <c r="AT36" s="17"/>
      <c r="AU36" s="19"/>
      <c r="AV36" s="17"/>
      <c r="AW36" s="51"/>
      <c r="BC36" s="14" t="s">
        <v>84</v>
      </c>
      <c r="BD36" s="13" t="s">
        <v>860</v>
      </c>
    </row>
    <row r="37" spans="1:75" ht="26" customHeight="1" x14ac:dyDescent="0.25">
      <c r="A37" s="702" t="s">
        <v>531</v>
      </c>
      <c r="B37" s="707" t="s">
        <v>531</v>
      </c>
      <c r="C37" s="707" t="s">
        <v>531</v>
      </c>
      <c r="D37" s="707" t="s">
        <v>531</v>
      </c>
      <c r="E37" s="707" t="s">
        <v>531</v>
      </c>
      <c r="F37" s="707" t="s">
        <v>531</v>
      </c>
      <c r="G37" s="707" t="s">
        <v>531</v>
      </c>
      <c r="H37" s="707" t="s">
        <v>531</v>
      </c>
      <c r="I37" s="707" t="s">
        <v>531</v>
      </c>
      <c r="J37" s="707" t="s">
        <v>531</v>
      </c>
      <c r="K37" s="707" t="s">
        <v>531</v>
      </c>
      <c r="L37" s="708" t="s">
        <v>531</v>
      </c>
      <c r="M37" s="723" t="s">
        <v>698</v>
      </c>
      <c r="N37" s="724" t="s">
        <v>698</v>
      </c>
      <c r="O37" s="724" t="s">
        <v>698</v>
      </c>
      <c r="P37" s="725" t="s">
        <v>698</v>
      </c>
      <c r="Q37" s="17"/>
      <c r="R37" s="18"/>
      <c r="S37" s="18"/>
      <c r="T37" s="19"/>
      <c r="U37" s="17"/>
      <c r="V37" s="19"/>
      <c r="W37" s="17"/>
      <c r="X37" s="51"/>
      <c r="Z37" s="702" t="s">
        <v>923</v>
      </c>
      <c r="AA37" s="707" t="s">
        <v>587</v>
      </c>
      <c r="AB37" s="707" t="s">
        <v>587</v>
      </c>
      <c r="AC37" s="707" t="s">
        <v>587</v>
      </c>
      <c r="AD37" s="707" t="s">
        <v>587</v>
      </c>
      <c r="AE37" s="707" t="s">
        <v>587</v>
      </c>
      <c r="AF37" s="707" t="s">
        <v>587</v>
      </c>
      <c r="AG37" s="707" t="s">
        <v>587</v>
      </c>
      <c r="AH37" s="707" t="s">
        <v>587</v>
      </c>
      <c r="AI37" s="707" t="s">
        <v>587</v>
      </c>
      <c r="AJ37" s="707" t="s">
        <v>587</v>
      </c>
      <c r="AK37" s="708" t="s">
        <v>587</v>
      </c>
      <c r="AL37" s="723" t="s">
        <v>712</v>
      </c>
      <c r="AM37" s="724" t="s">
        <v>712</v>
      </c>
      <c r="AN37" s="724" t="s">
        <v>712</v>
      </c>
      <c r="AO37" s="725" t="s">
        <v>712</v>
      </c>
      <c r="AP37" s="17"/>
      <c r="AQ37" s="18"/>
      <c r="AR37" s="18"/>
      <c r="AS37" s="19"/>
      <c r="AT37" s="17"/>
      <c r="AU37" s="19"/>
      <c r="AV37" s="17"/>
      <c r="AW37" s="51"/>
      <c r="BC37" s="14" t="s">
        <v>85</v>
      </c>
      <c r="BD37" s="13" t="s">
        <v>857</v>
      </c>
    </row>
    <row r="38" spans="1:75" ht="26" customHeight="1" x14ac:dyDescent="0.25">
      <c r="A38" s="702" t="s">
        <v>533</v>
      </c>
      <c r="B38" s="703" t="s">
        <v>533</v>
      </c>
      <c r="C38" s="703" t="s">
        <v>533</v>
      </c>
      <c r="D38" s="703" t="s">
        <v>533</v>
      </c>
      <c r="E38" s="703" t="s">
        <v>533</v>
      </c>
      <c r="F38" s="703" t="s">
        <v>533</v>
      </c>
      <c r="G38" s="703" t="s">
        <v>533</v>
      </c>
      <c r="H38" s="703" t="s">
        <v>533</v>
      </c>
      <c r="I38" s="703" t="s">
        <v>533</v>
      </c>
      <c r="J38" s="703" t="s">
        <v>533</v>
      </c>
      <c r="K38" s="703" t="s">
        <v>533</v>
      </c>
      <c r="L38" s="703" t="s">
        <v>533</v>
      </c>
      <c r="M38" s="723" t="s">
        <v>699</v>
      </c>
      <c r="N38" s="724" t="s">
        <v>699</v>
      </c>
      <c r="O38" s="724" t="s">
        <v>699</v>
      </c>
      <c r="P38" s="725" t="s">
        <v>699</v>
      </c>
      <c r="Q38" s="17"/>
      <c r="R38" s="18"/>
      <c r="S38" s="18"/>
      <c r="T38" s="19"/>
      <c r="U38" s="17"/>
      <c r="V38" s="19"/>
      <c r="W38" s="17"/>
      <c r="X38" s="51"/>
      <c r="Z38" s="702" t="s">
        <v>922</v>
      </c>
      <c r="AA38" s="703" t="s">
        <v>589</v>
      </c>
      <c r="AB38" s="703" t="s">
        <v>589</v>
      </c>
      <c r="AC38" s="703" t="s">
        <v>589</v>
      </c>
      <c r="AD38" s="703" t="s">
        <v>589</v>
      </c>
      <c r="AE38" s="703" t="s">
        <v>589</v>
      </c>
      <c r="AF38" s="703" t="s">
        <v>589</v>
      </c>
      <c r="AG38" s="703" t="s">
        <v>589</v>
      </c>
      <c r="AH38" s="703" t="s">
        <v>589</v>
      </c>
      <c r="AI38" s="703" t="s">
        <v>589</v>
      </c>
      <c r="AJ38" s="703" t="s">
        <v>589</v>
      </c>
      <c r="AK38" s="703" t="s">
        <v>589</v>
      </c>
      <c r="AL38" s="723" t="s">
        <v>713</v>
      </c>
      <c r="AM38" s="724" t="s">
        <v>713</v>
      </c>
      <c r="AN38" s="724" t="s">
        <v>713</v>
      </c>
      <c r="AO38" s="725" t="s">
        <v>713</v>
      </c>
      <c r="AP38" s="17"/>
      <c r="AQ38" s="18"/>
      <c r="AR38" s="18"/>
      <c r="AS38" s="19"/>
      <c r="AT38" s="17"/>
      <c r="AU38" s="19"/>
      <c r="AV38" s="17"/>
      <c r="AW38" s="51"/>
      <c r="BC38" s="14" t="s">
        <v>86</v>
      </c>
      <c r="BD38" s="13" t="s">
        <v>858</v>
      </c>
    </row>
    <row r="39" spans="1:75" ht="26" customHeight="1" x14ac:dyDescent="0.25">
      <c r="A39" s="702" t="s">
        <v>482</v>
      </c>
      <c r="B39" s="703" t="s">
        <v>482</v>
      </c>
      <c r="C39" s="703" t="s">
        <v>482</v>
      </c>
      <c r="D39" s="703" t="s">
        <v>482</v>
      </c>
      <c r="E39" s="703" t="s">
        <v>482</v>
      </c>
      <c r="F39" s="703" t="s">
        <v>482</v>
      </c>
      <c r="G39" s="703" t="s">
        <v>482</v>
      </c>
      <c r="H39" s="703" t="s">
        <v>482</v>
      </c>
      <c r="I39" s="703" t="s">
        <v>482</v>
      </c>
      <c r="J39" s="703" t="s">
        <v>482</v>
      </c>
      <c r="K39" s="703" t="s">
        <v>482</v>
      </c>
      <c r="L39" s="703" t="s">
        <v>482</v>
      </c>
      <c r="M39" s="723" t="s">
        <v>700</v>
      </c>
      <c r="N39" s="724" t="s">
        <v>700</v>
      </c>
      <c r="O39" s="724" t="s">
        <v>700</v>
      </c>
      <c r="P39" s="725" t="s">
        <v>700</v>
      </c>
      <c r="Q39" s="17"/>
      <c r="R39" s="18"/>
      <c r="S39" s="18"/>
      <c r="T39" s="19"/>
      <c r="U39" s="17"/>
      <c r="V39" s="19"/>
      <c r="W39" s="17"/>
      <c r="X39" s="51"/>
      <c r="Z39" s="702" t="s">
        <v>921</v>
      </c>
      <c r="AA39" s="703" t="s">
        <v>591</v>
      </c>
      <c r="AB39" s="703" t="s">
        <v>591</v>
      </c>
      <c r="AC39" s="703" t="s">
        <v>591</v>
      </c>
      <c r="AD39" s="703" t="s">
        <v>591</v>
      </c>
      <c r="AE39" s="703" t="s">
        <v>591</v>
      </c>
      <c r="AF39" s="703" t="s">
        <v>591</v>
      </c>
      <c r="AG39" s="703" t="s">
        <v>591</v>
      </c>
      <c r="AH39" s="703" t="s">
        <v>591</v>
      </c>
      <c r="AI39" s="703" t="s">
        <v>591</v>
      </c>
      <c r="AJ39" s="703" t="s">
        <v>591</v>
      </c>
      <c r="AK39" s="703" t="s">
        <v>591</v>
      </c>
      <c r="AL39" s="723" t="s">
        <v>714</v>
      </c>
      <c r="AM39" s="724" t="s">
        <v>714</v>
      </c>
      <c r="AN39" s="724" t="s">
        <v>714</v>
      </c>
      <c r="AO39" s="725" t="s">
        <v>714</v>
      </c>
      <c r="AP39" s="17"/>
      <c r="AQ39" s="18"/>
      <c r="AR39" s="18"/>
      <c r="AS39" s="19"/>
      <c r="AT39" s="17"/>
      <c r="AU39" s="19"/>
      <c r="AV39" s="17"/>
      <c r="AW39" s="51"/>
      <c r="BC39" s="14" t="s">
        <v>85</v>
      </c>
      <c r="BD39" s="13" t="s">
        <v>857</v>
      </c>
    </row>
    <row r="40" spans="1:75" ht="26" customHeight="1" x14ac:dyDescent="0.25">
      <c r="A40" s="702" t="s">
        <v>462</v>
      </c>
      <c r="B40" s="703" t="s">
        <v>462</v>
      </c>
      <c r="C40" s="703" t="s">
        <v>462</v>
      </c>
      <c r="D40" s="703" t="s">
        <v>462</v>
      </c>
      <c r="E40" s="703" t="s">
        <v>462</v>
      </c>
      <c r="F40" s="703" t="s">
        <v>462</v>
      </c>
      <c r="G40" s="703" t="s">
        <v>462</v>
      </c>
      <c r="H40" s="703" t="s">
        <v>462</v>
      </c>
      <c r="I40" s="703" t="s">
        <v>462</v>
      </c>
      <c r="J40" s="703" t="s">
        <v>462</v>
      </c>
      <c r="K40" s="703" t="s">
        <v>462</v>
      </c>
      <c r="L40" s="703" t="s">
        <v>462</v>
      </c>
      <c r="M40" s="723" t="s">
        <v>463</v>
      </c>
      <c r="N40" s="724" t="s">
        <v>463</v>
      </c>
      <c r="O40" s="724" t="s">
        <v>463</v>
      </c>
      <c r="P40" s="725" t="s">
        <v>463</v>
      </c>
      <c r="Q40" s="17"/>
      <c r="R40" s="18"/>
      <c r="S40" s="18"/>
      <c r="T40" s="19"/>
      <c r="U40" s="17"/>
      <c r="V40" s="19"/>
      <c r="W40" s="17"/>
      <c r="X40" s="51"/>
      <c r="Z40" s="702" t="s">
        <v>920</v>
      </c>
      <c r="AA40" s="703" t="s">
        <v>593</v>
      </c>
      <c r="AB40" s="703" t="s">
        <v>593</v>
      </c>
      <c r="AC40" s="703" t="s">
        <v>593</v>
      </c>
      <c r="AD40" s="703" t="s">
        <v>593</v>
      </c>
      <c r="AE40" s="703" t="s">
        <v>593</v>
      </c>
      <c r="AF40" s="703" t="s">
        <v>593</v>
      </c>
      <c r="AG40" s="703" t="s">
        <v>593</v>
      </c>
      <c r="AH40" s="703" t="s">
        <v>593</v>
      </c>
      <c r="AI40" s="703" t="s">
        <v>593</v>
      </c>
      <c r="AJ40" s="703" t="s">
        <v>593</v>
      </c>
      <c r="AK40" s="703" t="s">
        <v>593</v>
      </c>
      <c r="AL40" s="723" t="s">
        <v>715</v>
      </c>
      <c r="AM40" s="724" t="s">
        <v>715</v>
      </c>
      <c r="AN40" s="724" t="s">
        <v>715</v>
      </c>
      <c r="AO40" s="725" t="s">
        <v>715</v>
      </c>
      <c r="AP40" s="17"/>
      <c r="AQ40" s="18"/>
      <c r="AR40" s="18"/>
      <c r="AS40" s="19"/>
      <c r="AT40" s="17"/>
      <c r="AU40" s="19"/>
      <c r="AV40" s="17"/>
      <c r="AW40" s="51"/>
      <c r="BC40" s="14" t="s">
        <v>86</v>
      </c>
      <c r="BD40" s="13" t="s">
        <v>858</v>
      </c>
    </row>
    <row r="41" spans="1:75" ht="26" customHeight="1" x14ac:dyDescent="0.25">
      <c r="A41" s="697" t="s">
        <v>484</v>
      </c>
      <c r="B41" s="698" t="s">
        <v>484</v>
      </c>
      <c r="C41" s="698" t="s">
        <v>484</v>
      </c>
      <c r="D41" s="698" t="s">
        <v>484</v>
      </c>
      <c r="E41" s="698" t="s">
        <v>484</v>
      </c>
      <c r="F41" s="698" t="s">
        <v>484</v>
      </c>
      <c r="G41" s="698" t="s">
        <v>484</v>
      </c>
      <c r="H41" s="698" t="s">
        <v>484</v>
      </c>
      <c r="I41" s="698" t="s">
        <v>484</v>
      </c>
      <c r="J41" s="698" t="s">
        <v>484</v>
      </c>
      <c r="K41" s="698" t="s">
        <v>484</v>
      </c>
      <c r="L41" s="698" t="s">
        <v>484</v>
      </c>
      <c r="M41" s="723" t="s">
        <v>464</v>
      </c>
      <c r="N41" s="724" t="s">
        <v>464</v>
      </c>
      <c r="O41" s="724" t="s">
        <v>464</v>
      </c>
      <c r="P41" s="725" t="s">
        <v>464</v>
      </c>
      <c r="Q41" s="17"/>
      <c r="R41" s="18"/>
      <c r="S41" s="18"/>
      <c r="T41" s="19"/>
      <c r="U41" s="17"/>
      <c r="V41" s="19"/>
      <c r="W41" s="17"/>
      <c r="X41" s="51"/>
      <c r="Z41" s="697" t="s">
        <v>919</v>
      </c>
      <c r="AA41" s="698" t="s">
        <v>595</v>
      </c>
      <c r="AB41" s="698" t="s">
        <v>595</v>
      </c>
      <c r="AC41" s="698" t="s">
        <v>595</v>
      </c>
      <c r="AD41" s="698" t="s">
        <v>595</v>
      </c>
      <c r="AE41" s="698" t="s">
        <v>595</v>
      </c>
      <c r="AF41" s="698" t="s">
        <v>595</v>
      </c>
      <c r="AG41" s="698" t="s">
        <v>595</v>
      </c>
      <c r="AH41" s="698" t="s">
        <v>595</v>
      </c>
      <c r="AI41" s="698" t="s">
        <v>595</v>
      </c>
      <c r="AJ41" s="698" t="s">
        <v>595</v>
      </c>
      <c r="AK41" s="698" t="s">
        <v>595</v>
      </c>
      <c r="AL41" s="723" t="s">
        <v>716</v>
      </c>
      <c r="AM41" s="724" t="s">
        <v>716</v>
      </c>
      <c r="AN41" s="724" t="s">
        <v>716</v>
      </c>
      <c r="AO41" s="725" t="s">
        <v>716</v>
      </c>
      <c r="AP41" s="17"/>
      <c r="AQ41" s="18"/>
      <c r="AR41" s="18"/>
      <c r="AS41" s="19"/>
      <c r="AT41" s="17"/>
      <c r="AU41" s="19"/>
      <c r="AV41" s="17"/>
      <c r="AW41" s="51"/>
      <c r="BC41" s="14" t="s">
        <v>85</v>
      </c>
      <c r="BD41" s="13" t="s">
        <v>857</v>
      </c>
    </row>
    <row r="42" spans="1:75" ht="26" customHeight="1" x14ac:dyDescent="0.25">
      <c r="A42" s="702" t="s">
        <v>474</v>
      </c>
      <c r="B42" s="703" t="s">
        <v>474</v>
      </c>
      <c r="C42" s="703" t="s">
        <v>474</v>
      </c>
      <c r="D42" s="703" t="s">
        <v>474</v>
      </c>
      <c r="E42" s="703" t="s">
        <v>474</v>
      </c>
      <c r="F42" s="703" t="s">
        <v>474</v>
      </c>
      <c r="G42" s="703" t="s">
        <v>474</v>
      </c>
      <c r="H42" s="703" t="s">
        <v>474</v>
      </c>
      <c r="I42" s="703" t="s">
        <v>474</v>
      </c>
      <c r="J42" s="703" t="s">
        <v>474</v>
      </c>
      <c r="K42" s="703" t="s">
        <v>474</v>
      </c>
      <c r="L42" s="703" t="s">
        <v>474</v>
      </c>
      <c r="M42" s="723" t="s">
        <v>475</v>
      </c>
      <c r="N42" s="724" t="s">
        <v>475</v>
      </c>
      <c r="O42" s="724" t="s">
        <v>475</v>
      </c>
      <c r="P42" s="725" t="s">
        <v>475</v>
      </c>
      <c r="Q42" s="17"/>
      <c r="R42" s="18"/>
      <c r="S42" s="18"/>
      <c r="T42" s="19"/>
      <c r="U42" s="17"/>
      <c r="V42" s="19"/>
      <c r="W42" s="17"/>
      <c r="X42" s="51"/>
      <c r="Z42" s="702" t="s">
        <v>918</v>
      </c>
      <c r="AA42" s="703" t="s">
        <v>597</v>
      </c>
      <c r="AB42" s="703" t="s">
        <v>597</v>
      </c>
      <c r="AC42" s="703" t="s">
        <v>597</v>
      </c>
      <c r="AD42" s="703" t="s">
        <v>597</v>
      </c>
      <c r="AE42" s="703" t="s">
        <v>597</v>
      </c>
      <c r="AF42" s="703" t="s">
        <v>597</v>
      </c>
      <c r="AG42" s="703" t="s">
        <v>597</v>
      </c>
      <c r="AH42" s="703" t="s">
        <v>597</v>
      </c>
      <c r="AI42" s="703" t="s">
        <v>597</v>
      </c>
      <c r="AJ42" s="703" t="s">
        <v>597</v>
      </c>
      <c r="AK42" s="703" t="s">
        <v>597</v>
      </c>
      <c r="AL42" s="723" t="s">
        <v>717</v>
      </c>
      <c r="AM42" s="724" t="s">
        <v>717</v>
      </c>
      <c r="AN42" s="724" t="s">
        <v>717</v>
      </c>
      <c r="AO42" s="725" t="s">
        <v>717</v>
      </c>
      <c r="AP42" s="102"/>
      <c r="AQ42" s="103"/>
      <c r="AR42" s="103"/>
      <c r="AS42" s="104"/>
      <c r="AT42" s="102"/>
      <c r="AU42" s="104"/>
      <c r="AV42" s="102"/>
      <c r="AW42" s="105"/>
      <c r="BC42" s="14" t="s">
        <v>87</v>
      </c>
      <c r="BD42" s="13" t="s">
        <v>856</v>
      </c>
    </row>
    <row r="43" spans="1:75" ht="26" customHeight="1" thickBot="1" x14ac:dyDescent="0.3">
      <c r="A43" s="697" t="s">
        <v>486</v>
      </c>
      <c r="B43" s="698" t="s">
        <v>486</v>
      </c>
      <c r="C43" s="698" t="s">
        <v>486</v>
      </c>
      <c r="D43" s="698" t="s">
        <v>486</v>
      </c>
      <c r="E43" s="698" t="s">
        <v>486</v>
      </c>
      <c r="F43" s="698" t="s">
        <v>486</v>
      </c>
      <c r="G43" s="698" t="s">
        <v>486</v>
      </c>
      <c r="H43" s="698" t="s">
        <v>486</v>
      </c>
      <c r="I43" s="698" t="s">
        <v>486</v>
      </c>
      <c r="J43" s="698" t="s">
        <v>486</v>
      </c>
      <c r="K43" s="698" t="s">
        <v>486</v>
      </c>
      <c r="L43" s="698" t="s">
        <v>486</v>
      </c>
      <c r="M43" s="699" t="s">
        <v>701</v>
      </c>
      <c r="N43" s="700" t="s">
        <v>701</v>
      </c>
      <c r="O43" s="700" t="s">
        <v>701</v>
      </c>
      <c r="P43" s="701" t="s">
        <v>701</v>
      </c>
      <c r="Q43" s="166"/>
      <c r="R43" s="167"/>
      <c r="S43" s="167"/>
      <c r="T43" s="168"/>
      <c r="U43" s="166"/>
      <c r="V43" s="168"/>
      <c r="W43" s="166"/>
      <c r="X43" s="169"/>
      <c r="Z43" s="697" t="s">
        <v>916</v>
      </c>
      <c r="AA43" s="698" t="s">
        <v>599</v>
      </c>
      <c r="AB43" s="698" t="s">
        <v>599</v>
      </c>
      <c r="AC43" s="698" t="s">
        <v>599</v>
      </c>
      <c r="AD43" s="698" t="s">
        <v>599</v>
      </c>
      <c r="AE43" s="698" t="s">
        <v>599</v>
      </c>
      <c r="AF43" s="698" t="s">
        <v>599</v>
      </c>
      <c r="AG43" s="698" t="s">
        <v>599</v>
      </c>
      <c r="AH43" s="698" t="s">
        <v>599</v>
      </c>
      <c r="AI43" s="698" t="s">
        <v>599</v>
      </c>
      <c r="AJ43" s="698" t="s">
        <v>599</v>
      </c>
      <c r="AK43" s="698" t="s">
        <v>599</v>
      </c>
      <c r="AL43" s="699" t="s">
        <v>718</v>
      </c>
      <c r="AM43" s="700" t="s">
        <v>718</v>
      </c>
      <c r="AN43" s="700" t="s">
        <v>718</v>
      </c>
      <c r="AO43" s="701" t="s">
        <v>718</v>
      </c>
      <c r="AP43" s="52"/>
      <c r="AQ43" s="53"/>
      <c r="AR43" s="53"/>
      <c r="AS43" s="54"/>
      <c r="AT43" s="52"/>
      <c r="AU43" s="54"/>
      <c r="AV43" s="52"/>
      <c r="AW43" s="55"/>
      <c r="BC43" s="14" t="s">
        <v>88</v>
      </c>
      <c r="BD43" s="13" t="s">
        <v>915</v>
      </c>
    </row>
    <row r="44" spans="1:75" ht="26" customHeight="1" x14ac:dyDescent="0.25">
      <c r="A44" s="163"/>
      <c r="B44" s="164"/>
      <c r="C44" s="164"/>
      <c r="D44" s="164"/>
      <c r="E44" s="164"/>
      <c r="F44" s="164"/>
      <c r="G44" s="164"/>
      <c r="H44" s="164"/>
      <c r="I44" s="164"/>
      <c r="J44" s="164"/>
      <c r="K44" s="164"/>
      <c r="L44" s="164"/>
      <c r="M44" s="148"/>
      <c r="N44" s="148"/>
      <c r="O44" s="159"/>
      <c r="P44" s="159"/>
      <c r="Q44" s="165"/>
      <c r="R44" s="165"/>
      <c r="S44" s="165"/>
      <c r="T44" s="165"/>
      <c r="U44" s="165"/>
      <c r="V44" s="165"/>
      <c r="W44" s="165"/>
      <c r="X44" s="165"/>
      <c r="AQ44" t="s">
        <v>1025</v>
      </c>
      <c r="AW44" s="23"/>
      <c r="BD44" s="13"/>
    </row>
    <row r="45" spans="1:75" ht="13.5" customHeight="1" thickBot="1" x14ac:dyDescent="0.3">
      <c r="A45" s="147" t="s">
        <v>782</v>
      </c>
      <c r="B45" s="147"/>
      <c r="O45" s="291" t="s">
        <v>296</v>
      </c>
      <c r="P45" s="292"/>
      <c r="Q45" s="292"/>
      <c r="R45" s="292"/>
      <c r="S45" s="292"/>
      <c r="T45" s="292"/>
      <c r="U45" s="293"/>
      <c r="V45" s="291" t="s">
        <v>1</v>
      </c>
      <c r="W45" s="292"/>
      <c r="X45" s="292"/>
      <c r="Y45" s="293"/>
      <c r="Z45" s="736" t="s">
        <v>25</v>
      </c>
      <c r="AA45" s="737"/>
      <c r="AB45" s="737"/>
      <c r="AC45" s="737"/>
      <c r="AD45" s="737"/>
      <c r="AE45" s="737"/>
      <c r="AF45" s="737"/>
      <c r="AG45" s="737"/>
      <c r="AH45" s="737"/>
      <c r="AI45" s="737"/>
      <c r="AJ45" s="737"/>
      <c r="AK45" s="737"/>
      <c r="AL45" s="737"/>
      <c r="AM45" s="737"/>
      <c r="AN45" s="737"/>
      <c r="AO45" s="737"/>
      <c r="AP45" s="737"/>
      <c r="AQ45" s="737"/>
      <c r="AR45" s="737"/>
      <c r="AS45" s="737"/>
      <c r="AT45" s="737"/>
      <c r="AU45" s="737"/>
      <c r="AV45" s="737"/>
      <c r="AW45" s="738"/>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row>
    <row r="46" spans="1:75" ht="13.5" customHeight="1" x14ac:dyDescent="0.25">
      <c r="A46" t="s">
        <v>26</v>
      </c>
      <c r="O46" s="294" t="str">
        <f>IF('別紙1,2 '!M2="","",'別紙1,2 '!M2)</f>
        <v/>
      </c>
      <c r="P46" s="295"/>
      <c r="Q46" s="295"/>
      <c r="R46" s="295"/>
      <c r="S46" s="295"/>
      <c r="T46" s="295"/>
      <c r="U46" s="296"/>
      <c r="V46" s="685"/>
      <c r="W46" s="686"/>
      <c r="X46" s="686"/>
      <c r="Y46" s="687"/>
      <c r="Z46" s="521" t="str">
        <f>IF('別紙1,2 '!C10="","",'別紙1,2 '!C10)</f>
        <v/>
      </c>
      <c r="AA46" s="522"/>
      <c r="AB46" s="522"/>
      <c r="AC46" s="522"/>
      <c r="AD46" s="522"/>
      <c r="AE46" s="522"/>
      <c r="AF46" s="522"/>
      <c r="AG46" s="522"/>
      <c r="AH46" s="522"/>
      <c r="AI46" s="522"/>
      <c r="AJ46" s="522"/>
      <c r="AK46" s="522"/>
      <c r="AL46" s="522"/>
      <c r="AM46" s="522"/>
      <c r="AN46" s="522"/>
      <c r="AO46" s="522"/>
      <c r="AP46" s="522"/>
      <c r="AQ46" s="522"/>
      <c r="AR46" s="522"/>
      <c r="AS46" s="522"/>
      <c r="AT46" s="522"/>
      <c r="AU46" s="522"/>
      <c r="AV46" s="522"/>
      <c r="AW46" s="694"/>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row>
    <row r="47" spans="1:75" ht="13.5" customHeight="1" x14ac:dyDescent="0.25">
      <c r="A47" t="s">
        <v>415</v>
      </c>
      <c r="D47" s="335" t="s">
        <v>914</v>
      </c>
      <c r="E47" s="336"/>
      <c r="F47" s="337"/>
      <c r="O47" s="297"/>
      <c r="P47" s="298"/>
      <c r="Q47" s="298"/>
      <c r="R47" s="298"/>
      <c r="S47" s="298"/>
      <c r="T47" s="298"/>
      <c r="U47" s="299"/>
      <c r="V47" s="688"/>
      <c r="W47" s="689"/>
      <c r="X47" s="689"/>
      <c r="Y47" s="690"/>
      <c r="Z47" s="524"/>
      <c r="AA47" s="525"/>
      <c r="AB47" s="525"/>
      <c r="AC47" s="525"/>
      <c r="AD47" s="525"/>
      <c r="AE47" s="525"/>
      <c r="AF47" s="525"/>
      <c r="AG47" s="525"/>
      <c r="AH47" s="525"/>
      <c r="AI47" s="525"/>
      <c r="AJ47" s="525"/>
      <c r="AK47" s="525"/>
      <c r="AL47" s="525"/>
      <c r="AM47" s="525"/>
      <c r="AN47" s="525"/>
      <c r="AO47" s="525"/>
      <c r="AP47" s="525"/>
      <c r="AQ47" s="525"/>
      <c r="AR47" s="525"/>
      <c r="AS47" s="525"/>
      <c r="AT47" s="525"/>
      <c r="AU47" s="525"/>
      <c r="AV47" s="525"/>
      <c r="AW47" s="695"/>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row>
    <row r="48" spans="1:75" ht="13.5" customHeight="1" thickBot="1" x14ac:dyDescent="0.3">
      <c r="A48" t="s">
        <v>480</v>
      </c>
      <c r="O48" s="300"/>
      <c r="P48" s="301"/>
      <c r="Q48" s="301"/>
      <c r="R48" s="301"/>
      <c r="S48" s="301"/>
      <c r="T48" s="301"/>
      <c r="U48" s="302"/>
      <c r="V48" s="691"/>
      <c r="W48" s="692"/>
      <c r="X48" s="692"/>
      <c r="Y48" s="693"/>
      <c r="Z48" s="527"/>
      <c r="AA48" s="528"/>
      <c r="AB48" s="528"/>
      <c r="AC48" s="528"/>
      <c r="AD48" s="528"/>
      <c r="AE48" s="528"/>
      <c r="AF48" s="528"/>
      <c r="AG48" s="528"/>
      <c r="AH48" s="528"/>
      <c r="AI48" s="528"/>
      <c r="AJ48" s="528"/>
      <c r="AK48" s="528"/>
      <c r="AL48" s="528"/>
      <c r="AM48" s="528"/>
      <c r="AN48" s="528"/>
      <c r="AO48" s="528"/>
      <c r="AP48" s="528"/>
      <c r="AQ48" s="528"/>
      <c r="AR48" s="528"/>
      <c r="AS48" s="528"/>
      <c r="AT48" s="528"/>
      <c r="AU48" s="528"/>
      <c r="AV48" s="528"/>
      <c r="AW48" s="696"/>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row>
    <row r="49" spans="1:57" x14ac:dyDescent="0.25">
      <c r="M49" s="23" t="s">
        <v>393</v>
      </c>
      <c r="BC49" s="11"/>
      <c r="BD49" s="11"/>
    </row>
    <row r="50" spans="1:57" ht="21.75" customHeight="1" x14ac:dyDescent="0.25">
      <c r="A50" s="10" t="s">
        <v>481</v>
      </c>
      <c r="AO50" s="135"/>
      <c r="AP50" s="130"/>
      <c r="AQ50" s="130"/>
      <c r="AR50" s="130"/>
      <c r="AS50" s="130"/>
      <c r="AT50" s="130"/>
      <c r="AU50" s="130"/>
      <c r="AV50" s="130"/>
      <c r="AW50" s="130"/>
      <c r="BC50" s="11"/>
      <c r="BD50" s="11"/>
    </row>
    <row r="51" spans="1:57" ht="15" customHeight="1" x14ac:dyDescent="0.25">
      <c r="A51" s="10"/>
      <c r="BC51"/>
      <c r="BD51" s="11"/>
      <c r="BE51" s="11"/>
    </row>
    <row r="52" spans="1:57" ht="15" customHeight="1" x14ac:dyDescent="0.25">
      <c r="A52" s="715" t="s">
        <v>295</v>
      </c>
      <c r="B52" s="716"/>
      <c r="C52" s="716"/>
      <c r="D52" s="716"/>
      <c r="E52" s="716"/>
      <c r="F52" s="716"/>
      <c r="G52" s="716"/>
      <c r="H52" s="716"/>
      <c r="I52" s="716"/>
      <c r="J52" s="716"/>
      <c r="K52" s="716"/>
      <c r="L52" s="716"/>
      <c r="M52" s="715" t="s">
        <v>292</v>
      </c>
      <c r="N52" s="716"/>
      <c r="O52" s="716"/>
      <c r="P52" s="719"/>
      <c r="Q52" s="490" t="s">
        <v>293</v>
      </c>
      <c r="R52" s="420"/>
      <c r="S52" s="420"/>
      <c r="T52" s="420"/>
      <c r="U52" s="420"/>
      <c r="V52" s="420"/>
      <c r="W52" s="420"/>
      <c r="X52" s="422"/>
      <c r="Y52" s="20"/>
      <c r="Z52" s="495"/>
      <c r="AA52" s="495"/>
      <c r="AB52" s="495"/>
      <c r="AC52" s="495"/>
      <c r="AD52" s="495"/>
      <c r="AE52" s="495"/>
      <c r="AF52" s="495"/>
      <c r="AG52" s="495"/>
      <c r="AH52" s="495"/>
      <c r="AI52" s="495"/>
      <c r="AJ52" s="495"/>
      <c r="AK52" s="495"/>
      <c r="AL52" s="495"/>
      <c r="AM52" s="495"/>
      <c r="AN52" s="495"/>
      <c r="AO52" s="495"/>
      <c r="AP52" s="466"/>
      <c r="AQ52" s="466"/>
      <c r="AR52" s="466"/>
      <c r="AS52" s="466"/>
      <c r="AT52" s="466"/>
      <c r="AU52" s="466"/>
      <c r="AV52" s="466"/>
      <c r="AW52" s="466"/>
      <c r="BC52" s="14" t="s">
        <v>913</v>
      </c>
      <c r="BD52" s="13" t="s">
        <v>912</v>
      </c>
    </row>
    <row r="53" spans="1:57" ht="15" customHeight="1" thickBot="1" x14ac:dyDescent="0.3">
      <c r="A53" s="717"/>
      <c r="B53" s="718"/>
      <c r="C53" s="718"/>
      <c r="D53" s="718"/>
      <c r="E53" s="718"/>
      <c r="F53" s="718"/>
      <c r="G53" s="718"/>
      <c r="H53" s="718"/>
      <c r="I53" s="718"/>
      <c r="J53" s="718"/>
      <c r="K53" s="718"/>
      <c r="L53" s="718"/>
      <c r="M53" s="720"/>
      <c r="N53" s="721"/>
      <c r="O53" s="721"/>
      <c r="P53" s="722"/>
      <c r="Q53" s="291" t="s">
        <v>60</v>
      </c>
      <c r="R53" s="292"/>
      <c r="S53" s="292"/>
      <c r="T53" s="293"/>
      <c r="U53" s="291" t="s">
        <v>31</v>
      </c>
      <c r="V53" s="293"/>
      <c r="W53" s="291" t="s">
        <v>32</v>
      </c>
      <c r="X53" s="293"/>
      <c r="Y53" s="20"/>
      <c r="Z53" s="495"/>
      <c r="AA53" s="495"/>
      <c r="AB53" s="495"/>
      <c r="AC53" s="495"/>
      <c r="AD53" s="495"/>
      <c r="AE53" s="495"/>
      <c r="AF53" s="495"/>
      <c r="AG53" s="495"/>
      <c r="AH53" s="495"/>
      <c r="AI53" s="495"/>
      <c r="AJ53" s="495"/>
      <c r="AK53" s="495"/>
      <c r="AL53" s="495"/>
      <c r="AM53" s="495"/>
      <c r="AN53" s="495"/>
      <c r="AO53" s="495"/>
      <c r="AP53" s="466"/>
      <c r="AQ53" s="466"/>
      <c r="AR53" s="466"/>
      <c r="AS53" s="466"/>
      <c r="AT53" s="466"/>
      <c r="AU53" s="466"/>
      <c r="AV53" s="466"/>
      <c r="AW53" s="466"/>
      <c r="BC53" s="14" t="s">
        <v>911</v>
      </c>
      <c r="BD53" s="13" t="s">
        <v>910</v>
      </c>
    </row>
    <row r="54" spans="1:57" ht="27" customHeight="1" x14ac:dyDescent="0.25">
      <c r="A54" s="702" t="s">
        <v>909</v>
      </c>
      <c r="B54" s="703" t="s">
        <v>601</v>
      </c>
      <c r="C54" s="703" t="s">
        <v>601</v>
      </c>
      <c r="D54" s="703" t="s">
        <v>601</v>
      </c>
      <c r="E54" s="703" t="s">
        <v>601</v>
      </c>
      <c r="F54" s="703" t="s">
        <v>601</v>
      </c>
      <c r="G54" s="703" t="s">
        <v>601</v>
      </c>
      <c r="H54" s="703" t="s">
        <v>601</v>
      </c>
      <c r="I54" s="703" t="s">
        <v>601</v>
      </c>
      <c r="J54" s="703" t="s">
        <v>601</v>
      </c>
      <c r="K54" s="703" t="s">
        <v>601</v>
      </c>
      <c r="L54" s="703" t="s">
        <v>601</v>
      </c>
      <c r="M54" s="704" t="s">
        <v>719</v>
      </c>
      <c r="N54" s="705" t="s">
        <v>719</v>
      </c>
      <c r="O54" s="705" t="s">
        <v>719</v>
      </c>
      <c r="P54" s="706" t="s">
        <v>719</v>
      </c>
      <c r="Q54" s="47"/>
      <c r="R54" s="48"/>
      <c r="S54" s="48"/>
      <c r="T54" s="49"/>
      <c r="U54" s="47"/>
      <c r="V54" s="49"/>
      <c r="W54" s="47"/>
      <c r="X54" s="50"/>
      <c r="Z54" s="610"/>
      <c r="AA54" s="739"/>
      <c r="AB54" s="739"/>
      <c r="AC54" s="739"/>
      <c r="AD54" s="739"/>
      <c r="AE54" s="739"/>
      <c r="AF54" s="739"/>
      <c r="AG54" s="739"/>
      <c r="AH54" s="739"/>
      <c r="AI54" s="739"/>
      <c r="AJ54" s="739"/>
      <c r="AK54" s="739"/>
      <c r="AL54" s="740"/>
      <c r="AM54" s="740"/>
      <c r="AN54" s="740"/>
      <c r="AO54" s="740"/>
      <c r="BC54" s="14" t="s">
        <v>908</v>
      </c>
      <c r="BD54" s="13" t="s">
        <v>907</v>
      </c>
    </row>
    <row r="55" spans="1:57" ht="27" customHeight="1" x14ac:dyDescent="0.25">
      <c r="A55" s="702" t="s">
        <v>906</v>
      </c>
      <c r="B55" s="703" t="s">
        <v>603</v>
      </c>
      <c r="C55" s="703" t="s">
        <v>603</v>
      </c>
      <c r="D55" s="703" t="s">
        <v>603</v>
      </c>
      <c r="E55" s="703" t="s">
        <v>603</v>
      </c>
      <c r="F55" s="703" t="s">
        <v>603</v>
      </c>
      <c r="G55" s="703" t="s">
        <v>603</v>
      </c>
      <c r="H55" s="703" t="s">
        <v>603</v>
      </c>
      <c r="I55" s="703" t="s">
        <v>603</v>
      </c>
      <c r="J55" s="703" t="s">
        <v>603</v>
      </c>
      <c r="K55" s="703" t="s">
        <v>603</v>
      </c>
      <c r="L55" s="703" t="s">
        <v>603</v>
      </c>
      <c r="M55" s="723" t="s">
        <v>720</v>
      </c>
      <c r="N55" s="724" t="s">
        <v>720</v>
      </c>
      <c r="O55" s="724" t="s">
        <v>720</v>
      </c>
      <c r="P55" s="725" t="s">
        <v>720</v>
      </c>
      <c r="Q55" s="17"/>
      <c r="R55" s="18"/>
      <c r="S55" s="18"/>
      <c r="T55" s="19"/>
      <c r="U55" s="17"/>
      <c r="V55" s="19"/>
      <c r="W55" s="17"/>
      <c r="X55" s="51"/>
      <c r="Z55" s="610"/>
      <c r="AA55" s="739"/>
      <c r="AB55" s="739"/>
      <c r="AC55" s="739"/>
      <c r="AD55" s="739"/>
      <c r="AE55" s="739"/>
      <c r="AF55" s="739"/>
      <c r="AG55" s="739"/>
      <c r="AH55" s="739"/>
      <c r="AI55" s="739"/>
      <c r="AJ55" s="739"/>
      <c r="AK55" s="739"/>
      <c r="AL55" s="740"/>
      <c r="AM55" s="740"/>
      <c r="AN55" s="740"/>
      <c r="AO55" s="740"/>
      <c r="BC55" s="14" t="s">
        <v>61</v>
      </c>
      <c r="BD55" s="13" t="s">
        <v>905</v>
      </c>
    </row>
    <row r="56" spans="1:57" ht="27" customHeight="1" x14ac:dyDescent="0.25">
      <c r="A56" s="702" t="s">
        <v>904</v>
      </c>
      <c r="B56" s="703" t="s">
        <v>605</v>
      </c>
      <c r="C56" s="703" t="s">
        <v>605</v>
      </c>
      <c r="D56" s="703" t="s">
        <v>605</v>
      </c>
      <c r="E56" s="703" t="s">
        <v>605</v>
      </c>
      <c r="F56" s="703" t="s">
        <v>605</v>
      </c>
      <c r="G56" s="703" t="s">
        <v>605</v>
      </c>
      <c r="H56" s="703" t="s">
        <v>605</v>
      </c>
      <c r="I56" s="703" t="s">
        <v>605</v>
      </c>
      <c r="J56" s="703" t="s">
        <v>605</v>
      </c>
      <c r="K56" s="703" t="s">
        <v>605</v>
      </c>
      <c r="L56" s="703" t="s">
        <v>605</v>
      </c>
      <c r="M56" s="723" t="s">
        <v>721</v>
      </c>
      <c r="N56" s="724" t="s">
        <v>721</v>
      </c>
      <c r="O56" s="724" t="s">
        <v>721</v>
      </c>
      <c r="P56" s="725" t="s">
        <v>721</v>
      </c>
      <c r="Q56" s="17"/>
      <c r="R56" s="18"/>
      <c r="S56" s="18"/>
      <c r="T56" s="19"/>
      <c r="U56" s="17"/>
      <c r="V56" s="19"/>
      <c r="W56" s="17"/>
      <c r="X56" s="51"/>
      <c r="Z56" s="610"/>
      <c r="AA56" s="739"/>
      <c r="AB56" s="739"/>
      <c r="AC56" s="739"/>
      <c r="AD56" s="739"/>
      <c r="AE56" s="739"/>
      <c r="AF56" s="739"/>
      <c r="AG56" s="739"/>
      <c r="AH56" s="739"/>
      <c r="AI56" s="739"/>
      <c r="AJ56" s="739"/>
      <c r="AK56" s="739"/>
      <c r="AL56" s="740"/>
      <c r="AM56" s="740"/>
      <c r="AN56" s="740"/>
      <c r="AO56" s="740"/>
      <c r="BC56" s="14" t="s">
        <v>62</v>
      </c>
      <c r="BD56" s="13" t="s">
        <v>903</v>
      </c>
    </row>
    <row r="57" spans="1:57" ht="27" customHeight="1" x14ac:dyDescent="0.25">
      <c r="A57" s="702" t="s">
        <v>902</v>
      </c>
      <c r="B57" s="703" t="s">
        <v>607</v>
      </c>
      <c r="C57" s="703" t="s">
        <v>607</v>
      </c>
      <c r="D57" s="703" t="s">
        <v>607</v>
      </c>
      <c r="E57" s="703" t="s">
        <v>607</v>
      </c>
      <c r="F57" s="703" t="s">
        <v>607</v>
      </c>
      <c r="G57" s="703" t="s">
        <v>607</v>
      </c>
      <c r="H57" s="703" t="s">
        <v>607</v>
      </c>
      <c r="I57" s="703" t="s">
        <v>607</v>
      </c>
      <c r="J57" s="703" t="s">
        <v>607</v>
      </c>
      <c r="K57" s="703" t="s">
        <v>607</v>
      </c>
      <c r="L57" s="703" t="s">
        <v>607</v>
      </c>
      <c r="M57" s="723" t="s">
        <v>722</v>
      </c>
      <c r="N57" s="724" t="s">
        <v>722</v>
      </c>
      <c r="O57" s="724" t="s">
        <v>722</v>
      </c>
      <c r="P57" s="725" t="s">
        <v>722</v>
      </c>
      <c r="Q57" s="17"/>
      <c r="R57" s="18"/>
      <c r="S57" s="18"/>
      <c r="T57" s="19"/>
      <c r="U57" s="17"/>
      <c r="V57" s="19"/>
      <c r="W57" s="17"/>
      <c r="X57" s="51"/>
      <c r="Z57" s="610"/>
      <c r="AA57" s="739"/>
      <c r="AB57" s="739"/>
      <c r="AC57" s="739"/>
      <c r="AD57" s="739"/>
      <c r="AE57" s="739"/>
      <c r="AF57" s="739"/>
      <c r="AG57" s="739"/>
      <c r="AH57" s="739"/>
      <c r="AI57" s="739"/>
      <c r="AJ57" s="739"/>
      <c r="AK57" s="739"/>
      <c r="AL57" s="740"/>
      <c r="AM57" s="740"/>
      <c r="AN57" s="740"/>
      <c r="AO57" s="740"/>
      <c r="BC57" s="14" t="s">
        <v>63</v>
      </c>
      <c r="BD57" s="13" t="s">
        <v>901</v>
      </c>
    </row>
    <row r="58" spans="1:57" ht="27" customHeight="1" x14ac:dyDescent="0.25">
      <c r="A58" s="702" t="s">
        <v>900</v>
      </c>
      <c r="B58" s="703" t="s">
        <v>609</v>
      </c>
      <c r="C58" s="703" t="s">
        <v>609</v>
      </c>
      <c r="D58" s="703" t="s">
        <v>609</v>
      </c>
      <c r="E58" s="703" t="s">
        <v>609</v>
      </c>
      <c r="F58" s="703" t="s">
        <v>609</v>
      </c>
      <c r="G58" s="703" t="s">
        <v>609</v>
      </c>
      <c r="H58" s="703" t="s">
        <v>609</v>
      </c>
      <c r="I58" s="703" t="s">
        <v>609</v>
      </c>
      <c r="J58" s="703" t="s">
        <v>609</v>
      </c>
      <c r="K58" s="703" t="s">
        <v>609</v>
      </c>
      <c r="L58" s="703" t="s">
        <v>609</v>
      </c>
      <c r="M58" s="723" t="s">
        <v>723</v>
      </c>
      <c r="N58" s="724" t="s">
        <v>723</v>
      </c>
      <c r="O58" s="724" t="s">
        <v>723</v>
      </c>
      <c r="P58" s="725" t="s">
        <v>723</v>
      </c>
      <c r="Q58" s="17"/>
      <c r="R58" s="18"/>
      <c r="S58" s="18"/>
      <c r="T58" s="19"/>
      <c r="U58" s="17"/>
      <c r="V58" s="19"/>
      <c r="W58" s="17"/>
      <c r="X58" s="51"/>
      <c r="Z58" s="610"/>
      <c r="AA58" s="739"/>
      <c r="AB58" s="739"/>
      <c r="AC58" s="739"/>
      <c r="AD58" s="739"/>
      <c r="AE58" s="739"/>
      <c r="AF58" s="739"/>
      <c r="AG58" s="739"/>
      <c r="AH58" s="739"/>
      <c r="AI58" s="739"/>
      <c r="AJ58" s="739"/>
      <c r="AK58" s="739"/>
      <c r="AL58" s="740"/>
      <c r="AM58" s="740"/>
      <c r="AN58" s="740"/>
      <c r="AO58" s="740"/>
      <c r="BC58" s="14" t="s">
        <v>64</v>
      </c>
      <c r="BD58" s="13" t="s">
        <v>899</v>
      </c>
    </row>
    <row r="59" spans="1:57" ht="27" customHeight="1" x14ac:dyDescent="0.25">
      <c r="A59" s="702" t="s">
        <v>898</v>
      </c>
      <c r="B59" s="703" t="s">
        <v>611</v>
      </c>
      <c r="C59" s="703" t="s">
        <v>611</v>
      </c>
      <c r="D59" s="703" t="s">
        <v>611</v>
      </c>
      <c r="E59" s="703" t="s">
        <v>611</v>
      </c>
      <c r="F59" s="703" t="s">
        <v>611</v>
      </c>
      <c r="G59" s="703" t="s">
        <v>611</v>
      </c>
      <c r="H59" s="703" t="s">
        <v>611</v>
      </c>
      <c r="I59" s="703" t="s">
        <v>611</v>
      </c>
      <c r="J59" s="703" t="s">
        <v>611</v>
      </c>
      <c r="K59" s="703" t="s">
        <v>611</v>
      </c>
      <c r="L59" s="703" t="s">
        <v>611</v>
      </c>
      <c r="M59" s="723" t="s">
        <v>724</v>
      </c>
      <c r="N59" s="724" t="s">
        <v>724</v>
      </c>
      <c r="O59" s="724" t="s">
        <v>724</v>
      </c>
      <c r="P59" s="725" t="s">
        <v>724</v>
      </c>
      <c r="Q59" s="17"/>
      <c r="R59" s="18"/>
      <c r="S59" s="18"/>
      <c r="T59" s="19"/>
      <c r="U59" s="17"/>
      <c r="V59" s="19"/>
      <c r="W59" s="17"/>
      <c r="X59" s="51"/>
      <c r="Z59" s="610"/>
      <c r="AA59" s="739"/>
      <c r="AB59" s="739"/>
      <c r="AC59" s="739"/>
      <c r="AD59" s="739"/>
      <c r="AE59" s="739"/>
      <c r="AF59" s="739"/>
      <c r="AG59" s="739"/>
      <c r="AH59" s="739"/>
      <c r="AI59" s="739"/>
      <c r="AJ59" s="739"/>
      <c r="AK59" s="739"/>
      <c r="AL59" s="740"/>
      <c r="AM59" s="740"/>
      <c r="AN59" s="740"/>
      <c r="AO59" s="740"/>
      <c r="BC59" s="14" t="s">
        <v>65</v>
      </c>
      <c r="BD59" s="13" t="s">
        <v>897</v>
      </c>
    </row>
    <row r="60" spans="1:57" ht="27" customHeight="1" x14ac:dyDescent="0.25">
      <c r="A60" s="702" t="s">
        <v>896</v>
      </c>
      <c r="B60" s="703" t="s">
        <v>613</v>
      </c>
      <c r="C60" s="703" t="s">
        <v>613</v>
      </c>
      <c r="D60" s="703" t="s">
        <v>613</v>
      </c>
      <c r="E60" s="703" t="s">
        <v>613</v>
      </c>
      <c r="F60" s="703" t="s">
        <v>613</v>
      </c>
      <c r="G60" s="703" t="s">
        <v>613</v>
      </c>
      <c r="H60" s="703" t="s">
        <v>613</v>
      </c>
      <c r="I60" s="703" t="s">
        <v>613</v>
      </c>
      <c r="J60" s="703" t="s">
        <v>613</v>
      </c>
      <c r="K60" s="703" t="s">
        <v>613</v>
      </c>
      <c r="L60" s="703" t="s">
        <v>613</v>
      </c>
      <c r="M60" s="723" t="s">
        <v>725</v>
      </c>
      <c r="N60" s="724" t="s">
        <v>725</v>
      </c>
      <c r="O60" s="724" t="s">
        <v>725</v>
      </c>
      <c r="P60" s="725" t="s">
        <v>725</v>
      </c>
      <c r="Q60" s="17"/>
      <c r="R60" s="18"/>
      <c r="S60" s="18"/>
      <c r="T60" s="19"/>
      <c r="U60" s="17"/>
      <c r="V60" s="19"/>
      <c r="W60" s="17"/>
      <c r="X60" s="51"/>
      <c r="Z60" s="610"/>
      <c r="AA60" s="739"/>
      <c r="AB60" s="739"/>
      <c r="AC60" s="739"/>
      <c r="AD60" s="739"/>
      <c r="AE60" s="739"/>
      <c r="AF60" s="739"/>
      <c r="AG60" s="739"/>
      <c r="AH60" s="739"/>
      <c r="AI60" s="739"/>
      <c r="AJ60" s="739"/>
      <c r="AK60" s="739"/>
      <c r="AL60" s="740"/>
      <c r="AM60" s="740"/>
      <c r="AN60" s="740"/>
      <c r="AO60" s="740"/>
      <c r="BC60" s="14" t="s">
        <v>66</v>
      </c>
      <c r="BD60" s="13" t="s">
        <v>895</v>
      </c>
    </row>
    <row r="61" spans="1:57" ht="27" customHeight="1" x14ac:dyDescent="0.25">
      <c r="A61" s="702" t="s">
        <v>894</v>
      </c>
      <c r="B61" s="703" t="s">
        <v>615</v>
      </c>
      <c r="C61" s="703" t="s">
        <v>615</v>
      </c>
      <c r="D61" s="703" t="s">
        <v>615</v>
      </c>
      <c r="E61" s="703" t="s">
        <v>615</v>
      </c>
      <c r="F61" s="703" t="s">
        <v>615</v>
      </c>
      <c r="G61" s="703" t="s">
        <v>615</v>
      </c>
      <c r="H61" s="703" t="s">
        <v>615</v>
      </c>
      <c r="I61" s="703" t="s">
        <v>615</v>
      </c>
      <c r="J61" s="703" t="s">
        <v>615</v>
      </c>
      <c r="K61" s="703" t="s">
        <v>615</v>
      </c>
      <c r="L61" s="703" t="s">
        <v>615</v>
      </c>
      <c r="M61" s="723" t="s">
        <v>726</v>
      </c>
      <c r="N61" s="724" t="s">
        <v>726</v>
      </c>
      <c r="O61" s="724" t="s">
        <v>726</v>
      </c>
      <c r="P61" s="725" t="s">
        <v>726</v>
      </c>
      <c r="Q61" s="17"/>
      <c r="R61" s="18"/>
      <c r="S61" s="18"/>
      <c r="T61" s="19"/>
      <c r="U61" s="17"/>
      <c r="V61" s="19"/>
      <c r="W61" s="17"/>
      <c r="X61" s="51"/>
      <c r="Z61" s="610"/>
      <c r="AA61" s="739"/>
      <c r="AB61" s="739"/>
      <c r="AC61" s="739"/>
      <c r="AD61" s="739"/>
      <c r="AE61" s="739"/>
      <c r="AF61" s="739"/>
      <c r="AG61" s="739"/>
      <c r="AH61" s="739"/>
      <c r="AI61" s="739"/>
      <c r="AJ61" s="739"/>
      <c r="AK61" s="739"/>
      <c r="AL61" s="740"/>
      <c r="AM61" s="740"/>
      <c r="AN61" s="740"/>
      <c r="AO61" s="740"/>
      <c r="BC61" s="14" t="s">
        <v>67</v>
      </c>
      <c r="BD61" s="13" t="s">
        <v>893</v>
      </c>
    </row>
    <row r="62" spans="1:57" ht="27" customHeight="1" x14ac:dyDescent="0.25">
      <c r="A62" s="702" t="s">
        <v>892</v>
      </c>
      <c r="B62" s="703" t="s">
        <v>617</v>
      </c>
      <c r="C62" s="703" t="s">
        <v>617</v>
      </c>
      <c r="D62" s="703" t="s">
        <v>617</v>
      </c>
      <c r="E62" s="703" t="s">
        <v>617</v>
      </c>
      <c r="F62" s="703" t="s">
        <v>617</v>
      </c>
      <c r="G62" s="703" t="s">
        <v>617</v>
      </c>
      <c r="H62" s="703" t="s">
        <v>617</v>
      </c>
      <c r="I62" s="703" t="s">
        <v>617</v>
      </c>
      <c r="J62" s="703" t="s">
        <v>617</v>
      </c>
      <c r="K62" s="703" t="s">
        <v>617</v>
      </c>
      <c r="L62" s="703" t="s">
        <v>617</v>
      </c>
      <c r="M62" s="723" t="s">
        <v>727</v>
      </c>
      <c r="N62" s="724" t="s">
        <v>727</v>
      </c>
      <c r="O62" s="724" t="s">
        <v>727</v>
      </c>
      <c r="P62" s="725" t="s">
        <v>727</v>
      </c>
      <c r="Q62" s="17"/>
      <c r="R62" s="18"/>
      <c r="S62" s="18"/>
      <c r="T62" s="19"/>
      <c r="U62" s="17"/>
      <c r="V62" s="19"/>
      <c r="W62" s="17"/>
      <c r="X62" s="51"/>
      <c r="Z62" s="610"/>
      <c r="AA62" s="739"/>
      <c r="AB62" s="739"/>
      <c r="AC62" s="739"/>
      <c r="AD62" s="739"/>
      <c r="AE62" s="739"/>
      <c r="AF62" s="739"/>
      <c r="AG62" s="739"/>
      <c r="AH62" s="739"/>
      <c r="AI62" s="739"/>
      <c r="AJ62" s="739"/>
      <c r="AK62" s="739"/>
      <c r="AL62" s="740"/>
      <c r="AM62" s="740"/>
      <c r="AN62" s="740"/>
      <c r="AO62" s="740"/>
      <c r="BC62" s="14" t="s">
        <v>68</v>
      </c>
      <c r="BD62" s="13" t="s">
        <v>891</v>
      </c>
    </row>
    <row r="63" spans="1:57" ht="27" customHeight="1" x14ac:dyDescent="0.25">
      <c r="A63" s="702" t="s">
        <v>890</v>
      </c>
      <c r="B63" s="703" t="s">
        <v>619</v>
      </c>
      <c r="C63" s="703" t="s">
        <v>619</v>
      </c>
      <c r="D63" s="703" t="s">
        <v>619</v>
      </c>
      <c r="E63" s="703" t="s">
        <v>619</v>
      </c>
      <c r="F63" s="703" t="s">
        <v>619</v>
      </c>
      <c r="G63" s="703" t="s">
        <v>619</v>
      </c>
      <c r="H63" s="703" t="s">
        <v>619</v>
      </c>
      <c r="I63" s="703" t="s">
        <v>619</v>
      </c>
      <c r="J63" s="703" t="s">
        <v>619</v>
      </c>
      <c r="K63" s="703" t="s">
        <v>619</v>
      </c>
      <c r="L63" s="703" t="s">
        <v>619</v>
      </c>
      <c r="M63" s="723" t="s">
        <v>728</v>
      </c>
      <c r="N63" s="724" t="s">
        <v>728</v>
      </c>
      <c r="O63" s="724" t="s">
        <v>728</v>
      </c>
      <c r="P63" s="725" t="s">
        <v>728</v>
      </c>
      <c r="Q63" s="17"/>
      <c r="R63" s="18"/>
      <c r="S63" s="18"/>
      <c r="T63" s="19"/>
      <c r="U63" s="17"/>
      <c r="V63" s="19"/>
      <c r="W63" s="17"/>
      <c r="X63" s="51"/>
      <c r="Z63" s="610"/>
      <c r="AA63" s="739"/>
      <c r="AB63" s="739"/>
      <c r="AC63" s="739"/>
      <c r="AD63" s="739"/>
      <c r="AE63" s="739"/>
      <c r="AF63" s="739"/>
      <c r="AG63" s="739"/>
      <c r="AH63" s="739"/>
      <c r="AI63" s="739"/>
      <c r="AJ63" s="739"/>
      <c r="AK63" s="739"/>
      <c r="AL63" s="740"/>
      <c r="AM63" s="740"/>
      <c r="AN63" s="740"/>
      <c r="AO63" s="740"/>
      <c r="BC63" s="14" t="s">
        <v>69</v>
      </c>
      <c r="BD63" s="13" t="s">
        <v>889</v>
      </c>
    </row>
    <row r="64" spans="1:57" ht="27" customHeight="1" x14ac:dyDescent="0.25">
      <c r="A64" s="702" t="s">
        <v>888</v>
      </c>
      <c r="B64" s="703" t="s">
        <v>621</v>
      </c>
      <c r="C64" s="703" t="s">
        <v>621</v>
      </c>
      <c r="D64" s="703" t="s">
        <v>621</v>
      </c>
      <c r="E64" s="703" t="s">
        <v>621</v>
      </c>
      <c r="F64" s="703" t="s">
        <v>621</v>
      </c>
      <c r="G64" s="703" t="s">
        <v>621</v>
      </c>
      <c r="H64" s="703" t="s">
        <v>621</v>
      </c>
      <c r="I64" s="703" t="s">
        <v>621</v>
      </c>
      <c r="J64" s="703" t="s">
        <v>621</v>
      </c>
      <c r="K64" s="703" t="s">
        <v>621</v>
      </c>
      <c r="L64" s="703" t="s">
        <v>621</v>
      </c>
      <c r="M64" s="723" t="s">
        <v>729</v>
      </c>
      <c r="N64" s="724" t="s">
        <v>729</v>
      </c>
      <c r="O64" s="724" t="s">
        <v>729</v>
      </c>
      <c r="P64" s="725" t="s">
        <v>729</v>
      </c>
      <c r="Q64" s="17"/>
      <c r="R64" s="18"/>
      <c r="S64" s="18"/>
      <c r="T64" s="19"/>
      <c r="U64" s="17"/>
      <c r="V64" s="19"/>
      <c r="W64" s="17"/>
      <c r="X64" s="51"/>
      <c r="Z64" s="610"/>
      <c r="AA64" s="739"/>
      <c r="AB64" s="739"/>
      <c r="AC64" s="739"/>
      <c r="AD64" s="739"/>
      <c r="AE64" s="739"/>
      <c r="AF64" s="739"/>
      <c r="AG64" s="739"/>
      <c r="AH64" s="739"/>
      <c r="AI64" s="739"/>
      <c r="AJ64" s="739"/>
      <c r="AK64" s="739"/>
      <c r="AL64" s="740"/>
      <c r="AM64" s="740"/>
      <c r="AN64" s="740"/>
      <c r="AO64" s="740"/>
      <c r="BC64" s="14" t="s">
        <v>70</v>
      </c>
      <c r="BD64" s="13" t="s">
        <v>887</v>
      </c>
    </row>
    <row r="65" spans="1:56" ht="27" customHeight="1" x14ac:dyDescent="0.25">
      <c r="A65" s="726" t="s">
        <v>886</v>
      </c>
      <c r="B65" s="438" t="s">
        <v>623</v>
      </c>
      <c r="C65" s="438" t="s">
        <v>623</v>
      </c>
      <c r="D65" s="438" t="s">
        <v>623</v>
      </c>
      <c r="E65" s="438" t="s">
        <v>623</v>
      </c>
      <c r="F65" s="438" t="s">
        <v>623</v>
      </c>
      <c r="G65" s="438" t="s">
        <v>623</v>
      </c>
      <c r="H65" s="438" t="s">
        <v>623</v>
      </c>
      <c r="I65" s="438" t="s">
        <v>623</v>
      </c>
      <c r="J65" s="438" t="s">
        <v>623</v>
      </c>
      <c r="K65" s="438" t="s">
        <v>623</v>
      </c>
      <c r="L65" s="439" t="s">
        <v>623</v>
      </c>
      <c r="M65" s="727" t="s">
        <v>730</v>
      </c>
      <c r="N65" s="728" t="s">
        <v>730</v>
      </c>
      <c r="O65" s="728" t="s">
        <v>730</v>
      </c>
      <c r="P65" s="729" t="s">
        <v>730</v>
      </c>
      <c r="Q65" s="132"/>
      <c r="R65" s="133"/>
      <c r="S65" s="133"/>
      <c r="T65" s="131"/>
      <c r="U65" s="132"/>
      <c r="V65" s="131"/>
      <c r="W65" s="132"/>
      <c r="X65" s="134"/>
      <c r="Z65" s="611"/>
      <c r="AA65" s="611"/>
      <c r="AB65" s="611"/>
      <c r="AC65" s="611"/>
      <c r="AD65" s="611"/>
      <c r="AE65" s="611"/>
      <c r="AF65" s="611"/>
      <c r="AG65" s="611"/>
      <c r="AH65" s="611"/>
      <c r="AI65" s="611"/>
      <c r="AJ65" s="611"/>
      <c r="AK65" s="611"/>
      <c r="AL65" s="740"/>
      <c r="AM65" s="740"/>
      <c r="AN65" s="740"/>
      <c r="AO65" s="740"/>
      <c r="AP65" s="25"/>
      <c r="AQ65" s="25"/>
      <c r="AR65" s="25"/>
      <c r="AS65" s="25"/>
      <c r="AT65" s="25"/>
      <c r="AU65" s="25"/>
      <c r="AV65" s="25"/>
      <c r="AW65" s="25"/>
      <c r="BC65" s="14" t="s">
        <v>71</v>
      </c>
      <c r="BD65" s="13" t="s">
        <v>885</v>
      </c>
    </row>
    <row r="66" spans="1:56" ht="27" customHeight="1" x14ac:dyDescent="0.25">
      <c r="A66" s="702" t="s">
        <v>884</v>
      </c>
      <c r="B66" s="703" t="s">
        <v>625</v>
      </c>
      <c r="C66" s="703" t="s">
        <v>625</v>
      </c>
      <c r="D66" s="703" t="s">
        <v>625</v>
      </c>
      <c r="E66" s="703" t="s">
        <v>625</v>
      </c>
      <c r="F66" s="703" t="s">
        <v>625</v>
      </c>
      <c r="G66" s="703" t="s">
        <v>625</v>
      </c>
      <c r="H66" s="703" t="s">
        <v>625</v>
      </c>
      <c r="I66" s="703" t="s">
        <v>625</v>
      </c>
      <c r="J66" s="703" t="s">
        <v>625</v>
      </c>
      <c r="K66" s="703" t="s">
        <v>625</v>
      </c>
      <c r="L66" s="703" t="s">
        <v>625</v>
      </c>
      <c r="M66" s="723" t="s">
        <v>731</v>
      </c>
      <c r="N66" s="724" t="s">
        <v>731</v>
      </c>
      <c r="O66" s="724" t="s">
        <v>731</v>
      </c>
      <c r="P66" s="725" t="s">
        <v>731</v>
      </c>
      <c r="Q66" s="102"/>
      <c r="R66" s="103"/>
      <c r="S66" s="103"/>
      <c r="T66" s="104"/>
      <c r="U66" s="102"/>
      <c r="V66" s="104"/>
      <c r="W66" s="102"/>
      <c r="X66" s="105"/>
      <c r="Z66" s="610"/>
      <c r="AA66" s="739"/>
      <c r="AB66" s="739"/>
      <c r="AC66" s="739"/>
      <c r="AD66" s="739"/>
      <c r="AE66" s="739"/>
      <c r="AF66" s="739"/>
      <c r="AG66" s="739"/>
      <c r="AH66" s="739"/>
      <c r="AI66" s="739"/>
      <c r="AJ66" s="739"/>
      <c r="AK66" s="739"/>
      <c r="AL66" s="740"/>
      <c r="AM66" s="740"/>
      <c r="AN66" s="740"/>
      <c r="AO66" s="740"/>
      <c r="BC66" s="14" t="s">
        <v>72</v>
      </c>
      <c r="BD66" s="13" t="s">
        <v>883</v>
      </c>
    </row>
    <row r="67" spans="1:56" ht="27" customHeight="1" x14ac:dyDescent="0.25">
      <c r="A67" s="702" t="s">
        <v>882</v>
      </c>
      <c r="B67" s="707" t="s">
        <v>627</v>
      </c>
      <c r="C67" s="707" t="s">
        <v>627</v>
      </c>
      <c r="D67" s="707" t="s">
        <v>627</v>
      </c>
      <c r="E67" s="707" t="s">
        <v>627</v>
      </c>
      <c r="F67" s="707" t="s">
        <v>627</v>
      </c>
      <c r="G67" s="707" t="s">
        <v>627</v>
      </c>
      <c r="H67" s="707" t="s">
        <v>627</v>
      </c>
      <c r="I67" s="707" t="s">
        <v>627</v>
      </c>
      <c r="J67" s="707" t="s">
        <v>627</v>
      </c>
      <c r="K67" s="707" t="s">
        <v>627</v>
      </c>
      <c r="L67" s="708" t="s">
        <v>627</v>
      </c>
      <c r="M67" s="723" t="s">
        <v>732</v>
      </c>
      <c r="N67" s="724" t="s">
        <v>732</v>
      </c>
      <c r="O67" s="724" t="s">
        <v>732</v>
      </c>
      <c r="P67" s="725" t="s">
        <v>732</v>
      </c>
      <c r="Q67" s="17"/>
      <c r="R67" s="18"/>
      <c r="S67" s="18"/>
      <c r="T67" s="19"/>
      <c r="U67" s="17"/>
      <c r="V67" s="19"/>
      <c r="W67" s="17"/>
      <c r="X67" s="51"/>
      <c r="Z67" s="610"/>
      <c r="AA67" s="610"/>
      <c r="AB67" s="610"/>
      <c r="AC67" s="610"/>
      <c r="AD67" s="610"/>
      <c r="AE67" s="610"/>
      <c r="AF67" s="610"/>
      <c r="AG67" s="610"/>
      <c r="AH67" s="610"/>
      <c r="AI67" s="610"/>
      <c r="AJ67" s="610"/>
      <c r="AK67" s="610"/>
      <c r="AL67" s="740"/>
      <c r="AM67" s="740"/>
      <c r="AN67" s="740"/>
      <c r="AO67" s="740"/>
      <c r="BC67" s="14" t="s">
        <v>73</v>
      </c>
      <c r="BD67" s="13" t="s">
        <v>881</v>
      </c>
    </row>
    <row r="68" spans="1:56" ht="27" customHeight="1" x14ac:dyDescent="0.25">
      <c r="A68" s="702" t="s">
        <v>880</v>
      </c>
      <c r="B68" s="707" t="s">
        <v>629</v>
      </c>
      <c r="C68" s="707" t="s">
        <v>629</v>
      </c>
      <c r="D68" s="707" t="s">
        <v>629</v>
      </c>
      <c r="E68" s="707" t="s">
        <v>629</v>
      </c>
      <c r="F68" s="707" t="s">
        <v>629</v>
      </c>
      <c r="G68" s="707" t="s">
        <v>629</v>
      </c>
      <c r="H68" s="707" t="s">
        <v>629</v>
      </c>
      <c r="I68" s="707" t="s">
        <v>629</v>
      </c>
      <c r="J68" s="707" t="s">
        <v>629</v>
      </c>
      <c r="K68" s="707" t="s">
        <v>629</v>
      </c>
      <c r="L68" s="708" t="s">
        <v>629</v>
      </c>
      <c r="M68" s="723" t="s">
        <v>733</v>
      </c>
      <c r="N68" s="724" t="s">
        <v>733</v>
      </c>
      <c r="O68" s="724" t="s">
        <v>733</v>
      </c>
      <c r="P68" s="725" t="s">
        <v>733</v>
      </c>
      <c r="Q68" s="17"/>
      <c r="R68" s="18"/>
      <c r="S68" s="18"/>
      <c r="T68" s="19"/>
      <c r="U68" s="17"/>
      <c r="V68" s="19"/>
      <c r="W68" s="17"/>
      <c r="X68" s="51"/>
      <c r="Z68" s="610"/>
      <c r="AA68" s="610"/>
      <c r="AB68" s="610"/>
      <c r="AC68" s="610"/>
      <c r="AD68" s="610"/>
      <c r="AE68" s="610"/>
      <c r="AF68" s="610"/>
      <c r="AG68" s="610"/>
      <c r="AH68" s="610"/>
      <c r="AI68" s="610"/>
      <c r="AJ68" s="610"/>
      <c r="AK68" s="610"/>
      <c r="AL68" s="740"/>
      <c r="AM68" s="740"/>
      <c r="AN68" s="740"/>
      <c r="AO68" s="740"/>
      <c r="BC68" s="14" t="s">
        <v>74</v>
      </c>
      <c r="BD68" s="13" t="s">
        <v>879</v>
      </c>
    </row>
    <row r="69" spans="1:56" ht="27" customHeight="1" x14ac:dyDescent="0.25">
      <c r="A69" s="702" t="s">
        <v>878</v>
      </c>
      <c r="B69" s="707" t="s">
        <v>631</v>
      </c>
      <c r="C69" s="707" t="s">
        <v>631</v>
      </c>
      <c r="D69" s="707" t="s">
        <v>631</v>
      </c>
      <c r="E69" s="707" t="s">
        <v>631</v>
      </c>
      <c r="F69" s="707" t="s">
        <v>631</v>
      </c>
      <c r="G69" s="707" t="s">
        <v>631</v>
      </c>
      <c r="H69" s="707" t="s">
        <v>631</v>
      </c>
      <c r="I69" s="707" t="s">
        <v>631</v>
      </c>
      <c r="J69" s="707" t="s">
        <v>631</v>
      </c>
      <c r="K69" s="707" t="s">
        <v>631</v>
      </c>
      <c r="L69" s="708" t="s">
        <v>631</v>
      </c>
      <c r="M69" s="723" t="s">
        <v>734</v>
      </c>
      <c r="N69" s="724" t="s">
        <v>734</v>
      </c>
      <c r="O69" s="724" t="s">
        <v>734</v>
      </c>
      <c r="P69" s="725" t="s">
        <v>734</v>
      </c>
      <c r="Q69" s="17"/>
      <c r="R69" s="18"/>
      <c r="S69" s="18"/>
      <c r="T69" s="19"/>
      <c r="U69" s="17"/>
      <c r="V69" s="19"/>
      <c r="W69" s="17"/>
      <c r="X69" s="51"/>
      <c r="Z69" s="610"/>
      <c r="AA69" s="610"/>
      <c r="AB69" s="610"/>
      <c r="AC69" s="610"/>
      <c r="AD69" s="610"/>
      <c r="AE69" s="610"/>
      <c r="AF69" s="610"/>
      <c r="AG69" s="610"/>
      <c r="AH69" s="610"/>
      <c r="AI69" s="610"/>
      <c r="AJ69" s="610"/>
      <c r="AK69" s="610"/>
      <c r="AL69" s="740"/>
      <c r="AM69" s="740"/>
      <c r="AN69" s="740"/>
      <c r="AO69" s="740"/>
      <c r="BC69" s="14" t="s">
        <v>75</v>
      </c>
      <c r="BD69" s="13" t="s">
        <v>877</v>
      </c>
    </row>
    <row r="70" spans="1:56" ht="27" customHeight="1" x14ac:dyDescent="0.25">
      <c r="A70" s="702" t="s">
        <v>876</v>
      </c>
      <c r="B70" s="707" t="s">
        <v>633</v>
      </c>
      <c r="C70" s="707" t="s">
        <v>633</v>
      </c>
      <c r="D70" s="707" t="s">
        <v>633</v>
      </c>
      <c r="E70" s="707" t="s">
        <v>633</v>
      </c>
      <c r="F70" s="707" t="s">
        <v>633</v>
      </c>
      <c r="G70" s="707" t="s">
        <v>633</v>
      </c>
      <c r="H70" s="707" t="s">
        <v>633</v>
      </c>
      <c r="I70" s="707" t="s">
        <v>633</v>
      </c>
      <c r="J70" s="707" t="s">
        <v>633</v>
      </c>
      <c r="K70" s="707" t="s">
        <v>633</v>
      </c>
      <c r="L70" s="708" t="s">
        <v>633</v>
      </c>
      <c r="M70" s="723" t="s">
        <v>735</v>
      </c>
      <c r="N70" s="724" t="s">
        <v>735</v>
      </c>
      <c r="O70" s="724" t="s">
        <v>735</v>
      </c>
      <c r="P70" s="725" t="s">
        <v>735</v>
      </c>
      <c r="Q70" s="17"/>
      <c r="R70" s="18"/>
      <c r="S70" s="18"/>
      <c r="T70" s="19"/>
      <c r="U70" s="17"/>
      <c r="V70" s="19"/>
      <c r="W70" s="17"/>
      <c r="X70" s="51"/>
      <c r="Z70" s="610"/>
      <c r="AA70" s="610"/>
      <c r="AB70" s="610"/>
      <c r="AC70" s="610"/>
      <c r="AD70" s="610"/>
      <c r="AE70" s="610"/>
      <c r="AF70" s="610"/>
      <c r="AG70" s="610"/>
      <c r="AH70" s="610"/>
      <c r="AI70" s="610"/>
      <c r="AJ70" s="610"/>
      <c r="AK70" s="610"/>
      <c r="AL70" s="740"/>
      <c r="AM70" s="740"/>
      <c r="AN70" s="740"/>
      <c r="AO70" s="740"/>
      <c r="BC70" s="14" t="s">
        <v>76</v>
      </c>
      <c r="BD70" s="13" t="s">
        <v>875</v>
      </c>
    </row>
    <row r="71" spans="1:56" ht="27" customHeight="1" x14ac:dyDescent="0.25">
      <c r="A71" s="702" t="s">
        <v>874</v>
      </c>
      <c r="B71" s="707" t="s">
        <v>635</v>
      </c>
      <c r="C71" s="707" t="s">
        <v>635</v>
      </c>
      <c r="D71" s="707" t="s">
        <v>635</v>
      </c>
      <c r="E71" s="707" t="s">
        <v>635</v>
      </c>
      <c r="F71" s="707" t="s">
        <v>635</v>
      </c>
      <c r="G71" s="707" t="s">
        <v>635</v>
      </c>
      <c r="H71" s="707" t="s">
        <v>635</v>
      </c>
      <c r="I71" s="707" t="s">
        <v>635</v>
      </c>
      <c r="J71" s="707" t="s">
        <v>635</v>
      </c>
      <c r="K71" s="707" t="s">
        <v>635</v>
      </c>
      <c r="L71" s="708" t="s">
        <v>635</v>
      </c>
      <c r="M71" s="723" t="s">
        <v>736</v>
      </c>
      <c r="N71" s="724" t="s">
        <v>736</v>
      </c>
      <c r="O71" s="724" t="s">
        <v>736</v>
      </c>
      <c r="P71" s="725" t="s">
        <v>736</v>
      </c>
      <c r="Q71" s="17"/>
      <c r="R71" s="18"/>
      <c r="S71" s="18"/>
      <c r="T71" s="19"/>
      <c r="U71" s="17"/>
      <c r="V71" s="19"/>
      <c r="W71" s="17"/>
      <c r="X71" s="51"/>
      <c r="Z71" s="610"/>
      <c r="AA71" s="610"/>
      <c r="AB71" s="610"/>
      <c r="AC71" s="610"/>
      <c r="AD71" s="610"/>
      <c r="AE71" s="610"/>
      <c r="AF71" s="610"/>
      <c r="AG71" s="610"/>
      <c r="AH71" s="610"/>
      <c r="AI71" s="610"/>
      <c r="AJ71" s="610"/>
      <c r="AK71" s="610"/>
      <c r="AL71" s="740"/>
      <c r="AM71" s="740"/>
      <c r="AN71" s="740"/>
      <c r="AO71" s="740"/>
      <c r="BC71" s="14" t="s">
        <v>77</v>
      </c>
      <c r="BD71" s="13" t="s">
        <v>873</v>
      </c>
    </row>
    <row r="72" spans="1:56" ht="27" customHeight="1" x14ac:dyDescent="0.25">
      <c r="A72" s="702" t="s">
        <v>872</v>
      </c>
      <c r="B72" s="707" t="s">
        <v>637</v>
      </c>
      <c r="C72" s="707" t="s">
        <v>637</v>
      </c>
      <c r="D72" s="707" t="s">
        <v>637</v>
      </c>
      <c r="E72" s="707" t="s">
        <v>637</v>
      </c>
      <c r="F72" s="707" t="s">
        <v>637</v>
      </c>
      <c r="G72" s="707" t="s">
        <v>637</v>
      </c>
      <c r="H72" s="707" t="s">
        <v>637</v>
      </c>
      <c r="I72" s="707" t="s">
        <v>637</v>
      </c>
      <c r="J72" s="707" t="s">
        <v>637</v>
      </c>
      <c r="K72" s="707" t="s">
        <v>637</v>
      </c>
      <c r="L72" s="708" t="s">
        <v>637</v>
      </c>
      <c r="M72" s="723" t="s">
        <v>737</v>
      </c>
      <c r="N72" s="724" t="s">
        <v>737</v>
      </c>
      <c r="O72" s="724" t="s">
        <v>737</v>
      </c>
      <c r="P72" s="725" t="s">
        <v>737</v>
      </c>
      <c r="Q72" s="17"/>
      <c r="R72" s="18"/>
      <c r="S72" s="18"/>
      <c r="T72" s="19"/>
      <c r="U72" s="17"/>
      <c r="V72" s="19"/>
      <c r="W72" s="17"/>
      <c r="X72" s="51"/>
      <c r="Z72" s="610"/>
      <c r="AA72" s="610"/>
      <c r="AB72" s="610"/>
      <c r="AC72" s="610"/>
      <c r="AD72" s="610"/>
      <c r="AE72" s="610"/>
      <c r="AF72" s="610"/>
      <c r="AG72" s="610"/>
      <c r="AH72" s="610"/>
      <c r="AI72" s="610"/>
      <c r="AJ72" s="610"/>
      <c r="AK72" s="610"/>
      <c r="AL72" s="740"/>
      <c r="AM72" s="740"/>
      <c r="AN72" s="740"/>
      <c r="AO72" s="740"/>
      <c r="BC72" s="14" t="s">
        <v>78</v>
      </c>
      <c r="BD72" s="13" t="s">
        <v>871</v>
      </c>
    </row>
    <row r="73" spans="1:56" ht="27" customHeight="1" x14ac:dyDescent="0.25">
      <c r="A73" s="702" t="s">
        <v>870</v>
      </c>
      <c r="B73" s="707" t="s">
        <v>639</v>
      </c>
      <c r="C73" s="707" t="s">
        <v>639</v>
      </c>
      <c r="D73" s="707" t="s">
        <v>639</v>
      </c>
      <c r="E73" s="707" t="s">
        <v>639</v>
      </c>
      <c r="F73" s="707" t="s">
        <v>639</v>
      </c>
      <c r="G73" s="707" t="s">
        <v>639</v>
      </c>
      <c r="H73" s="707" t="s">
        <v>639</v>
      </c>
      <c r="I73" s="707" t="s">
        <v>639</v>
      </c>
      <c r="J73" s="707" t="s">
        <v>639</v>
      </c>
      <c r="K73" s="707" t="s">
        <v>639</v>
      </c>
      <c r="L73" s="708" t="s">
        <v>639</v>
      </c>
      <c r="M73" s="723" t="s">
        <v>738</v>
      </c>
      <c r="N73" s="724" t="s">
        <v>738</v>
      </c>
      <c r="O73" s="724" t="s">
        <v>738</v>
      </c>
      <c r="P73" s="725" t="s">
        <v>738</v>
      </c>
      <c r="Q73" s="17"/>
      <c r="R73" s="18"/>
      <c r="S73" s="18"/>
      <c r="T73" s="19"/>
      <c r="U73" s="17"/>
      <c r="V73" s="19"/>
      <c r="W73" s="17"/>
      <c r="X73" s="51"/>
      <c r="Z73" s="610"/>
      <c r="AA73" s="610"/>
      <c r="AB73" s="610"/>
      <c r="AC73" s="610"/>
      <c r="AD73" s="610"/>
      <c r="AE73" s="610"/>
      <c r="AF73" s="610"/>
      <c r="AG73" s="610"/>
      <c r="AH73" s="610"/>
      <c r="AI73" s="610"/>
      <c r="AJ73" s="610"/>
      <c r="AK73" s="610"/>
      <c r="AL73" s="740"/>
      <c r="AM73" s="740"/>
      <c r="AN73" s="740"/>
      <c r="AO73" s="740"/>
      <c r="BC73" s="14" t="s">
        <v>79</v>
      </c>
      <c r="BD73" s="13" t="s">
        <v>869</v>
      </c>
    </row>
    <row r="74" spans="1:56" ht="27" customHeight="1" x14ac:dyDescent="0.25">
      <c r="A74" s="702" t="s">
        <v>868</v>
      </c>
      <c r="B74" s="707" t="s">
        <v>641</v>
      </c>
      <c r="C74" s="707" t="s">
        <v>641</v>
      </c>
      <c r="D74" s="707" t="s">
        <v>641</v>
      </c>
      <c r="E74" s="707" t="s">
        <v>641</v>
      </c>
      <c r="F74" s="707" t="s">
        <v>641</v>
      </c>
      <c r="G74" s="707" t="s">
        <v>641</v>
      </c>
      <c r="H74" s="707" t="s">
        <v>641</v>
      </c>
      <c r="I74" s="707" t="s">
        <v>641</v>
      </c>
      <c r="J74" s="707" t="s">
        <v>641</v>
      </c>
      <c r="K74" s="707" t="s">
        <v>641</v>
      </c>
      <c r="L74" s="708" t="s">
        <v>641</v>
      </c>
      <c r="M74" s="723" t="s">
        <v>739</v>
      </c>
      <c r="N74" s="724" t="s">
        <v>739</v>
      </c>
      <c r="O74" s="724" t="s">
        <v>739</v>
      </c>
      <c r="P74" s="725" t="s">
        <v>739</v>
      </c>
      <c r="Q74" s="17"/>
      <c r="R74" s="18"/>
      <c r="S74" s="18"/>
      <c r="T74" s="19"/>
      <c r="U74" s="17"/>
      <c r="V74" s="19"/>
      <c r="W74" s="17"/>
      <c r="X74" s="51"/>
      <c r="Z74" s="610"/>
      <c r="AA74" s="610"/>
      <c r="AB74" s="610"/>
      <c r="AC74" s="610"/>
      <c r="AD74" s="610"/>
      <c r="AE74" s="610"/>
      <c r="AF74" s="610"/>
      <c r="AG74" s="610"/>
      <c r="AH74" s="610"/>
      <c r="AI74" s="610"/>
      <c r="AJ74" s="610"/>
      <c r="AK74" s="610"/>
      <c r="AL74" s="740"/>
      <c r="AM74" s="740"/>
      <c r="AN74" s="740"/>
      <c r="AO74" s="740"/>
      <c r="BC74" s="14" t="s">
        <v>80</v>
      </c>
      <c r="BD74" s="13" t="s">
        <v>867</v>
      </c>
    </row>
    <row r="75" spans="1:56" ht="27" customHeight="1" x14ac:dyDescent="0.25">
      <c r="A75" s="730" t="s">
        <v>866</v>
      </c>
      <c r="B75" s="731" t="s">
        <v>643</v>
      </c>
      <c r="C75" s="731" t="s">
        <v>643</v>
      </c>
      <c r="D75" s="731" t="s">
        <v>643</v>
      </c>
      <c r="E75" s="731" t="s">
        <v>643</v>
      </c>
      <c r="F75" s="731" t="s">
        <v>643</v>
      </c>
      <c r="G75" s="731" t="s">
        <v>643</v>
      </c>
      <c r="H75" s="731" t="s">
        <v>643</v>
      </c>
      <c r="I75" s="731" t="s">
        <v>643</v>
      </c>
      <c r="J75" s="731" t="s">
        <v>643</v>
      </c>
      <c r="K75" s="731" t="s">
        <v>643</v>
      </c>
      <c r="L75" s="732" t="s">
        <v>643</v>
      </c>
      <c r="M75" s="723" t="s">
        <v>740</v>
      </c>
      <c r="N75" s="724" t="s">
        <v>740</v>
      </c>
      <c r="O75" s="724" t="s">
        <v>740</v>
      </c>
      <c r="P75" s="725" t="s">
        <v>740</v>
      </c>
      <c r="Q75" s="17"/>
      <c r="R75" s="18"/>
      <c r="S75" s="18"/>
      <c r="T75" s="19"/>
      <c r="U75" s="17"/>
      <c r="V75" s="19"/>
      <c r="W75" s="17"/>
      <c r="X75" s="51"/>
      <c r="Z75" s="742"/>
      <c r="AA75" s="742"/>
      <c r="AB75" s="742"/>
      <c r="AC75" s="742"/>
      <c r="AD75" s="742"/>
      <c r="AE75" s="742"/>
      <c r="AF75" s="742"/>
      <c r="AG75" s="742"/>
      <c r="AH75" s="742"/>
      <c r="AI75" s="742"/>
      <c r="AJ75" s="742"/>
      <c r="AK75" s="742"/>
      <c r="AL75" s="740"/>
      <c r="AM75" s="740"/>
      <c r="AN75" s="740"/>
      <c r="AO75" s="740"/>
      <c r="BC75" s="14" t="s">
        <v>81</v>
      </c>
      <c r="BD75" s="13" t="s">
        <v>865</v>
      </c>
    </row>
    <row r="76" spans="1:56" ht="27" customHeight="1" x14ac:dyDescent="0.25">
      <c r="A76" s="733" t="s">
        <v>864</v>
      </c>
      <c r="B76" s="734" t="s">
        <v>645</v>
      </c>
      <c r="C76" s="734" t="s">
        <v>645</v>
      </c>
      <c r="D76" s="734" t="s">
        <v>645</v>
      </c>
      <c r="E76" s="734" t="s">
        <v>645</v>
      </c>
      <c r="F76" s="734" t="s">
        <v>645</v>
      </c>
      <c r="G76" s="734" t="s">
        <v>645</v>
      </c>
      <c r="H76" s="734" t="s">
        <v>645</v>
      </c>
      <c r="I76" s="734" t="s">
        <v>645</v>
      </c>
      <c r="J76" s="734" t="s">
        <v>645</v>
      </c>
      <c r="K76" s="734" t="s">
        <v>645</v>
      </c>
      <c r="L76" s="735" t="s">
        <v>645</v>
      </c>
      <c r="M76" s="723" t="s">
        <v>741</v>
      </c>
      <c r="N76" s="724" t="s">
        <v>741</v>
      </c>
      <c r="O76" s="724" t="s">
        <v>741</v>
      </c>
      <c r="P76" s="725" t="s">
        <v>741</v>
      </c>
      <c r="Q76" s="17"/>
      <c r="R76" s="18"/>
      <c r="S76" s="18"/>
      <c r="T76" s="19"/>
      <c r="U76" s="17"/>
      <c r="V76" s="19"/>
      <c r="W76" s="17"/>
      <c r="X76" s="51"/>
      <c r="Z76" s="741"/>
      <c r="AA76" s="741"/>
      <c r="AB76" s="741"/>
      <c r="AC76" s="741"/>
      <c r="AD76" s="741"/>
      <c r="AE76" s="741"/>
      <c r="AF76" s="741"/>
      <c r="AG76" s="741"/>
      <c r="AH76" s="741"/>
      <c r="AI76" s="741"/>
      <c r="AJ76" s="741"/>
      <c r="AK76" s="741"/>
      <c r="AL76" s="740"/>
      <c r="AM76" s="740"/>
      <c r="AN76" s="740"/>
      <c r="AO76" s="740"/>
      <c r="BC76" s="14" t="s">
        <v>82</v>
      </c>
      <c r="BD76" s="13" t="s">
        <v>863</v>
      </c>
    </row>
    <row r="77" spans="1:56" ht="27" customHeight="1" x14ac:dyDescent="0.25">
      <c r="A77" s="702" t="s">
        <v>466</v>
      </c>
      <c r="B77" s="707" t="s">
        <v>466</v>
      </c>
      <c r="C77" s="707" t="s">
        <v>466</v>
      </c>
      <c r="D77" s="707" t="s">
        <v>466</v>
      </c>
      <c r="E77" s="707" t="s">
        <v>466</v>
      </c>
      <c r="F77" s="707" t="s">
        <v>466</v>
      </c>
      <c r="G77" s="707" t="s">
        <v>466</v>
      </c>
      <c r="H77" s="707" t="s">
        <v>466</v>
      </c>
      <c r="I77" s="707" t="s">
        <v>466</v>
      </c>
      <c r="J77" s="707" t="s">
        <v>466</v>
      </c>
      <c r="K77" s="707" t="s">
        <v>466</v>
      </c>
      <c r="L77" s="708" t="s">
        <v>466</v>
      </c>
      <c r="M77" s="723" t="s">
        <v>469</v>
      </c>
      <c r="N77" s="724" t="s">
        <v>469</v>
      </c>
      <c r="O77" s="724" t="s">
        <v>469</v>
      </c>
      <c r="P77" s="725" t="s">
        <v>469</v>
      </c>
      <c r="Q77" s="17"/>
      <c r="R77" s="18"/>
      <c r="S77" s="18"/>
      <c r="T77" s="19"/>
      <c r="U77" s="17"/>
      <c r="V77" s="19"/>
      <c r="W77" s="17"/>
      <c r="X77" s="51"/>
      <c r="Z77" s="610"/>
      <c r="AA77" s="610"/>
      <c r="AB77" s="610"/>
      <c r="AC77" s="610"/>
      <c r="AD77" s="610"/>
      <c r="AE77" s="610"/>
      <c r="AF77" s="610"/>
      <c r="AG77" s="610"/>
      <c r="AH77" s="610"/>
      <c r="AI77" s="610"/>
      <c r="AJ77" s="610"/>
      <c r="AK77" s="610"/>
      <c r="AL77" s="740"/>
      <c r="AM77" s="740"/>
      <c r="AN77" s="740"/>
      <c r="AO77" s="740"/>
      <c r="BC77" s="14" t="s">
        <v>294</v>
      </c>
      <c r="BD77" s="13" t="s">
        <v>862</v>
      </c>
    </row>
    <row r="78" spans="1:56" ht="27" customHeight="1" x14ac:dyDescent="0.25">
      <c r="A78" s="702" t="s">
        <v>467</v>
      </c>
      <c r="B78" s="707" t="s">
        <v>467</v>
      </c>
      <c r="C78" s="707" t="s">
        <v>467</v>
      </c>
      <c r="D78" s="707" t="s">
        <v>467</v>
      </c>
      <c r="E78" s="707" t="s">
        <v>467</v>
      </c>
      <c r="F78" s="707" t="s">
        <v>467</v>
      </c>
      <c r="G78" s="707" t="s">
        <v>467</v>
      </c>
      <c r="H78" s="707" t="s">
        <v>467</v>
      </c>
      <c r="I78" s="707" t="s">
        <v>467</v>
      </c>
      <c r="J78" s="707" t="s">
        <v>467</v>
      </c>
      <c r="K78" s="707" t="s">
        <v>467</v>
      </c>
      <c r="L78" s="708" t="s">
        <v>467</v>
      </c>
      <c r="M78" s="723" t="s">
        <v>470</v>
      </c>
      <c r="N78" s="724" t="s">
        <v>470</v>
      </c>
      <c r="O78" s="724" t="s">
        <v>470</v>
      </c>
      <c r="P78" s="725" t="s">
        <v>470</v>
      </c>
      <c r="Q78" s="17"/>
      <c r="R78" s="18"/>
      <c r="S78" s="18"/>
      <c r="T78" s="19"/>
      <c r="U78" s="17"/>
      <c r="V78" s="19"/>
      <c r="W78" s="17"/>
      <c r="X78" s="51"/>
      <c r="Z78" s="610"/>
      <c r="AA78" s="610"/>
      <c r="AB78" s="610"/>
      <c r="AC78" s="610"/>
      <c r="AD78" s="610"/>
      <c r="AE78" s="610"/>
      <c r="AF78" s="610"/>
      <c r="AG78" s="610"/>
      <c r="AH78" s="610"/>
      <c r="AI78" s="610"/>
      <c r="AJ78" s="610"/>
      <c r="AK78" s="610"/>
      <c r="AL78" s="740"/>
      <c r="AM78" s="740"/>
      <c r="AN78" s="740"/>
      <c r="AO78" s="740"/>
      <c r="BC78" s="14" t="s">
        <v>83</v>
      </c>
      <c r="BD78" s="13" t="s">
        <v>861</v>
      </c>
    </row>
    <row r="79" spans="1:56" ht="27" customHeight="1" x14ac:dyDescent="0.25">
      <c r="A79" s="702" t="s">
        <v>649</v>
      </c>
      <c r="B79" s="707" t="s">
        <v>649</v>
      </c>
      <c r="C79" s="707" t="s">
        <v>649</v>
      </c>
      <c r="D79" s="707" t="s">
        <v>649</v>
      </c>
      <c r="E79" s="707" t="s">
        <v>649</v>
      </c>
      <c r="F79" s="707" t="s">
        <v>649</v>
      </c>
      <c r="G79" s="707" t="s">
        <v>649</v>
      </c>
      <c r="H79" s="707" t="s">
        <v>649</v>
      </c>
      <c r="I79" s="707" t="s">
        <v>649</v>
      </c>
      <c r="J79" s="707" t="s">
        <v>649</v>
      </c>
      <c r="K79" s="707" t="s">
        <v>649</v>
      </c>
      <c r="L79" s="708" t="s">
        <v>649</v>
      </c>
      <c r="M79" s="723" t="s">
        <v>471</v>
      </c>
      <c r="N79" s="724" t="s">
        <v>471</v>
      </c>
      <c r="O79" s="724" t="s">
        <v>471</v>
      </c>
      <c r="P79" s="725" t="s">
        <v>471</v>
      </c>
      <c r="Q79" s="17"/>
      <c r="R79" s="18"/>
      <c r="S79" s="18"/>
      <c r="T79" s="19"/>
      <c r="U79" s="17"/>
      <c r="V79" s="19"/>
      <c r="W79" s="17"/>
      <c r="X79" s="51"/>
      <c r="Z79" s="610"/>
      <c r="AA79" s="610"/>
      <c r="AB79" s="610"/>
      <c r="AC79" s="610"/>
      <c r="AD79" s="610"/>
      <c r="AE79" s="610"/>
      <c r="AF79" s="610"/>
      <c r="AG79" s="610"/>
      <c r="AH79" s="610"/>
      <c r="AI79" s="610"/>
      <c r="AJ79" s="610"/>
      <c r="AK79" s="610"/>
      <c r="AL79" s="740"/>
      <c r="AM79" s="740"/>
      <c r="AN79" s="740"/>
      <c r="AO79" s="740"/>
      <c r="BC79" s="14" t="s">
        <v>84</v>
      </c>
      <c r="BD79" s="13" t="s">
        <v>860</v>
      </c>
    </row>
    <row r="80" spans="1:56" ht="27" customHeight="1" x14ac:dyDescent="0.25">
      <c r="A80" s="702" t="s">
        <v>651</v>
      </c>
      <c r="B80" s="703" t="s">
        <v>651</v>
      </c>
      <c r="C80" s="703" t="s">
        <v>651</v>
      </c>
      <c r="D80" s="703" t="s">
        <v>651</v>
      </c>
      <c r="E80" s="703" t="s">
        <v>651</v>
      </c>
      <c r="F80" s="703" t="s">
        <v>651</v>
      </c>
      <c r="G80" s="703" t="s">
        <v>651</v>
      </c>
      <c r="H80" s="703" t="s">
        <v>651</v>
      </c>
      <c r="I80" s="703" t="s">
        <v>651</v>
      </c>
      <c r="J80" s="703" t="s">
        <v>651</v>
      </c>
      <c r="K80" s="703" t="s">
        <v>651</v>
      </c>
      <c r="L80" s="703" t="s">
        <v>651</v>
      </c>
      <c r="M80" s="723" t="s">
        <v>472</v>
      </c>
      <c r="N80" s="724" t="s">
        <v>472</v>
      </c>
      <c r="O80" s="724" t="s">
        <v>472</v>
      </c>
      <c r="P80" s="725" t="s">
        <v>472</v>
      </c>
      <c r="Q80" s="17"/>
      <c r="R80" s="18"/>
      <c r="S80" s="18"/>
      <c r="T80" s="19"/>
      <c r="U80" s="17"/>
      <c r="V80" s="19"/>
      <c r="W80" s="17"/>
      <c r="X80" s="51"/>
      <c r="Z80" s="610"/>
      <c r="AA80" s="739"/>
      <c r="AB80" s="739"/>
      <c r="AC80" s="739"/>
      <c r="AD80" s="739"/>
      <c r="AE80" s="739"/>
      <c r="AF80" s="739"/>
      <c r="AG80" s="739"/>
      <c r="AH80" s="739"/>
      <c r="AI80" s="739"/>
      <c r="AJ80" s="739"/>
      <c r="AK80" s="739"/>
      <c r="AL80" s="740"/>
      <c r="AM80" s="740"/>
      <c r="AN80" s="740"/>
      <c r="AO80" s="740"/>
      <c r="BC80" s="14" t="s">
        <v>85</v>
      </c>
      <c r="BD80" s="13" t="s">
        <v>857</v>
      </c>
    </row>
    <row r="81" spans="1:56" ht="27" customHeight="1" x14ac:dyDescent="0.25">
      <c r="A81" s="702" t="s">
        <v>1028</v>
      </c>
      <c r="B81" s="703" t="s">
        <v>651</v>
      </c>
      <c r="C81" s="703" t="s">
        <v>651</v>
      </c>
      <c r="D81" s="703" t="s">
        <v>651</v>
      </c>
      <c r="E81" s="703" t="s">
        <v>651</v>
      </c>
      <c r="F81" s="703" t="s">
        <v>651</v>
      </c>
      <c r="G81" s="703" t="s">
        <v>651</v>
      </c>
      <c r="H81" s="703" t="s">
        <v>651</v>
      </c>
      <c r="I81" s="703" t="s">
        <v>651</v>
      </c>
      <c r="J81" s="703" t="s">
        <v>651</v>
      </c>
      <c r="K81" s="703" t="s">
        <v>651</v>
      </c>
      <c r="L81" s="703" t="s">
        <v>651</v>
      </c>
      <c r="M81" s="723" t="s">
        <v>1029</v>
      </c>
      <c r="N81" s="724" t="s">
        <v>472</v>
      </c>
      <c r="O81" s="724" t="s">
        <v>472</v>
      </c>
      <c r="P81" s="725" t="s">
        <v>472</v>
      </c>
      <c r="Q81" s="17"/>
      <c r="R81" s="18"/>
      <c r="S81" s="18"/>
      <c r="T81" s="19"/>
      <c r="U81" s="17"/>
      <c r="V81" s="19"/>
      <c r="W81" s="17"/>
      <c r="X81" s="51"/>
      <c r="Z81" s="2"/>
      <c r="AL81" s="148"/>
      <c r="AM81" s="148"/>
      <c r="AN81" s="148"/>
      <c r="AO81" s="148"/>
      <c r="BD81" s="13"/>
    </row>
    <row r="82" spans="1:56" ht="27" customHeight="1" x14ac:dyDescent="0.25">
      <c r="A82" s="702" t="s">
        <v>161</v>
      </c>
      <c r="B82" s="703" t="s">
        <v>161</v>
      </c>
      <c r="C82" s="703" t="s">
        <v>161</v>
      </c>
      <c r="D82" s="703" t="s">
        <v>161</v>
      </c>
      <c r="E82" s="703" t="s">
        <v>161</v>
      </c>
      <c r="F82" s="703" t="s">
        <v>161</v>
      </c>
      <c r="G82" s="703" t="s">
        <v>161</v>
      </c>
      <c r="H82" s="703" t="s">
        <v>161</v>
      </c>
      <c r="I82" s="703" t="s">
        <v>161</v>
      </c>
      <c r="J82" s="703" t="s">
        <v>161</v>
      </c>
      <c r="K82" s="703" t="s">
        <v>161</v>
      </c>
      <c r="L82" s="703" t="s">
        <v>161</v>
      </c>
      <c r="M82" s="723" t="s">
        <v>473</v>
      </c>
      <c r="N82" s="724" t="s">
        <v>473</v>
      </c>
      <c r="O82" s="724" t="s">
        <v>473</v>
      </c>
      <c r="P82" s="725" t="s">
        <v>473</v>
      </c>
      <c r="Q82" s="17"/>
      <c r="R82" s="18"/>
      <c r="S82" s="18"/>
      <c r="T82" s="19"/>
      <c r="U82" s="17"/>
      <c r="V82" s="19"/>
      <c r="W82" s="17"/>
      <c r="X82" s="51"/>
      <c r="Z82" s="610"/>
      <c r="AA82" s="739"/>
      <c r="AB82" s="739"/>
      <c r="AC82" s="739"/>
      <c r="AD82" s="739"/>
      <c r="AE82" s="739"/>
      <c r="AF82" s="739"/>
      <c r="AG82" s="739"/>
      <c r="AH82" s="739"/>
      <c r="AI82" s="739"/>
      <c r="AJ82" s="739"/>
      <c r="AK82" s="739"/>
      <c r="AL82" s="740"/>
      <c r="AM82" s="740"/>
      <c r="AN82" s="740"/>
      <c r="AO82" s="740"/>
      <c r="BC82" s="14" t="s">
        <v>86</v>
      </c>
      <c r="BD82" s="13" t="s">
        <v>858</v>
      </c>
    </row>
    <row r="83" spans="1:56" ht="27" customHeight="1" x14ac:dyDescent="0.25">
      <c r="A83" s="702" t="s">
        <v>654</v>
      </c>
      <c r="B83" s="703" t="s">
        <v>654</v>
      </c>
      <c r="C83" s="703" t="s">
        <v>654</v>
      </c>
      <c r="D83" s="703" t="s">
        <v>654</v>
      </c>
      <c r="E83" s="703" t="s">
        <v>654</v>
      </c>
      <c r="F83" s="703" t="s">
        <v>654</v>
      </c>
      <c r="G83" s="703" t="s">
        <v>654</v>
      </c>
      <c r="H83" s="703" t="s">
        <v>654</v>
      </c>
      <c r="I83" s="703" t="s">
        <v>654</v>
      </c>
      <c r="J83" s="703" t="s">
        <v>654</v>
      </c>
      <c r="K83" s="703" t="s">
        <v>654</v>
      </c>
      <c r="L83" s="703" t="s">
        <v>654</v>
      </c>
      <c r="M83" s="723" t="s">
        <v>742</v>
      </c>
      <c r="N83" s="724" t="s">
        <v>742</v>
      </c>
      <c r="O83" s="724" t="s">
        <v>742</v>
      </c>
      <c r="P83" s="725" t="s">
        <v>742</v>
      </c>
      <c r="Q83" s="17"/>
      <c r="R83" s="18"/>
      <c r="S83" s="18"/>
      <c r="T83" s="19"/>
      <c r="U83" s="17"/>
      <c r="V83" s="19"/>
      <c r="W83" s="17"/>
      <c r="X83" s="51"/>
      <c r="Z83" s="610"/>
      <c r="AA83" s="739"/>
      <c r="AB83" s="739"/>
      <c r="AC83" s="739"/>
      <c r="AD83" s="739"/>
      <c r="AE83" s="739"/>
      <c r="AF83" s="739"/>
      <c r="AG83" s="739"/>
      <c r="AH83" s="739"/>
      <c r="AI83" s="739"/>
      <c r="AJ83" s="739"/>
      <c r="AK83" s="739"/>
      <c r="AL83" s="740"/>
      <c r="AM83" s="740"/>
      <c r="AN83" s="740"/>
      <c r="AO83" s="740"/>
      <c r="BC83" s="14" t="s">
        <v>85</v>
      </c>
      <c r="BD83" s="13" t="s">
        <v>857</v>
      </c>
    </row>
    <row r="84" spans="1:56" ht="27" customHeight="1" thickBot="1" x14ac:dyDescent="0.3">
      <c r="A84" s="697" t="s">
        <v>655</v>
      </c>
      <c r="B84" s="698" t="s">
        <v>655</v>
      </c>
      <c r="C84" s="698" t="s">
        <v>655</v>
      </c>
      <c r="D84" s="698" t="s">
        <v>655</v>
      </c>
      <c r="E84" s="698" t="s">
        <v>655</v>
      </c>
      <c r="F84" s="698" t="s">
        <v>655</v>
      </c>
      <c r="G84" s="698" t="s">
        <v>655</v>
      </c>
      <c r="H84" s="698" t="s">
        <v>655</v>
      </c>
      <c r="I84" s="698" t="s">
        <v>655</v>
      </c>
      <c r="J84" s="698" t="s">
        <v>655</v>
      </c>
      <c r="K84" s="698" t="s">
        <v>655</v>
      </c>
      <c r="L84" s="698" t="s">
        <v>655</v>
      </c>
      <c r="M84" s="699" t="s">
        <v>743</v>
      </c>
      <c r="N84" s="700" t="s">
        <v>743</v>
      </c>
      <c r="O84" s="700" t="s">
        <v>743</v>
      </c>
      <c r="P84" s="701" t="s">
        <v>743</v>
      </c>
      <c r="Q84" s="52"/>
      <c r="R84" s="53"/>
      <c r="S84" s="53"/>
      <c r="T84" s="54"/>
      <c r="U84" s="52"/>
      <c r="V84" s="54"/>
      <c r="W84" s="52"/>
      <c r="X84" s="55"/>
      <c r="Z84" s="743"/>
      <c r="AA84" s="744"/>
      <c r="AB84" s="744"/>
      <c r="AC84" s="744"/>
      <c r="AD84" s="744"/>
      <c r="AE84" s="744"/>
      <c r="AF84" s="744"/>
      <c r="AG84" s="744"/>
      <c r="AH84" s="744"/>
      <c r="AI84" s="744"/>
      <c r="AJ84" s="744"/>
      <c r="AK84" s="744"/>
      <c r="AL84" s="740"/>
      <c r="AM84" s="740"/>
      <c r="AN84" s="740"/>
      <c r="AO84" s="740"/>
      <c r="AP84" s="495" t="s">
        <v>763</v>
      </c>
      <c r="AQ84" s="495"/>
      <c r="AR84" s="495"/>
      <c r="AS84" s="495"/>
      <c r="AT84" s="495"/>
      <c r="AU84" s="495"/>
      <c r="AV84" s="495"/>
      <c r="AW84" s="495"/>
      <c r="BC84" s="14" t="s">
        <v>87</v>
      </c>
      <c r="BD84" s="13" t="s">
        <v>856</v>
      </c>
    </row>
    <row r="85" spans="1:56" ht="7.5" customHeight="1" x14ac:dyDescent="0.25">
      <c r="BC85" s="14" t="s">
        <v>89</v>
      </c>
      <c r="BD85" s="13" t="s">
        <v>855</v>
      </c>
    </row>
    <row r="86" spans="1:56" x14ac:dyDescent="0.25">
      <c r="BC86" s="14" t="s">
        <v>90</v>
      </c>
      <c r="BD86" s="13" t="s">
        <v>854</v>
      </c>
    </row>
    <row r="87" spans="1:56" x14ac:dyDescent="0.25">
      <c r="BC87" s="14" t="s">
        <v>91</v>
      </c>
      <c r="BD87" s="13" t="s">
        <v>853</v>
      </c>
    </row>
    <row r="88" spans="1:56" x14ac:dyDescent="0.25">
      <c r="BC88" s="14" t="s">
        <v>92</v>
      </c>
      <c r="BD88" s="13" t="s">
        <v>852</v>
      </c>
    </row>
    <row r="89" spans="1:56" x14ac:dyDescent="0.25">
      <c r="BC89" s="14" t="s">
        <v>93</v>
      </c>
      <c r="BD89" s="13" t="s">
        <v>851</v>
      </c>
    </row>
    <row r="90" spans="1:56" x14ac:dyDescent="0.25">
      <c r="BC90" s="14" t="s">
        <v>94</v>
      </c>
      <c r="BD90" s="13" t="s">
        <v>850</v>
      </c>
    </row>
    <row r="91" spans="1:56" x14ac:dyDescent="0.25">
      <c r="BC91" s="14" t="s">
        <v>95</v>
      </c>
      <c r="BD91" s="13" t="s">
        <v>849</v>
      </c>
    </row>
    <row r="92" spans="1:56" x14ac:dyDescent="0.25">
      <c r="BC92" s="14" t="s">
        <v>96</v>
      </c>
      <c r="BD92" s="13" t="s">
        <v>848</v>
      </c>
    </row>
    <row r="93" spans="1:56" x14ac:dyDescent="0.25">
      <c r="BC93" s="14" t="s">
        <v>97</v>
      </c>
      <c r="BD93" s="13" t="s">
        <v>847</v>
      </c>
    </row>
    <row r="94" spans="1:56" x14ac:dyDescent="0.25">
      <c r="BC94" s="14" t="s">
        <v>98</v>
      </c>
      <c r="BD94" s="13" t="s">
        <v>846</v>
      </c>
    </row>
    <row r="95" spans="1:56" x14ac:dyDescent="0.25">
      <c r="BC95" s="14" t="s">
        <v>99</v>
      </c>
      <c r="BD95" s="13" t="s">
        <v>845</v>
      </c>
    </row>
    <row r="96" spans="1:56" x14ac:dyDescent="0.25">
      <c r="BC96" s="14" t="s">
        <v>100</v>
      </c>
      <c r="BD96" s="13" t="s">
        <v>844</v>
      </c>
    </row>
    <row r="97" spans="55:56" x14ac:dyDescent="0.25">
      <c r="BC97" s="14" t="s">
        <v>101</v>
      </c>
      <c r="BD97" s="13" t="s">
        <v>843</v>
      </c>
    </row>
    <row r="98" spans="55:56" x14ac:dyDescent="0.25">
      <c r="BC98" s="14" t="s">
        <v>102</v>
      </c>
      <c r="BD98" s="13" t="s">
        <v>842</v>
      </c>
    </row>
    <row r="99" spans="55:56" x14ac:dyDescent="0.25">
      <c r="BC99" s="14" t="s">
        <v>103</v>
      </c>
      <c r="BD99" s="13" t="s">
        <v>841</v>
      </c>
    </row>
    <row r="100" spans="55:56" x14ac:dyDescent="0.25">
      <c r="BC100" s="14" t="s">
        <v>104</v>
      </c>
      <c r="BD100" s="13" t="s">
        <v>840</v>
      </c>
    </row>
    <row r="101" spans="55:56" x14ac:dyDescent="0.25">
      <c r="BC101" s="14" t="s">
        <v>105</v>
      </c>
      <c r="BD101" s="13" t="s">
        <v>839</v>
      </c>
    </row>
    <row r="102" spans="55:56" x14ac:dyDescent="0.25">
      <c r="BC102" s="14" t="s">
        <v>106</v>
      </c>
      <c r="BD102" s="13" t="s">
        <v>838</v>
      </c>
    </row>
    <row r="103" spans="55:56" x14ac:dyDescent="0.25">
      <c r="BC103" s="14" t="s">
        <v>107</v>
      </c>
      <c r="BD103" s="13" t="s">
        <v>837</v>
      </c>
    </row>
    <row r="104" spans="55:56" x14ac:dyDescent="0.25">
      <c r="BC104" s="14" t="s">
        <v>108</v>
      </c>
      <c r="BD104" s="13" t="s">
        <v>836</v>
      </c>
    </row>
    <row r="105" spans="55:56" x14ac:dyDescent="0.25">
      <c r="BC105" s="14" t="s">
        <v>109</v>
      </c>
      <c r="BD105" s="13" t="s">
        <v>835</v>
      </c>
    </row>
    <row r="106" spans="55:56" x14ac:dyDescent="0.25">
      <c r="BC106" s="14" t="s">
        <v>110</v>
      </c>
      <c r="BD106" s="13" t="s">
        <v>834</v>
      </c>
    </row>
    <row r="107" spans="55:56" x14ac:dyDescent="0.25">
      <c r="BC107" s="14" t="s">
        <v>111</v>
      </c>
      <c r="BD107" s="13" t="s">
        <v>833</v>
      </c>
    </row>
    <row r="108" spans="55:56" x14ac:dyDescent="0.25">
      <c r="BC108" s="14" t="s">
        <v>112</v>
      </c>
      <c r="BD108" s="13" t="s">
        <v>832</v>
      </c>
    </row>
    <row r="109" spans="55:56" x14ac:dyDescent="0.25">
      <c r="BC109" s="14" t="s">
        <v>113</v>
      </c>
      <c r="BD109" s="13" t="s">
        <v>831</v>
      </c>
    </row>
    <row r="110" spans="55:56" x14ac:dyDescent="0.25">
      <c r="BC110" s="14" t="s">
        <v>114</v>
      </c>
      <c r="BD110" s="13" t="s">
        <v>830</v>
      </c>
    </row>
    <row r="111" spans="55:56" x14ac:dyDescent="0.25">
      <c r="BC111" s="14" t="s">
        <v>115</v>
      </c>
      <c r="BD111" s="13" t="s">
        <v>829</v>
      </c>
    </row>
    <row r="112" spans="55:56" x14ac:dyDescent="0.25">
      <c r="BC112" s="14" t="s">
        <v>116</v>
      </c>
      <c r="BD112" s="13" t="s">
        <v>828</v>
      </c>
    </row>
    <row r="113" spans="55:56" x14ac:dyDescent="0.25">
      <c r="BC113" s="14" t="s">
        <v>117</v>
      </c>
      <c r="BD113" s="13" t="s">
        <v>827</v>
      </c>
    </row>
    <row r="114" spans="55:56" x14ac:dyDescent="0.25">
      <c r="BC114" s="14" t="s">
        <v>118</v>
      </c>
      <c r="BD114" s="13" t="s">
        <v>826</v>
      </c>
    </row>
    <row r="115" spans="55:56" x14ac:dyDescent="0.25">
      <c r="BC115" s="14" t="s">
        <v>119</v>
      </c>
      <c r="BD115" s="13" t="s">
        <v>825</v>
      </c>
    </row>
    <row r="116" spans="55:56" x14ac:dyDescent="0.25">
      <c r="BC116" s="14" t="s">
        <v>120</v>
      </c>
      <c r="BD116" s="13" t="s">
        <v>824</v>
      </c>
    </row>
    <row r="117" spans="55:56" x14ac:dyDescent="0.25">
      <c r="BC117" s="14" t="s">
        <v>121</v>
      </c>
      <c r="BD117" s="13" t="s">
        <v>823</v>
      </c>
    </row>
    <row r="118" spans="55:56" x14ac:dyDescent="0.25">
      <c r="BC118" s="14" t="s">
        <v>122</v>
      </c>
      <c r="BD118" s="13" t="s">
        <v>822</v>
      </c>
    </row>
    <row r="119" spans="55:56" x14ac:dyDescent="0.25">
      <c r="BC119" s="14" t="s">
        <v>123</v>
      </c>
      <c r="BD119" s="13" t="s">
        <v>821</v>
      </c>
    </row>
    <row r="120" spans="55:56" x14ac:dyDescent="0.25">
      <c r="BC120" s="14" t="s">
        <v>124</v>
      </c>
      <c r="BD120" s="13" t="s">
        <v>820</v>
      </c>
    </row>
    <row r="121" spans="55:56" x14ac:dyDescent="0.25">
      <c r="BC121" s="14" t="s">
        <v>125</v>
      </c>
      <c r="BD121" s="13" t="s">
        <v>819</v>
      </c>
    </row>
    <row r="122" spans="55:56" x14ac:dyDescent="0.25">
      <c r="BC122" s="14" t="s">
        <v>126</v>
      </c>
      <c r="BD122" s="13" t="s">
        <v>818</v>
      </c>
    </row>
    <row r="123" spans="55:56" x14ac:dyDescent="0.25">
      <c r="BC123" s="14" t="s">
        <v>127</v>
      </c>
      <c r="BD123" s="13" t="s">
        <v>817</v>
      </c>
    </row>
    <row r="124" spans="55:56" x14ac:dyDescent="0.25">
      <c r="BC124" s="14" t="s">
        <v>128</v>
      </c>
      <c r="BD124" s="13" t="s">
        <v>816</v>
      </c>
    </row>
    <row r="125" spans="55:56" x14ac:dyDescent="0.25">
      <c r="BC125" s="14" t="s">
        <v>129</v>
      </c>
      <c r="BD125" s="13" t="s">
        <v>815</v>
      </c>
    </row>
    <row r="126" spans="55:56" x14ac:dyDescent="0.25">
      <c r="BC126" s="14" t="s">
        <v>130</v>
      </c>
      <c r="BD126" s="13" t="s">
        <v>814</v>
      </c>
    </row>
    <row r="127" spans="55:56" x14ac:dyDescent="0.25">
      <c r="BC127" s="14" t="s">
        <v>131</v>
      </c>
      <c r="BD127" s="13" t="s">
        <v>813</v>
      </c>
    </row>
    <row r="128" spans="55:56" x14ac:dyDescent="0.25">
      <c r="BC128" s="14" t="s">
        <v>132</v>
      </c>
      <c r="BD128" s="13" t="s">
        <v>812</v>
      </c>
    </row>
    <row r="129" spans="55:56" x14ac:dyDescent="0.25">
      <c r="BC129" s="14" t="s">
        <v>133</v>
      </c>
      <c r="BD129" s="13" t="s">
        <v>811</v>
      </c>
    </row>
    <row r="130" spans="55:56" x14ac:dyDescent="0.25">
      <c r="BC130" s="14" t="s">
        <v>134</v>
      </c>
      <c r="BD130" s="13" t="s">
        <v>810</v>
      </c>
    </row>
    <row r="131" spans="55:56" x14ac:dyDescent="0.25">
      <c r="BC131" s="14" t="s">
        <v>135</v>
      </c>
      <c r="BD131" s="13" t="s">
        <v>809</v>
      </c>
    </row>
    <row r="132" spans="55:56" x14ac:dyDescent="0.25">
      <c r="BC132" s="14" t="s">
        <v>136</v>
      </c>
      <c r="BD132" s="13" t="s">
        <v>808</v>
      </c>
    </row>
    <row r="133" spans="55:56" x14ac:dyDescent="0.25">
      <c r="BC133" s="14" t="s">
        <v>137</v>
      </c>
      <c r="BD133" s="13" t="s">
        <v>807</v>
      </c>
    </row>
    <row r="134" spans="55:56" x14ac:dyDescent="0.25">
      <c r="BC134" s="14" t="s">
        <v>138</v>
      </c>
      <c r="BD134" s="13" t="s">
        <v>806</v>
      </c>
    </row>
    <row r="135" spans="55:56" x14ac:dyDescent="0.25">
      <c r="BC135" s="14" t="s">
        <v>139</v>
      </c>
      <c r="BD135" s="13" t="s">
        <v>805</v>
      </c>
    </row>
    <row r="136" spans="55:56" x14ac:dyDescent="0.25">
      <c r="BC136" s="14" t="s">
        <v>140</v>
      </c>
      <c r="BD136" s="13" t="s">
        <v>804</v>
      </c>
    </row>
    <row r="137" spans="55:56" x14ac:dyDescent="0.25">
      <c r="BC137" s="14" t="s">
        <v>141</v>
      </c>
      <c r="BD137" s="13" t="s">
        <v>803</v>
      </c>
    </row>
    <row r="138" spans="55:56" x14ac:dyDescent="0.25">
      <c r="BC138" s="14" t="s">
        <v>142</v>
      </c>
      <c r="BD138" s="13" t="s">
        <v>802</v>
      </c>
    </row>
    <row r="139" spans="55:56" x14ac:dyDescent="0.25">
      <c r="BC139" s="14" t="s">
        <v>143</v>
      </c>
      <c r="BD139" s="13" t="s">
        <v>801</v>
      </c>
    </row>
    <row r="140" spans="55:56" x14ac:dyDescent="0.25">
      <c r="BC140" s="14" t="s">
        <v>144</v>
      </c>
      <c r="BD140" s="13" t="s">
        <v>800</v>
      </c>
    </row>
    <row r="141" spans="55:56" x14ac:dyDescent="0.25">
      <c r="BC141" s="14" t="s">
        <v>145</v>
      </c>
      <c r="BD141" s="13" t="s">
        <v>799</v>
      </c>
    </row>
    <row r="142" spans="55:56" x14ac:dyDescent="0.25">
      <c r="BC142" s="14" t="s">
        <v>146</v>
      </c>
      <c r="BD142" s="13" t="s">
        <v>798</v>
      </c>
    </row>
    <row r="143" spans="55:56" x14ac:dyDescent="0.25">
      <c r="BC143" s="14" t="s">
        <v>147</v>
      </c>
      <c r="BD143" s="13" t="s">
        <v>797</v>
      </c>
    </row>
    <row r="144" spans="55:56" x14ac:dyDescent="0.25">
      <c r="BC144" s="14" t="s">
        <v>148</v>
      </c>
      <c r="BD144" s="13" t="s">
        <v>796</v>
      </c>
    </row>
    <row r="145" spans="55:56" x14ac:dyDescent="0.25">
      <c r="BC145" s="14" t="s">
        <v>149</v>
      </c>
      <c r="BD145" s="13" t="s">
        <v>795</v>
      </c>
    </row>
    <row r="146" spans="55:56" x14ac:dyDescent="0.25">
      <c r="BC146" s="14" t="s">
        <v>150</v>
      </c>
      <c r="BD146" s="13" t="s">
        <v>794</v>
      </c>
    </row>
    <row r="147" spans="55:56" x14ac:dyDescent="0.25">
      <c r="BC147" s="14" t="s">
        <v>151</v>
      </c>
      <c r="BD147" s="13" t="s">
        <v>793</v>
      </c>
    </row>
    <row r="148" spans="55:56" x14ac:dyDescent="0.25">
      <c r="BC148" s="14" t="s">
        <v>152</v>
      </c>
      <c r="BD148" s="13" t="s">
        <v>792</v>
      </c>
    </row>
    <row r="149" spans="55:56" x14ac:dyDescent="0.25">
      <c r="BC149" s="14" t="s">
        <v>153</v>
      </c>
      <c r="BD149" s="13" t="s">
        <v>791</v>
      </c>
    </row>
    <row r="150" spans="55:56" x14ac:dyDescent="0.25">
      <c r="BC150" s="14" t="s">
        <v>154</v>
      </c>
      <c r="BD150" s="13" t="s">
        <v>790</v>
      </c>
    </row>
    <row r="151" spans="55:56" x14ac:dyDescent="0.25">
      <c r="BC151" s="14" t="s">
        <v>155</v>
      </c>
      <c r="BD151" s="13" t="s">
        <v>789</v>
      </c>
    </row>
    <row r="152" spans="55:56" x14ac:dyDescent="0.25">
      <c r="BC152" s="14" t="s">
        <v>156</v>
      </c>
      <c r="BD152" s="13" t="s">
        <v>788</v>
      </c>
    </row>
    <row r="153" spans="55:56" x14ac:dyDescent="0.25">
      <c r="BC153" s="14" t="s">
        <v>157</v>
      </c>
      <c r="BD153" s="13" t="s">
        <v>787</v>
      </c>
    </row>
    <row r="154" spans="55:56" x14ac:dyDescent="0.25">
      <c r="BC154" s="14" t="s">
        <v>158</v>
      </c>
      <c r="BD154" s="13" t="s">
        <v>786</v>
      </c>
    </row>
    <row r="155" spans="55:56" x14ac:dyDescent="0.25">
      <c r="BC155" s="14" t="s">
        <v>159</v>
      </c>
      <c r="BD155" s="13" t="s">
        <v>785</v>
      </c>
    </row>
    <row r="156" spans="55:56" x14ac:dyDescent="0.25">
      <c r="BC156" s="14" t="s">
        <v>160</v>
      </c>
      <c r="BD156" s="13" t="s">
        <v>784</v>
      </c>
    </row>
    <row r="157" spans="55:56" x14ac:dyDescent="0.25">
      <c r="BC157" s="14" t="s">
        <v>161</v>
      </c>
      <c r="BD157" s="13" t="s">
        <v>783</v>
      </c>
    </row>
  </sheetData>
  <mergeCells count="294">
    <mergeCell ref="AP84:AW84"/>
    <mergeCell ref="A83:L83"/>
    <mergeCell ref="M83:P83"/>
    <mergeCell ref="Z83:AK83"/>
    <mergeCell ref="AL83:AO83"/>
    <mergeCell ref="A84:L84"/>
    <mergeCell ref="M84:P84"/>
    <mergeCell ref="Z84:AK84"/>
    <mergeCell ref="AL84:AO84"/>
    <mergeCell ref="A80:L80"/>
    <mergeCell ref="M80:P80"/>
    <mergeCell ref="Z80:AK80"/>
    <mergeCell ref="AL80:AO80"/>
    <mergeCell ref="A82:L82"/>
    <mergeCell ref="M82:P82"/>
    <mergeCell ref="Z82:AK82"/>
    <mergeCell ref="AL82:AO82"/>
    <mergeCell ref="A78:L78"/>
    <mergeCell ref="M78:P78"/>
    <mergeCell ref="Z78:AK78"/>
    <mergeCell ref="AL78:AO78"/>
    <mergeCell ref="A79:L79"/>
    <mergeCell ref="M79:P79"/>
    <mergeCell ref="Z79:AK79"/>
    <mergeCell ref="AL79:AO79"/>
    <mergeCell ref="A81:L81"/>
    <mergeCell ref="M81:P81"/>
    <mergeCell ref="A76:L76"/>
    <mergeCell ref="M76:P76"/>
    <mergeCell ref="Z76:AK76"/>
    <mergeCell ref="AL76:AO76"/>
    <mergeCell ref="A77:L77"/>
    <mergeCell ref="M77:P77"/>
    <mergeCell ref="Z77:AK77"/>
    <mergeCell ref="AL77:AO77"/>
    <mergeCell ref="A74:L74"/>
    <mergeCell ref="M74:P74"/>
    <mergeCell ref="Z74:AK74"/>
    <mergeCell ref="AL74:AO74"/>
    <mergeCell ref="A75:L75"/>
    <mergeCell ref="M75:P75"/>
    <mergeCell ref="Z75:AK75"/>
    <mergeCell ref="AL75:AO75"/>
    <mergeCell ref="A72:L72"/>
    <mergeCell ref="M72:P72"/>
    <mergeCell ref="Z72:AK72"/>
    <mergeCell ref="AL72:AO72"/>
    <mergeCell ref="A73:L73"/>
    <mergeCell ref="M73:P73"/>
    <mergeCell ref="Z73:AK73"/>
    <mergeCell ref="AL73:AO73"/>
    <mergeCell ref="A70:L70"/>
    <mergeCell ref="M70:P70"/>
    <mergeCell ref="Z70:AK70"/>
    <mergeCell ref="AL70:AO70"/>
    <mergeCell ref="A71:L71"/>
    <mergeCell ref="M71:P71"/>
    <mergeCell ref="Z71:AK71"/>
    <mergeCell ref="AL71:AO71"/>
    <mergeCell ref="A68:L68"/>
    <mergeCell ref="M68:P68"/>
    <mergeCell ref="Z68:AK68"/>
    <mergeCell ref="AL68:AO68"/>
    <mergeCell ref="A69:L69"/>
    <mergeCell ref="M69:P69"/>
    <mergeCell ref="Z69:AK69"/>
    <mergeCell ref="AL69:AO69"/>
    <mergeCell ref="A66:L66"/>
    <mergeCell ref="M66:P66"/>
    <mergeCell ref="Z66:AK66"/>
    <mergeCell ref="AL66:AO66"/>
    <mergeCell ref="A67:L67"/>
    <mergeCell ref="M67:P67"/>
    <mergeCell ref="Z67:AK67"/>
    <mergeCell ref="AL67:AO67"/>
    <mergeCell ref="A64:L64"/>
    <mergeCell ref="M64:P64"/>
    <mergeCell ref="Z64:AK64"/>
    <mergeCell ref="AL64:AO64"/>
    <mergeCell ref="A65:L65"/>
    <mergeCell ref="M65:P65"/>
    <mergeCell ref="Z65:AK65"/>
    <mergeCell ref="AL65:AO65"/>
    <mergeCell ref="A62:L62"/>
    <mergeCell ref="M62:P62"/>
    <mergeCell ref="Z62:AK62"/>
    <mergeCell ref="AL62:AO62"/>
    <mergeCell ref="A63:L63"/>
    <mergeCell ref="M63:P63"/>
    <mergeCell ref="Z63:AK63"/>
    <mergeCell ref="AL63:AO63"/>
    <mergeCell ref="A60:L60"/>
    <mergeCell ref="M60:P60"/>
    <mergeCell ref="Z60:AK60"/>
    <mergeCell ref="AL60:AO60"/>
    <mergeCell ref="A61:L61"/>
    <mergeCell ref="M61:P61"/>
    <mergeCell ref="Z61:AK61"/>
    <mergeCell ref="AL61:AO61"/>
    <mergeCell ref="A58:L58"/>
    <mergeCell ref="M58:P58"/>
    <mergeCell ref="Z58:AK58"/>
    <mergeCell ref="AL58:AO58"/>
    <mergeCell ref="A59:L59"/>
    <mergeCell ref="M59:P59"/>
    <mergeCell ref="Z59:AK59"/>
    <mergeCell ref="AL59:AO59"/>
    <mergeCell ref="A56:L56"/>
    <mergeCell ref="M56:P56"/>
    <mergeCell ref="Z56:AK56"/>
    <mergeCell ref="AL56:AO56"/>
    <mergeCell ref="A57:L57"/>
    <mergeCell ref="M57:P57"/>
    <mergeCell ref="Z57:AK57"/>
    <mergeCell ref="AL57:AO57"/>
    <mergeCell ref="A54:L54"/>
    <mergeCell ref="M54:P54"/>
    <mergeCell ref="Z54:AK54"/>
    <mergeCell ref="AL54:AO54"/>
    <mergeCell ref="A55:L55"/>
    <mergeCell ref="M55:P55"/>
    <mergeCell ref="Z55:AK55"/>
    <mergeCell ref="AL55:AO55"/>
    <mergeCell ref="D47:F47"/>
    <mergeCell ref="A52:L53"/>
    <mergeCell ref="M52:P53"/>
    <mergeCell ref="Q52:X52"/>
    <mergeCell ref="Z52:AK53"/>
    <mergeCell ref="AL52:AO53"/>
    <mergeCell ref="AP52:AW52"/>
    <mergeCell ref="A42:L42"/>
    <mergeCell ref="M42:P42"/>
    <mergeCell ref="Z42:AK42"/>
    <mergeCell ref="AL42:AO42"/>
    <mergeCell ref="O45:U45"/>
    <mergeCell ref="V45:Y45"/>
    <mergeCell ref="Z45:AW45"/>
    <mergeCell ref="Q53:T53"/>
    <mergeCell ref="U53:V53"/>
    <mergeCell ref="W53:X53"/>
    <mergeCell ref="AP53:AS53"/>
    <mergeCell ref="AT53:AU53"/>
    <mergeCell ref="AV53:AW53"/>
    <mergeCell ref="O46:U48"/>
    <mergeCell ref="V46:Y48"/>
    <mergeCell ref="Z46:AW48"/>
    <mergeCell ref="A40:L40"/>
    <mergeCell ref="M40:P40"/>
    <mergeCell ref="Z40:AK40"/>
    <mergeCell ref="AL40:AO40"/>
    <mergeCell ref="A41:L41"/>
    <mergeCell ref="M41:P41"/>
    <mergeCell ref="Z41:AK41"/>
    <mergeCell ref="AL41:AO41"/>
    <mergeCell ref="A38:L38"/>
    <mergeCell ref="M38:P38"/>
    <mergeCell ref="Z38:AK38"/>
    <mergeCell ref="AL38:AO38"/>
    <mergeCell ref="A39:L39"/>
    <mergeCell ref="M39:P39"/>
    <mergeCell ref="Z39:AK39"/>
    <mergeCell ref="AL39:AO39"/>
    <mergeCell ref="A36:L36"/>
    <mergeCell ref="M36:P36"/>
    <mergeCell ref="Z36:AK36"/>
    <mergeCell ref="AL36:AO36"/>
    <mergeCell ref="A37:L37"/>
    <mergeCell ref="M37:P37"/>
    <mergeCell ref="Z37:AK37"/>
    <mergeCell ref="AL37:AO37"/>
    <mergeCell ref="A34:L34"/>
    <mergeCell ref="M34:P34"/>
    <mergeCell ref="Z34:AK34"/>
    <mergeCell ref="AL34:AO34"/>
    <mergeCell ref="A35:L35"/>
    <mergeCell ref="M35:P35"/>
    <mergeCell ref="Z35:AK35"/>
    <mergeCell ref="AL35:AO35"/>
    <mergeCell ref="A32:L32"/>
    <mergeCell ref="M32:P32"/>
    <mergeCell ref="Z32:AK32"/>
    <mergeCell ref="AL32:AO32"/>
    <mergeCell ref="A33:L33"/>
    <mergeCell ref="M33:P33"/>
    <mergeCell ref="Z33:AK33"/>
    <mergeCell ref="AL33:AO33"/>
    <mergeCell ref="A30:L30"/>
    <mergeCell ref="M30:P30"/>
    <mergeCell ref="Z30:AK30"/>
    <mergeCell ref="AL30:AO30"/>
    <mergeCell ref="A31:L31"/>
    <mergeCell ref="M31:P31"/>
    <mergeCell ref="Z31:AK31"/>
    <mergeCell ref="AL31:AO31"/>
    <mergeCell ref="A28:L28"/>
    <mergeCell ref="M28:P28"/>
    <mergeCell ref="Z28:AK28"/>
    <mergeCell ref="AL28:AO28"/>
    <mergeCell ref="A29:L29"/>
    <mergeCell ref="M29:P29"/>
    <mergeCell ref="Z29:AK29"/>
    <mergeCell ref="AL29:AO29"/>
    <mergeCell ref="A26:L26"/>
    <mergeCell ref="M26:P26"/>
    <mergeCell ref="Z26:AK26"/>
    <mergeCell ref="AL26:AO26"/>
    <mergeCell ref="A27:L27"/>
    <mergeCell ref="M27:P27"/>
    <mergeCell ref="Z27:AK27"/>
    <mergeCell ref="AL27:AO27"/>
    <mergeCell ref="A24:L24"/>
    <mergeCell ref="M24:P24"/>
    <mergeCell ref="Z24:AK24"/>
    <mergeCell ref="AL24:AO24"/>
    <mergeCell ref="A25:L25"/>
    <mergeCell ref="M25:P25"/>
    <mergeCell ref="Z25:AK25"/>
    <mergeCell ref="AL25:AO25"/>
    <mergeCell ref="A22:L22"/>
    <mergeCell ref="M22:P22"/>
    <mergeCell ref="Z22:AK22"/>
    <mergeCell ref="AL22:AO22"/>
    <mergeCell ref="A23:L23"/>
    <mergeCell ref="M23:P23"/>
    <mergeCell ref="Z23:AK23"/>
    <mergeCell ref="AL23:AO23"/>
    <mergeCell ref="A20:L20"/>
    <mergeCell ref="M20:P20"/>
    <mergeCell ref="Z20:AK20"/>
    <mergeCell ref="AL20:AO20"/>
    <mergeCell ref="A21:L21"/>
    <mergeCell ref="M21:P21"/>
    <mergeCell ref="Z21:AK21"/>
    <mergeCell ref="AL21:AO21"/>
    <mergeCell ref="A18:L18"/>
    <mergeCell ref="M18:P18"/>
    <mergeCell ref="Z18:AK18"/>
    <mergeCell ref="AL18:AO18"/>
    <mergeCell ref="A19:L19"/>
    <mergeCell ref="M19:P19"/>
    <mergeCell ref="Z19:AK19"/>
    <mergeCell ref="AL19:AO19"/>
    <mergeCell ref="A16:L16"/>
    <mergeCell ref="M16:P16"/>
    <mergeCell ref="Z16:AK16"/>
    <mergeCell ref="AL16:AO16"/>
    <mergeCell ref="A17:L17"/>
    <mergeCell ref="M17:P17"/>
    <mergeCell ref="Z17:AK17"/>
    <mergeCell ref="AL17:AO17"/>
    <mergeCell ref="A14:L14"/>
    <mergeCell ref="M14:P14"/>
    <mergeCell ref="Z14:AK14"/>
    <mergeCell ref="AL14:AO14"/>
    <mergeCell ref="A15:L15"/>
    <mergeCell ref="M15:P15"/>
    <mergeCell ref="Z15:AK15"/>
    <mergeCell ref="AL15:AO15"/>
    <mergeCell ref="AP9:AW9"/>
    <mergeCell ref="Q10:T10"/>
    <mergeCell ref="U10:V10"/>
    <mergeCell ref="A12:L12"/>
    <mergeCell ref="M12:P12"/>
    <mergeCell ref="Z12:AK12"/>
    <mergeCell ref="AL12:AO12"/>
    <mergeCell ref="A13:L13"/>
    <mergeCell ref="M13:P13"/>
    <mergeCell ref="Z13:AK13"/>
    <mergeCell ref="AL13:AO13"/>
    <mergeCell ref="W10:X10"/>
    <mergeCell ref="O1:U1"/>
    <mergeCell ref="V1:Y1"/>
    <mergeCell ref="Z1:AW1"/>
    <mergeCell ref="O2:U4"/>
    <mergeCell ref="V2:Y4"/>
    <mergeCell ref="Z2:AW4"/>
    <mergeCell ref="A43:L43"/>
    <mergeCell ref="M43:P43"/>
    <mergeCell ref="Z43:AK43"/>
    <mergeCell ref="AL43:AO43"/>
    <mergeCell ref="AP10:AS10"/>
    <mergeCell ref="AT10:AU10"/>
    <mergeCell ref="AV10:AW10"/>
    <mergeCell ref="A11:L11"/>
    <mergeCell ref="M11:P11"/>
    <mergeCell ref="Z11:AK11"/>
    <mergeCell ref="AL11:AO11"/>
    <mergeCell ref="D3:F3"/>
    <mergeCell ref="AO6:AW7"/>
    <mergeCell ref="A9:L10"/>
    <mergeCell ref="M9:P10"/>
    <mergeCell ref="Q9:X9"/>
    <mergeCell ref="Z9:AK10"/>
    <mergeCell ref="AL9:AO10"/>
  </mergeCells>
  <phoneticPr fontId="42"/>
  <pageMargins left="0.9055118110236221" right="0.70866141732283472" top="0.59055118110236227" bottom="0.39370078740157483" header="0.31496062992125984" footer="0.31496062992125984"/>
  <pageSetup paperSize="9" scale="76" fitToHeight="0" orientation="portrait" r:id="rId1"/>
  <rowBreaks count="1" manualBreakCount="1">
    <brk id="44" min="5" max="48" man="1"/>
  </rowBreaks>
  <colBreaks count="1" manualBreakCount="1">
    <brk id="49" max="1048575"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ACDE5-CB5D-4831-AF5E-44456F251423}">
  <sheetPr>
    <pageSetUpPr fitToPage="1"/>
  </sheetPr>
  <dimension ref="A1:BB132"/>
  <sheetViews>
    <sheetView view="pageBreakPreview" zoomScaleNormal="100" zoomScaleSheetLayoutView="100" workbookViewId="0">
      <selection activeCell="BC38" sqref="BC38"/>
    </sheetView>
  </sheetViews>
  <sheetFormatPr defaultRowHeight="12.75" x14ac:dyDescent="0.25"/>
  <cols>
    <col min="1" max="49" width="2.33203125" customWidth="1"/>
    <col min="50" max="52" width="2.3984375" customWidth="1"/>
    <col min="53" max="53" width="45.86328125" style="14" hidden="1" customWidth="1"/>
    <col min="54" max="54" width="14.86328125" style="14" hidden="1" customWidth="1"/>
  </cols>
  <sheetData>
    <row r="1" spans="1:54" ht="13.9" thickBot="1" x14ac:dyDescent="0.3">
      <c r="A1" s="147" t="s">
        <v>782</v>
      </c>
      <c r="O1" s="291" t="s">
        <v>296</v>
      </c>
      <c r="P1" s="292"/>
      <c r="Q1" s="292"/>
      <c r="R1" s="292"/>
      <c r="S1" s="292"/>
      <c r="T1" s="292"/>
      <c r="U1" s="293"/>
      <c r="V1" s="291" t="s">
        <v>1</v>
      </c>
      <c r="W1" s="292"/>
      <c r="X1" s="292"/>
      <c r="Y1" s="293"/>
      <c r="Z1" s="490" t="s">
        <v>25</v>
      </c>
      <c r="AA1" s="420"/>
      <c r="AB1" s="420"/>
      <c r="AC1" s="420"/>
      <c r="AD1" s="420"/>
      <c r="AE1" s="420"/>
      <c r="AF1" s="420"/>
      <c r="AG1" s="420"/>
      <c r="AH1" s="420"/>
      <c r="AI1" s="420"/>
      <c r="AJ1" s="420"/>
      <c r="AK1" s="420"/>
      <c r="AL1" s="420"/>
      <c r="AM1" s="420"/>
      <c r="AN1" s="420"/>
      <c r="AO1" s="420"/>
      <c r="AP1" s="420"/>
      <c r="AQ1" s="420"/>
      <c r="AR1" s="420"/>
      <c r="AS1" s="420"/>
      <c r="AT1" s="420"/>
      <c r="AU1" s="420"/>
      <c r="AV1" s="420"/>
      <c r="AW1" s="422"/>
      <c r="BA1" s="21" t="s">
        <v>300</v>
      </c>
      <c r="BB1" s="16">
        <v>101001001</v>
      </c>
    </row>
    <row r="2" spans="1:54" ht="13.9" thickBot="1" x14ac:dyDescent="0.3">
      <c r="A2" t="s">
        <v>26</v>
      </c>
      <c r="O2" s="745" t="str">
        <f>IF('別紙1,2 '!M2="","",'別紙1,2 '!M2)</f>
        <v/>
      </c>
      <c r="P2" s="295"/>
      <c r="Q2" s="295"/>
      <c r="R2" s="295"/>
      <c r="S2" s="295"/>
      <c r="T2" s="295"/>
      <c r="U2" s="296"/>
      <c r="V2" s="685"/>
      <c r="W2" s="686"/>
      <c r="X2" s="686"/>
      <c r="Y2" s="687"/>
      <c r="Z2" s="521" t="str">
        <f>IF('別紙1,2 '!C10="","",'別紙1,2 '!C10)</f>
        <v/>
      </c>
      <c r="AA2" s="522"/>
      <c r="AB2" s="522"/>
      <c r="AC2" s="522"/>
      <c r="AD2" s="522"/>
      <c r="AE2" s="522"/>
      <c r="AF2" s="522"/>
      <c r="AG2" s="522"/>
      <c r="AH2" s="522"/>
      <c r="AI2" s="522"/>
      <c r="AJ2" s="522"/>
      <c r="AK2" s="522"/>
      <c r="AL2" s="522"/>
      <c r="AM2" s="522"/>
      <c r="AN2" s="522"/>
      <c r="AO2" s="522"/>
      <c r="AP2" s="522"/>
      <c r="AQ2" s="522"/>
      <c r="AR2" s="522"/>
      <c r="AS2" s="522"/>
      <c r="AT2" s="522"/>
      <c r="AU2" s="522"/>
      <c r="AV2" s="522"/>
      <c r="AW2" s="694"/>
      <c r="BA2" s="15" t="s">
        <v>162</v>
      </c>
      <c r="BB2" s="16">
        <v>102001001</v>
      </c>
    </row>
    <row r="3" spans="1:54" ht="13.9" thickBot="1" x14ac:dyDescent="0.3">
      <c r="A3" t="s">
        <v>415</v>
      </c>
      <c r="D3" s="335" t="s">
        <v>419</v>
      </c>
      <c r="E3" s="336"/>
      <c r="F3" s="337"/>
      <c r="O3" s="297"/>
      <c r="P3" s="298"/>
      <c r="Q3" s="298"/>
      <c r="R3" s="298"/>
      <c r="S3" s="298"/>
      <c r="T3" s="298"/>
      <c r="U3" s="299"/>
      <c r="V3" s="688"/>
      <c r="W3" s="689"/>
      <c r="X3" s="689"/>
      <c r="Y3" s="690"/>
      <c r="Z3" s="524"/>
      <c r="AA3" s="525"/>
      <c r="AB3" s="525"/>
      <c r="AC3" s="525"/>
      <c r="AD3" s="525"/>
      <c r="AE3" s="525"/>
      <c r="AF3" s="525"/>
      <c r="AG3" s="525"/>
      <c r="AH3" s="525"/>
      <c r="AI3" s="525"/>
      <c r="AJ3" s="525"/>
      <c r="AK3" s="525"/>
      <c r="AL3" s="525"/>
      <c r="AM3" s="525"/>
      <c r="AN3" s="525"/>
      <c r="AO3" s="525"/>
      <c r="AP3" s="525"/>
      <c r="AQ3" s="525"/>
      <c r="AR3" s="525"/>
      <c r="AS3" s="525"/>
      <c r="AT3" s="525"/>
      <c r="AU3" s="525"/>
      <c r="AV3" s="525"/>
      <c r="AW3" s="695"/>
      <c r="BA3" s="15" t="s">
        <v>163</v>
      </c>
      <c r="BB3" s="16">
        <v>102002001</v>
      </c>
    </row>
    <row r="4" spans="1:54" ht="13.9" thickBot="1" x14ac:dyDescent="0.3">
      <c r="A4" t="s">
        <v>479</v>
      </c>
      <c r="O4" s="300"/>
      <c r="P4" s="301"/>
      <c r="Q4" s="301"/>
      <c r="R4" s="301"/>
      <c r="S4" s="301"/>
      <c r="T4" s="301"/>
      <c r="U4" s="302"/>
      <c r="V4" s="691"/>
      <c r="W4" s="692"/>
      <c r="X4" s="692"/>
      <c r="Y4" s="693"/>
      <c r="Z4" s="527"/>
      <c r="AA4" s="528"/>
      <c r="AB4" s="528"/>
      <c r="AC4" s="528"/>
      <c r="AD4" s="528"/>
      <c r="AE4" s="528"/>
      <c r="AF4" s="528"/>
      <c r="AG4" s="528"/>
      <c r="AH4" s="528"/>
      <c r="AI4" s="528"/>
      <c r="AJ4" s="528"/>
      <c r="AK4" s="528"/>
      <c r="AL4" s="528"/>
      <c r="AM4" s="528"/>
      <c r="AN4" s="528"/>
      <c r="AO4" s="528"/>
      <c r="AP4" s="528"/>
      <c r="AQ4" s="528"/>
      <c r="AR4" s="528"/>
      <c r="AS4" s="528"/>
      <c r="AT4" s="528"/>
      <c r="AU4" s="528"/>
      <c r="AV4" s="528"/>
      <c r="AW4" s="696"/>
      <c r="BA4" s="15" t="s">
        <v>164</v>
      </c>
      <c r="BB4" s="16">
        <v>102003001</v>
      </c>
    </row>
    <row r="5" spans="1:54" ht="13.9" thickBot="1" x14ac:dyDescent="0.3">
      <c r="M5" s="23" t="s">
        <v>393</v>
      </c>
      <c r="BA5" s="15" t="s">
        <v>165</v>
      </c>
      <c r="BB5" s="16">
        <v>102004001</v>
      </c>
    </row>
    <row r="6" spans="1:54" ht="14.65" thickBot="1" x14ac:dyDescent="0.3">
      <c r="A6" s="10" t="s">
        <v>304</v>
      </c>
      <c r="AO6" s="709" t="s">
        <v>360</v>
      </c>
      <c r="AP6" s="710"/>
      <c r="AQ6" s="710"/>
      <c r="AR6" s="710"/>
      <c r="AS6" s="710"/>
      <c r="AT6" s="710"/>
      <c r="AU6" s="710"/>
      <c r="AV6" s="710"/>
      <c r="AW6" s="711"/>
      <c r="BA6" s="15" t="s">
        <v>166</v>
      </c>
      <c r="BB6" s="16">
        <v>102005001</v>
      </c>
    </row>
    <row r="7" spans="1:54" ht="14.65" thickBot="1" x14ac:dyDescent="0.3">
      <c r="A7" s="10"/>
      <c r="B7" t="s">
        <v>391</v>
      </c>
      <c r="AO7" s="712"/>
      <c r="AP7" s="713"/>
      <c r="AQ7" s="713"/>
      <c r="AR7" s="713"/>
      <c r="AS7" s="713"/>
      <c r="AT7" s="713"/>
      <c r="AU7" s="713"/>
      <c r="AV7" s="713"/>
      <c r="AW7" s="714"/>
      <c r="BA7" s="15" t="s">
        <v>167</v>
      </c>
      <c r="BB7" s="16">
        <v>102006001</v>
      </c>
    </row>
    <row r="8" spans="1:54" ht="14.65" thickBot="1" x14ac:dyDescent="0.3">
      <c r="A8" s="10"/>
      <c r="B8" t="s">
        <v>305</v>
      </c>
      <c r="BA8" s="15" t="s">
        <v>168</v>
      </c>
      <c r="BB8" s="16">
        <v>102007001</v>
      </c>
    </row>
    <row r="9" spans="1:54" ht="14.1" customHeight="1" thickBot="1" x14ac:dyDescent="0.3">
      <c r="A9" s="715" t="s">
        <v>297</v>
      </c>
      <c r="B9" s="716"/>
      <c r="C9" s="716"/>
      <c r="D9" s="716"/>
      <c r="E9" s="716"/>
      <c r="F9" s="716"/>
      <c r="G9" s="716"/>
      <c r="H9" s="716"/>
      <c r="I9" s="716"/>
      <c r="J9" s="716"/>
      <c r="K9" s="716"/>
      <c r="L9" s="716"/>
      <c r="M9" s="719"/>
      <c r="N9" s="750" t="s">
        <v>292</v>
      </c>
      <c r="O9" s="750"/>
      <c r="P9" s="750"/>
      <c r="Q9" s="750"/>
      <c r="R9" s="750"/>
      <c r="S9" s="752" t="s">
        <v>298</v>
      </c>
      <c r="T9" s="753"/>
      <c r="U9" s="753"/>
      <c r="V9" s="753"/>
      <c r="W9" s="753"/>
      <c r="X9" s="754"/>
      <c r="Z9" s="715" t="s">
        <v>297</v>
      </c>
      <c r="AA9" s="716"/>
      <c r="AB9" s="716"/>
      <c r="AC9" s="716"/>
      <c r="AD9" s="716"/>
      <c r="AE9" s="716"/>
      <c r="AF9" s="716"/>
      <c r="AG9" s="716"/>
      <c r="AH9" s="716"/>
      <c r="AI9" s="716"/>
      <c r="AJ9" s="716"/>
      <c r="AK9" s="716"/>
      <c r="AL9" s="719"/>
      <c r="AM9" s="750" t="s">
        <v>292</v>
      </c>
      <c r="AN9" s="750"/>
      <c r="AO9" s="750"/>
      <c r="AP9" s="750"/>
      <c r="AQ9" s="750"/>
      <c r="AR9" s="752" t="s">
        <v>298</v>
      </c>
      <c r="AS9" s="753"/>
      <c r="AT9" s="753"/>
      <c r="AU9" s="753"/>
      <c r="AV9" s="753"/>
      <c r="AW9" s="754"/>
      <c r="BA9" s="15" t="s">
        <v>169</v>
      </c>
      <c r="BB9" s="16">
        <v>102008001</v>
      </c>
    </row>
    <row r="10" spans="1:54" ht="15" customHeight="1" thickBot="1" x14ac:dyDescent="0.3">
      <c r="A10" s="717"/>
      <c r="B10" s="718"/>
      <c r="C10" s="718"/>
      <c r="D10" s="718"/>
      <c r="E10" s="718"/>
      <c r="F10" s="718"/>
      <c r="G10" s="718"/>
      <c r="H10" s="718"/>
      <c r="I10" s="718"/>
      <c r="J10" s="718"/>
      <c r="K10" s="718"/>
      <c r="L10" s="718"/>
      <c r="M10" s="749"/>
      <c r="N10" s="751"/>
      <c r="O10" s="751"/>
      <c r="P10" s="751"/>
      <c r="Q10" s="751"/>
      <c r="R10" s="751"/>
      <c r="S10" s="715" t="s">
        <v>299</v>
      </c>
      <c r="T10" s="716"/>
      <c r="U10" s="719"/>
      <c r="V10" s="715" t="s">
        <v>2</v>
      </c>
      <c r="W10" s="716"/>
      <c r="X10" s="719"/>
      <c r="Z10" s="717"/>
      <c r="AA10" s="718"/>
      <c r="AB10" s="718"/>
      <c r="AC10" s="718"/>
      <c r="AD10" s="718"/>
      <c r="AE10" s="718"/>
      <c r="AF10" s="718"/>
      <c r="AG10" s="718"/>
      <c r="AH10" s="718"/>
      <c r="AI10" s="718"/>
      <c r="AJ10" s="718"/>
      <c r="AK10" s="718"/>
      <c r="AL10" s="749"/>
      <c r="AM10" s="751"/>
      <c r="AN10" s="751"/>
      <c r="AO10" s="751"/>
      <c r="AP10" s="751"/>
      <c r="AQ10" s="751"/>
      <c r="AR10" s="715" t="s">
        <v>299</v>
      </c>
      <c r="AS10" s="716"/>
      <c r="AT10" s="719"/>
      <c r="AU10" s="715" t="s">
        <v>2</v>
      </c>
      <c r="AV10" s="716"/>
      <c r="AW10" s="719"/>
      <c r="BA10" s="15" t="s">
        <v>170</v>
      </c>
      <c r="BB10" s="16">
        <v>102009001</v>
      </c>
    </row>
    <row r="11" spans="1:54" ht="26" customHeight="1" thickBot="1" x14ac:dyDescent="0.3">
      <c r="A11" s="746" t="s">
        <v>301</v>
      </c>
      <c r="B11" s="747"/>
      <c r="C11" s="747"/>
      <c r="D11" s="747"/>
      <c r="E11" s="747"/>
      <c r="F11" s="747"/>
      <c r="G11" s="747"/>
      <c r="H11" s="747"/>
      <c r="I11" s="747"/>
      <c r="J11" s="747"/>
      <c r="K11" s="747"/>
      <c r="L11" s="747"/>
      <c r="M11" s="755"/>
      <c r="N11" s="756">
        <v>101001001</v>
      </c>
      <c r="O11" s="757"/>
      <c r="P11" s="757"/>
      <c r="Q11" s="757"/>
      <c r="R11" s="758"/>
      <c r="S11" s="759"/>
      <c r="T11" s="757"/>
      <c r="U11" s="758"/>
      <c r="V11" s="760"/>
      <c r="W11" s="705"/>
      <c r="X11" s="761"/>
      <c r="Z11" s="746" t="s">
        <v>201</v>
      </c>
      <c r="AA11" s="747"/>
      <c r="AB11" s="747"/>
      <c r="AC11" s="747"/>
      <c r="AD11" s="747">
        <v>305001004</v>
      </c>
      <c r="AE11" s="747"/>
      <c r="AF11" s="747"/>
      <c r="AG11" s="747"/>
      <c r="AH11" s="747"/>
      <c r="AI11" s="747"/>
      <c r="AJ11" s="747"/>
      <c r="AK11" s="747"/>
      <c r="AL11" s="755"/>
      <c r="AM11" s="756">
        <v>305001004</v>
      </c>
      <c r="AN11" s="757"/>
      <c r="AO11" s="757"/>
      <c r="AP11" s="757"/>
      <c r="AQ11" s="758"/>
      <c r="AR11" s="759"/>
      <c r="AS11" s="757"/>
      <c r="AT11" s="758"/>
      <c r="AU11" s="760"/>
      <c r="AV11" s="705"/>
      <c r="AW11" s="761"/>
      <c r="BA11" s="15" t="s">
        <v>171</v>
      </c>
      <c r="BB11" s="16">
        <v>201001001</v>
      </c>
    </row>
    <row r="12" spans="1:54" ht="26" customHeight="1" thickBot="1" x14ac:dyDescent="0.3">
      <c r="A12" s="746" t="s">
        <v>162</v>
      </c>
      <c r="B12" s="747"/>
      <c r="C12" s="747"/>
      <c r="D12" s="747"/>
      <c r="E12" s="747">
        <v>102001001</v>
      </c>
      <c r="F12" s="747"/>
      <c r="G12" s="747"/>
      <c r="H12" s="747"/>
      <c r="I12" s="747"/>
      <c r="J12" s="747"/>
      <c r="K12" s="747"/>
      <c r="L12" s="747"/>
      <c r="M12" s="755"/>
      <c r="N12" s="748">
        <v>102001001</v>
      </c>
      <c r="O12" s="336"/>
      <c r="P12" s="336"/>
      <c r="Q12" s="336"/>
      <c r="R12" s="337"/>
      <c r="S12" s="335"/>
      <c r="T12" s="336"/>
      <c r="U12" s="337"/>
      <c r="V12" s="762"/>
      <c r="W12" s="724"/>
      <c r="X12" s="763"/>
      <c r="Z12" s="746" t="s">
        <v>202</v>
      </c>
      <c r="AA12" s="747"/>
      <c r="AB12" s="747"/>
      <c r="AC12" s="747"/>
      <c r="AD12" s="747">
        <v>305001005</v>
      </c>
      <c r="AE12" s="747"/>
      <c r="AF12" s="747"/>
      <c r="AG12" s="747"/>
      <c r="AH12" s="747"/>
      <c r="AI12" s="747"/>
      <c r="AJ12" s="747"/>
      <c r="AK12" s="747"/>
      <c r="AL12" s="755"/>
      <c r="AM12" s="748">
        <v>305001005</v>
      </c>
      <c r="AN12" s="336"/>
      <c r="AO12" s="336"/>
      <c r="AP12" s="336"/>
      <c r="AQ12" s="337"/>
      <c r="AR12" s="335"/>
      <c r="AS12" s="336"/>
      <c r="AT12" s="337"/>
      <c r="AU12" s="762"/>
      <c r="AV12" s="724"/>
      <c r="AW12" s="763"/>
      <c r="BA12" s="15" t="s">
        <v>172</v>
      </c>
      <c r="BB12" s="16">
        <v>201001002</v>
      </c>
    </row>
    <row r="13" spans="1:54" ht="26" customHeight="1" thickBot="1" x14ac:dyDescent="0.3">
      <c r="A13" s="746" t="s">
        <v>164</v>
      </c>
      <c r="B13" s="747"/>
      <c r="C13" s="747"/>
      <c r="D13" s="747"/>
      <c r="E13" s="747">
        <v>102003001</v>
      </c>
      <c r="F13" s="747"/>
      <c r="G13" s="747"/>
      <c r="H13" s="747"/>
      <c r="I13" s="747"/>
      <c r="J13" s="747"/>
      <c r="K13" s="747"/>
      <c r="L13" s="747"/>
      <c r="M13" s="755"/>
      <c r="N13" s="748">
        <v>102003001</v>
      </c>
      <c r="O13" s="336"/>
      <c r="P13" s="336"/>
      <c r="Q13" s="336"/>
      <c r="R13" s="337"/>
      <c r="S13" s="335"/>
      <c r="T13" s="336"/>
      <c r="U13" s="337"/>
      <c r="V13" s="762"/>
      <c r="W13" s="724"/>
      <c r="X13" s="763"/>
      <c r="Z13" s="746" t="s">
        <v>203</v>
      </c>
      <c r="AA13" s="747"/>
      <c r="AB13" s="747"/>
      <c r="AC13" s="747"/>
      <c r="AD13" s="747">
        <v>305001006</v>
      </c>
      <c r="AE13" s="747"/>
      <c r="AF13" s="747"/>
      <c r="AG13" s="747"/>
      <c r="AH13" s="747"/>
      <c r="AI13" s="747"/>
      <c r="AJ13" s="747"/>
      <c r="AK13" s="747"/>
      <c r="AL13" s="755"/>
      <c r="AM13" s="748">
        <v>305001006</v>
      </c>
      <c r="AN13" s="336"/>
      <c r="AO13" s="336"/>
      <c r="AP13" s="336"/>
      <c r="AQ13" s="337"/>
      <c r="AR13" s="335"/>
      <c r="AS13" s="336"/>
      <c r="AT13" s="337"/>
      <c r="AU13" s="762"/>
      <c r="AV13" s="724"/>
      <c r="AW13" s="763"/>
      <c r="BA13" s="15"/>
      <c r="BB13" s="16"/>
    </row>
    <row r="14" spans="1:54" ht="26" customHeight="1" thickBot="1" x14ac:dyDescent="0.3">
      <c r="A14" s="746" t="s">
        <v>165</v>
      </c>
      <c r="B14" s="747"/>
      <c r="C14" s="747"/>
      <c r="D14" s="747"/>
      <c r="E14" s="747">
        <v>102004001</v>
      </c>
      <c r="F14" s="747"/>
      <c r="G14" s="747"/>
      <c r="H14" s="747"/>
      <c r="I14" s="747"/>
      <c r="J14" s="747"/>
      <c r="K14" s="747"/>
      <c r="L14" s="747"/>
      <c r="M14" s="755"/>
      <c r="N14" s="748">
        <v>102004001</v>
      </c>
      <c r="O14" s="336"/>
      <c r="P14" s="336"/>
      <c r="Q14" s="336"/>
      <c r="R14" s="337"/>
      <c r="S14" s="335"/>
      <c r="T14" s="336"/>
      <c r="U14" s="337"/>
      <c r="V14" s="762"/>
      <c r="W14" s="724"/>
      <c r="X14" s="763"/>
      <c r="Z14" s="746" t="s">
        <v>204</v>
      </c>
      <c r="AA14" s="747"/>
      <c r="AB14" s="747"/>
      <c r="AC14" s="747"/>
      <c r="AD14" s="747">
        <v>305001007</v>
      </c>
      <c r="AE14" s="747"/>
      <c r="AF14" s="747"/>
      <c r="AG14" s="747"/>
      <c r="AH14" s="747"/>
      <c r="AI14" s="747"/>
      <c r="AJ14" s="747"/>
      <c r="AK14" s="747"/>
      <c r="AL14" s="755"/>
      <c r="AM14" s="748">
        <v>305001007</v>
      </c>
      <c r="AN14" s="336"/>
      <c r="AO14" s="336"/>
      <c r="AP14" s="336"/>
      <c r="AQ14" s="337"/>
      <c r="AR14" s="335"/>
      <c r="AS14" s="336"/>
      <c r="AT14" s="337"/>
      <c r="AU14" s="762"/>
      <c r="AV14" s="724"/>
      <c r="AW14" s="763"/>
      <c r="BA14" s="15" t="s">
        <v>173</v>
      </c>
      <c r="BB14" s="16">
        <v>201001003</v>
      </c>
    </row>
    <row r="15" spans="1:54" ht="26" customHeight="1" thickBot="1" x14ac:dyDescent="0.3">
      <c r="A15" s="746" t="s">
        <v>166</v>
      </c>
      <c r="B15" s="747"/>
      <c r="C15" s="747"/>
      <c r="D15" s="747"/>
      <c r="E15" s="747">
        <v>102005001</v>
      </c>
      <c r="F15" s="747"/>
      <c r="G15" s="747"/>
      <c r="H15" s="747"/>
      <c r="I15" s="747"/>
      <c r="J15" s="747"/>
      <c r="K15" s="747"/>
      <c r="L15" s="747"/>
      <c r="M15" s="755"/>
      <c r="N15" s="748">
        <v>102005001</v>
      </c>
      <c r="O15" s="336"/>
      <c r="P15" s="336"/>
      <c r="Q15" s="336"/>
      <c r="R15" s="337"/>
      <c r="S15" s="335"/>
      <c r="T15" s="336"/>
      <c r="U15" s="337"/>
      <c r="V15" s="762"/>
      <c r="W15" s="724"/>
      <c r="X15" s="763"/>
      <c r="Z15" s="746" t="s">
        <v>205</v>
      </c>
      <c r="AA15" s="747"/>
      <c r="AB15" s="747"/>
      <c r="AC15" s="747"/>
      <c r="AD15" s="747">
        <v>305001008</v>
      </c>
      <c r="AE15" s="747"/>
      <c r="AF15" s="747"/>
      <c r="AG15" s="747"/>
      <c r="AH15" s="747"/>
      <c r="AI15" s="747"/>
      <c r="AJ15" s="747"/>
      <c r="AK15" s="747"/>
      <c r="AL15" s="755"/>
      <c r="AM15" s="748">
        <v>305001008</v>
      </c>
      <c r="AN15" s="336"/>
      <c r="AO15" s="336"/>
      <c r="AP15" s="336"/>
      <c r="AQ15" s="337"/>
      <c r="AR15" s="335"/>
      <c r="AS15" s="336"/>
      <c r="AT15" s="337"/>
      <c r="AU15" s="762"/>
      <c r="AV15" s="724"/>
      <c r="AW15" s="763"/>
      <c r="BA15" s="15" t="s">
        <v>174</v>
      </c>
      <c r="BB15" s="16">
        <v>201002001</v>
      </c>
    </row>
    <row r="16" spans="1:54" ht="26" customHeight="1" thickBot="1" x14ac:dyDescent="0.3">
      <c r="A16" s="746" t="s">
        <v>167</v>
      </c>
      <c r="B16" s="747"/>
      <c r="C16" s="747"/>
      <c r="D16" s="747"/>
      <c r="E16" s="747">
        <v>102006001</v>
      </c>
      <c r="F16" s="747"/>
      <c r="G16" s="747"/>
      <c r="H16" s="747"/>
      <c r="I16" s="747"/>
      <c r="J16" s="747"/>
      <c r="K16" s="747"/>
      <c r="L16" s="747"/>
      <c r="M16" s="755"/>
      <c r="N16" s="748">
        <v>102006001</v>
      </c>
      <c r="O16" s="336"/>
      <c r="P16" s="336"/>
      <c r="Q16" s="336"/>
      <c r="R16" s="337"/>
      <c r="S16" s="335"/>
      <c r="T16" s="336"/>
      <c r="U16" s="337"/>
      <c r="V16" s="762"/>
      <c r="W16" s="724"/>
      <c r="X16" s="763"/>
      <c r="Z16" s="746" t="s">
        <v>206</v>
      </c>
      <c r="AA16" s="747"/>
      <c r="AB16" s="747"/>
      <c r="AC16" s="747"/>
      <c r="AD16" s="747">
        <v>305002001</v>
      </c>
      <c r="AE16" s="747"/>
      <c r="AF16" s="747"/>
      <c r="AG16" s="747"/>
      <c r="AH16" s="747"/>
      <c r="AI16" s="747"/>
      <c r="AJ16" s="747"/>
      <c r="AK16" s="747"/>
      <c r="AL16" s="755"/>
      <c r="AM16" s="748">
        <v>305002001</v>
      </c>
      <c r="AN16" s="336"/>
      <c r="AO16" s="336"/>
      <c r="AP16" s="336"/>
      <c r="AQ16" s="337"/>
      <c r="AR16" s="335"/>
      <c r="AS16" s="336"/>
      <c r="AT16" s="337"/>
      <c r="AU16" s="762"/>
      <c r="AV16" s="724"/>
      <c r="AW16" s="763"/>
      <c r="BA16" s="15" t="s">
        <v>175</v>
      </c>
      <c r="BB16" s="16">
        <v>202001001</v>
      </c>
    </row>
    <row r="17" spans="1:54" ht="26" customHeight="1" thickBot="1" x14ac:dyDescent="0.3">
      <c r="A17" s="746" t="s">
        <v>168</v>
      </c>
      <c r="B17" s="747"/>
      <c r="C17" s="747"/>
      <c r="D17" s="747"/>
      <c r="E17" s="747">
        <v>102007001</v>
      </c>
      <c r="F17" s="747"/>
      <c r="G17" s="747"/>
      <c r="H17" s="747"/>
      <c r="I17" s="747"/>
      <c r="J17" s="747"/>
      <c r="K17" s="747"/>
      <c r="L17" s="747"/>
      <c r="M17" s="755"/>
      <c r="N17" s="748">
        <v>102007001</v>
      </c>
      <c r="O17" s="336"/>
      <c r="P17" s="336"/>
      <c r="Q17" s="336"/>
      <c r="R17" s="337"/>
      <c r="S17" s="335"/>
      <c r="T17" s="336"/>
      <c r="U17" s="337"/>
      <c r="V17" s="762"/>
      <c r="W17" s="724"/>
      <c r="X17" s="763"/>
      <c r="Z17" s="746" t="s">
        <v>207</v>
      </c>
      <c r="AA17" s="747"/>
      <c r="AB17" s="747"/>
      <c r="AC17" s="747"/>
      <c r="AD17" s="747">
        <v>305002002</v>
      </c>
      <c r="AE17" s="747"/>
      <c r="AF17" s="747"/>
      <c r="AG17" s="747"/>
      <c r="AH17" s="747"/>
      <c r="AI17" s="747"/>
      <c r="AJ17" s="747"/>
      <c r="AK17" s="747"/>
      <c r="AL17" s="755"/>
      <c r="AM17" s="748">
        <v>305002002</v>
      </c>
      <c r="AN17" s="336"/>
      <c r="AO17" s="336"/>
      <c r="AP17" s="336"/>
      <c r="AQ17" s="337"/>
      <c r="AR17" s="335"/>
      <c r="AS17" s="336"/>
      <c r="AT17" s="337"/>
      <c r="AU17" s="762"/>
      <c r="AV17" s="724"/>
      <c r="AW17" s="763"/>
      <c r="AX17" s="2"/>
      <c r="BA17" s="15" t="s">
        <v>176</v>
      </c>
      <c r="BB17" s="16">
        <v>202001002</v>
      </c>
    </row>
    <row r="18" spans="1:54" ht="26" customHeight="1" thickBot="1" x14ac:dyDescent="0.3">
      <c r="A18" s="746" t="s">
        <v>169</v>
      </c>
      <c r="B18" s="747"/>
      <c r="C18" s="747"/>
      <c r="D18" s="747"/>
      <c r="E18" s="747">
        <v>102008001</v>
      </c>
      <c r="F18" s="747"/>
      <c r="G18" s="747"/>
      <c r="H18" s="747"/>
      <c r="I18" s="747"/>
      <c r="J18" s="747"/>
      <c r="K18" s="747"/>
      <c r="L18" s="747"/>
      <c r="M18" s="755"/>
      <c r="N18" s="748">
        <v>102008001</v>
      </c>
      <c r="O18" s="336"/>
      <c r="P18" s="336"/>
      <c r="Q18" s="336"/>
      <c r="R18" s="337"/>
      <c r="S18" s="335"/>
      <c r="T18" s="336"/>
      <c r="U18" s="337"/>
      <c r="V18" s="762"/>
      <c r="W18" s="724"/>
      <c r="X18" s="763"/>
      <c r="Z18" s="746" t="s">
        <v>208</v>
      </c>
      <c r="AA18" s="747"/>
      <c r="AB18" s="747"/>
      <c r="AC18" s="747"/>
      <c r="AD18" s="747">
        <v>305002003</v>
      </c>
      <c r="AE18" s="747"/>
      <c r="AF18" s="747"/>
      <c r="AG18" s="747"/>
      <c r="AH18" s="747"/>
      <c r="AI18" s="747"/>
      <c r="AJ18" s="747"/>
      <c r="AK18" s="747"/>
      <c r="AL18" s="755"/>
      <c r="AM18" s="748">
        <v>305002003</v>
      </c>
      <c r="AN18" s="336"/>
      <c r="AO18" s="336"/>
      <c r="AP18" s="336"/>
      <c r="AQ18" s="337"/>
      <c r="AR18" s="335"/>
      <c r="AS18" s="336"/>
      <c r="AT18" s="337"/>
      <c r="AU18" s="762"/>
      <c r="AV18" s="724"/>
      <c r="AW18" s="763"/>
      <c r="AX18" s="2"/>
      <c r="BA18" s="15" t="s">
        <v>177</v>
      </c>
      <c r="BB18" s="16">
        <v>202002001</v>
      </c>
    </row>
    <row r="19" spans="1:54" ht="26" customHeight="1" thickBot="1" x14ac:dyDescent="0.3">
      <c r="A19" s="746" t="s">
        <v>170</v>
      </c>
      <c r="B19" s="747"/>
      <c r="C19" s="747"/>
      <c r="D19" s="747"/>
      <c r="E19" s="747">
        <v>102009001</v>
      </c>
      <c r="F19" s="747"/>
      <c r="G19" s="747"/>
      <c r="H19" s="747"/>
      <c r="I19" s="747"/>
      <c r="J19" s="747"/>
      <c r="K19" s="747"/>
      <c r="L19" s="747"/>
      <c r="M19" s="755"/>
      <c r="N19" s="748">
        <v>102009001</v>
      </c>
      <c r="O19" s="336"/>
      <c r="P19" s="336"/>
      <c r="Q19" s="336"/>
      <c r="R19" s="337"/>
      <c r="S19" s="335"/>
      <c r="T19" s="336"/>
      <c r="U19" s="337"/>
      <c r="V19" s="762"/>
      <c r="W19" s="724"/>
      <c r="X19" s="763"/>
      <c r="Z19" s="746" t="s">
        <v>209</v>
      </c>
      <c r="AA19" s="747"/>
      <c r="AB19" s="747"/>
      <c r="AC19" s="747"/>
      <c r="AD19" s="747">
        <v>305002004</v>
      </c>
      <c r="AE19" s="747"/>
      <c r="AF19" s="747"/>
      <c r="AG19" s="747"/>
      <c r="AH19" s="747"/>
      <c r="AI19" s="747"/>
      <c r="AJ19" s="747"/>
      <c r="AK19" s="747"/>
      <c r="AL19" s="755"/>
      <c r="AM19" s="748">
        <v>305002004</v>
      </c>
      <c r="AN19" s="336"/>
      <c r="AO19" s="336"/>
      <c r="AP19" s="336"/>
      <c r="AQ19" s="337"/>
      <c r="AR19" s="335"/>
      <c r="AS19" s="336"/>
      <c r="AT19" s="337"/>
      <c r="AU19" s="762"/>
      <c r="AV19" s="724"/>
      <c r="AW19" s="763"/>
      <c r="AX19" s="2"/>
      <c r="BA19" s="15" t="s">
        <v>178</v>
      </c>
      <c r="BB19" s="16">
        <v>202002002</v>
      </c>
    </row>
    <row r="20" spans="1:54" ht="26" customHeight="1" thickBot="1" x14ac:dyDescent="0.3">
      <c r="A20" s="746" t="s">
        <v>777</v>
      </c>
      <c r="B20" s="747"/>
      <c r="C20" s="747"/>
      <c r="D20" s="747"/>
      <c r="E20" s="747">
        <v>103001001</v>
      </c>
      <c r="F20" s="747"/>
      <c r="G20" s="747"/>
      <c r="H20" s="747"/>
      <c r="I20" s="747"/>
      <c r="J20" s="747"/>
      <c r="K20" s="747"/>
      <c r="L20" s="747"/>
      <c r="M20" s="755"/>
      <c r="N20" s="748">
        <v>103001001</v>
      </c>
      <c r="O20" s="336"/>
      <c r="P20" s="336"/>
      <c r="Q20" s="336"/>
      <c r="R20" s="337"/>
      <c r="S20" s="335"/>
      <c r="T20" s="336"/>
      <c r="U20" s="337"/>
      <c r="V20" s="762"/>
      <c r="W20" s="724"/>
      <c r="X20" s="763"/>
      <c r="Z20" s="746" t="s">
        <v>210</v>
      </c>
      <c r="AA20" s="747"/>
      <c r="AB20" s="747"/>
      <c r="AC20" s="747"/>
      <c r="AD20" s="747">
        <v>305002005</v>
      </c>
      <c r="AE20" s="747"/>
      <c r="AF20" s="747"/>
      <c r="AG20" s="747"/>
      <c r="AH20" s="747"/>
      <c r="AI20" s="747"/>
      <c r="AJ20" s="747"/>
      <c r="AK20" s="747"/>
      <c r="AL20" s="755"/>
      <c r="AM20" s="748">
        <v>305002005</v>
      </c>
      <c r="AN20" s="336"/>
      <c r="AO20" s="336"/>
      <c r="AP20" s="336"/>
      <c r="AQ20" s="337"/>
      <c r="AR20" s="335"/>
      <c r="AS20" s="336"/>
      <c r="AT20" s="337"/>
      <c r="AU20" s="762"/>
      <c r="AV20" s="724"/>
      <c r="AW20" s="763"/>
      <c r="AX20" s="2"/>
      <c r="BA20" s="15" t="s">
        <v>179</v>
      </c>
      <c r="BB20" s="16">
        <v>202003001</v>
      </c>
    </row>
    <row r="21" spans="1:54" ht="26" customHeight="1" thickBot="1" x14ac:dyDescent="0.3">
      <c r="A21" s="746" t="s">
        <v>172</v>
      </c>
      <c r="B21" s="747"/>
      <c r="C21" s="747"/>
      <c r="D21" s="747"/>
      <c r="E21" s="747">
        <v>201001002</v>
      </c>
      <c r="F21" s="747"/>
      <c r="G21" s="747"/>
      <c r="H21" s="747"/>
      <c r="I21" s="747"/>
      <c r="J21" s="747"/>
      <c r="K21" s="747"/>
      <c r="L21" s="747"/>
      <c r="M21" s="755"/>
      <c r="N21" s="748">
        <v>201001002</v>
      </c>
      <c r="O21" s="336"/>
      <c r="P21" s="336"/>
      <c r="Q21" s="336"/>
      <c r="R21" s="337"/>
      <c r="S21" s="335"/>
      <c r="T21" s="336"/>
      <c r="U21" s="337"/>
      <c r="V21" s="762"/>
      <c r="W21" s="724"/>
      <c r="X21" s="763"/>
      <c r="Z21" s="746" t="s">
        <v>211</v>
      </c>
      <c r="AA21" s="747"/>
      <c r="AB21" s="747"/>
      <c r="AC21" s="747"/>
      <c r="AD21" s="747">
        <v>305002006</v>
      </c>
      <c r="AE21" s="747"/>
      <c r="AF21" s="747"/>
      <c r="AG21" s="747"/>
      <c r="AH21" s="747"/>
      <c r="AI21" s="747"/>
      <c r="AJ21" s="747"/>
      <c r="AK21" s="747"/>
      <c r="AL21" s="755"/>
      <c r="AM21" s="748">
        <v>305002006</v>
      </c>
      <c r="AN21" s="336"/>
      <c r="AO21" s="336"/>
      <c r="AP21" s="336"/>
      <c r="AQ21" s="337"/>
      <c r="AR21" s="335"/>
      <c r="AS21" s="336"/>
      <c r="AT21" s="337"/>
      <c r="AU21" s="762"/>
      <c r="AV21" s="724"/>
      <c r="AW21" s="763"/>
      <c r="AX21" s="2"/>
      <c r="BA21" s="15" t="s">
        <v>180</v>
      </c>
      <c r="BB21" s="16">
        <v>202003002</v>
      </c>
    </row>
    <row r="22" spans="1:54" ht="26" customHeight="1" thickBot="1" x14ac:dyDescent="0.3">
      <c r="A22" s="746" t="s">
        <v>174</v>
      </c>
      <c r="B22" s="747"/>
      <c r="C22" s="747"/>
      <c r="D22" s="747"/>
      <c r="E22" s="747">
        <v>201002001</v>
      </c>
      <c r="F22" s="747"/>
      <c r="G22" s="747"/>
      <c r="H22" s="747"/>
      <c r="I22" s="747"/>
      <c r="J22" s="747"/>
      <c r="K22" s="747"/>
      <c r="L22" s="747"/>
      <c r="M22" s="755"/>
      <c r="N22" s="748">
        <v>201002001</v>
      </c>
      <c r="O22" s="336"/>
      <c r="P22" s="336"/>
      <c r="Q22" s="336"/>
      <c r="R22" s="337"/>
      <c r="S22" s="335"/>
      <c r="T22" s="336"/>
      <c r="U22" s="337"/>
      <c r="V22" s="762"/>
      <c r="W22" s="724"/>
      <c r="X22" s="763"/>
      <c r="Z22" s="746" t="s">
        <v>212</v>
      </c>
      <c r="AA22" s="747"/>
      <c r="AB22" s="747"/>
      <c r="AC22" s="747"/>
      <c r="AD22" s="747">
        <v>305003001</v>
      </c>
      <c r="AE22" s="747"/>
      <c r="AF22" s="747"/>
      <c r="AG22" s="747"/>
      <c r="AH22" s="747"/>
      <c r="AI22" s="747"/>
      <c r="AJ22" s="747"/>
      <c r="AK22" s="747"/>
      <c r="AL22" s="755"/>
      <c r="AM22" s="748">
        <v>305003001</v>
      </c>
      <c r="AN22" s="336"/>
      <c r="AO22" s="336"/>
      <c r="AP22" s="336"/>
      <c r="AQ22" s="337"/>
      <c r="AR22" s="335"/>
      <c r="AS22" s="336"/>
      <c r="AT22" s="337"/>
      <c r="AU22" s="762"/>
      <c r="AV22" s="724"/>
      <c r="AW22" s="763"/>
      <c r="AX22" s="2"/>
      <c r="BA22" s="15" t="s">
        <v>181</v>
      </c>
      <c r="BB22" s="16">
        <v>202004001</v>
      </c>
    </row>
    <row r="23" spans="1:54" ht="26" customHeight="1" thickBot="1" x14ac:dyDescent="0.3">
      <c r="A23" s="746" t="s">
        <v>177</v>
      </c>
      <c r="B23" s="747"/>
      <c r="C23" s="747"/>
      <c r="D23" s="747"/>
      <c r="E23" s="747">
        <v>202002001</v>
      </c>
      <c r="F23" s="747"/>
      <c r="G23" s="747"/>
      <c r="H23" s="747"/>
      <c r="I23" s="747"/>
      <c r="J23" s="747"/>
      <c r="K23" s="747"/>
      <c r="L23" s="747"/>
      <c r="M23" s="755"/>
      <c r="N23" s="748">
        <v>202002001</v>
      </c>
      <c r="O23" s="336"/>
      <c r="P23" s="336"/>
      <c r="Q23" s="336"/>
      <c r="R23" s="337"/>
      <c r="S23" s="335"/>
      <c r="T23" s="336"/>
      <c r="U23" s="337"/>
      <c r="V23" s="762"/>
      <c r="W23" s="724"/>
      <c r="X23" s="763"/>
      <c r="Z23" s="746" t="s">
        <v>213</v>
      </c>
      <c r="AA23" s="747"/>
      <c r="AB23" s="747"/>
      <c r="AC23" s="747"/>
      <c r="AD23" s="747">
        <v>305003002</v>
      </c>
      <c r="AE23" s="747"/>
      <c r="AF23" s="747"/>
      <c r="AG23" s="747"/>
      <c r="AH23" s="747"/>
      <c r="AI23" s="747"/>
      <c r="AJ23" s="747"/>
      <c r="AK23" s="747"/>
      <c r="AL23" s="755"/>
      <c r="AM23" s="748">
        <v>305003002</v>
      </c>
      <c r="AN23" s="336"/>
      <c r="AO23" s="336"/>
      <c r="AP23" s="336"/>
      <c r="AQ23" s="337"/>
      <c r="AR23" s="335"/>
      <c r="AS23" s="336"/>
      <c r="AT23" s="337"/>
      <c r="AU23" s="762"/>
      <c r="AV23" s="724"/>
      <c r="AW23" s="763"/>
      <c r="AX23" s="2"/>
      <c r="BA23" s="15"/>
      <c r="BB23" s="16"/>
    </row>
    <row r="24" spans="1:54" ht="26" customHeight="1" thickBot="1" x14ac:dyDescent="0.3">
      <c r="A24" s="746" t="s">
        <v>178</v>
      </c>
      <c r="B24" s="747"/>
      <c r="C24" s="747"/>
      <c r="D24" s="747"/>
      <c r="E24" s="747">
        <v>202002002</v>
      </c>
      <c r="F24" s="747"/>
      <c r="G24" s="747"/>
      <c r="H24" s="747"/>
      <c r="I24" s="747"/>
      <c r="J24" s="747"/>
      <c r="K24" s="747"/>
      <c r="L24" s="747"/>
      <c r="M24" s="755"/>
      <c r="N24" s="748">
        <v>202002002</v>
      </c>
      <c r="O24" s="336"/>
      <c r="P24" s="336"/>
      <c r="Q24" s="336"/>
      <c r="R24" s="337"/>
      <c r="S24" s="335"/>
      <c r="T24" s="336"/>
      <c r="U24" s="337"/>
      <c r="V24" s="762"/>
      <c r="W24" s="724"/>
      <c r="X24" s="763"/>
      <c r="Z24" s="746" t="s">
        <v>214</v>
      </c>
      <c r="AA24" s="747"/>
      <c r="AB24" s="747"/>
      <c r="AC24" s="747"/>
      <c r="AD24" s="747">
        <v>305003003</v>
      </c>
      <c r="AE24" s="747"/>
      <c r="AF24" s="747"/>
      <c r="AG24" s="747"/>
      <c r="AH24" s="747"/>
      <c r="AI24" s="747"/>
      <c r="AJ24" s="747"/>
      <c r="AK24" s="747"/>
      <c r="AL24" s="755"/>
      <c r="AM24" s="748">
        <v>305003003</v>
      </c>
      <c r="AN24" s="336"/>
      <c r="AO24" s="336"/>
      <c r="AP24" s="336"/>
      <c r="AQ24" s="337"/>
      <c r="AR24" s="335"/>
      <c r="AS24" s="336"/>
      <c r="AT24" s="337"/>
      <c r="AU24" s="762"/>
      <c r="AV24" s="724"/>
      <c r="AW24" s="763"/>
      <c r="AX24" s="2"/>
      <c r="BA24" s="15"/>
      <c r="BB24" s="16"/>
    </row>
    <row r="25" spans="1:54" ht="26" customHeight="1" thickBot="1" x14ac:dyDescent="0.3">
      <c r="A25" s="746" t="s">
        <v>179</v>
      </c>
      <c r="B25" s="747"/>
      <c r="C25" s="747"/>
      <c r="D25" s="747"/>
      <c r="E25" s="747">
        <v>202003001</v>
      </c>
      <c r="F25" s="747"/>
      <c r="G25" s="747"/>
      <c r="H25" s="747"/>
      <c r="I25" s="747"/>
      <c r="J25" s="747"/>
      <c r="K25" s="747"/>
      <c r="L25" s="747"/>
      <c r="M25" s="755"/>
      <c r="N25" s="748">
        <v>202003001</v>
      </c>
      <c r="O25" s="336"/>
      <c r="P25" s="336"/>
      <c r="Q25" s="336"/>
      <c r="R25" s="337"/>
      <c r="S25" s="335"/>
      <c r="T25" s="336"/>
      <c r="U25" s="337"/>
      <c r="V25" s="762"/>
      <c r="W25" s="724"/>
      <c r="X25" s="763"/>
      <c r="Z25" s="746" t="s">
        <v>215</v>
      </c>
      <c r="AA25" s="747"/>
      <c r="AB25" s="747"/>
      <c r="AC25" s="747"/>
      <c r="AD25" s="747">
        <v>305003004</v>
      </c>
      <c r="AE25" s="747"/>
      <c r="AF25" s="747"/>
      <c r="AG25" s="747"/>
      <c r="AH25" s="747"/>
      <c r="AI25" s="747"/>
      <c r="AJ25" s="747"/>
      <c r="AK25" s="747"/>
      <c r="AL25" s="755"/>
      <c r="AM25" s="748">
        <v>305003004</v>
      </c>
      <c r="AN25" s="336"/>
      <c r="AO25" s="336"/>
      <c r="AP25" s="336"/>
      <c r="AQ25" s="337"/>
      <c r="AR25" s="335"/>
      <c r="AS25" s="336"/>
      <c r="AT25" s="337"/>
      <c r="AU25" s="762"/>
      <c r="AV25" s="724"/>
      <c r="AW25" s="763"/>
      <c r="AX25" s="2"/>
      <c r="BA25" s="15" t="s">
        <v>182</v>
      </c>
      <c r="BB25" s="16">
        <v>202004002</v>
      </c>
    </row>
    <row r="26" spans="1:54" ht="26" customHeight="1" thickBot="1" x14ac:dyDescent="0.3">
      <c r="A26" s="746" t="s">
        <v>180</v>
      </c>
      <c r="B26" s="747"/>
      <c r="C26" s="747"/>
      <c r="D26" s="747"/>
      <c r="E26" s="747">
        <v>202003002</v>
      </c>
      <c r="F26" s="747"/>
      <c r="G26" s="747"/>
      <c r="H26" s="747"/>
      <c r="I26" s="747"/>
      <c r="J26" s="747"/>
      <c r="K26" s="747"/>
      <c r="L26" s="747"/>
      <c r="M26" s="755"/>
      <c r="N26" s="748">
        <v>202003002</v>
      </c>
      <c r="O26" s="336"/>
      <c r="P26" s="336"/>
      <c r="Q26" s="336"/>
      <c r="R26" s="337"/>
      <c r="S26" s="335"/>
      <c r="T26" s="336"/>
      <c r="U26" s="337"/>
      <c r="V26" s="762"/>
      <c r="W26" s="724"/>
      <c r="X26" s="763"/>
      <c r="Z26" s="746" t="s">
        <v>216</v>
      </c>
      <c r="AA26" s="747"/>
      <c r="AB26" s="747"/>
      <c r="AC26" s="747"/>
      <c r="AD26" s="747"/>
      <c r="AE26" s="747"/>
      <c r="AF26" s="747"/>
      <c r="AG26" s="747"/>
      <c r="AH26" s="747"/>
      <c r="AI26" s="747"/>
      <c r="AJ26" s="747"/>
      <c r="AK26" s="747"/>
      <c r="AL26" s="755"/>
      <c r="AM26" s="748">
        <v>305003005</v>
      </c>
      <c r="AN26" s="336"/>
      <c r="AO26" s="336"/>
      <c r="AP26" s="336"/>
      <c r="AQ26" s="337"/>
      <c r="AR26" s="335"/>
      <c r="AS26" s="336"/>
      <c r="AT26" s="337"/>
      <c r="AU26" s="762"/>
      <c r="AV26" s="724"/>
      <c r="AW26" s="763"/>
      <c r="AX26" s="2"/>
      <c r="BA26" s="15" t="s">
        <v>183</v>
      </c>
      <c r="BB26" s="16">
        <v>202005001</v>
      </c>
    </row>
    <row r="27" spans="1:54" ht="26" customHeight="1" thickBot="1" x14ac:dyDescent="0.3">
      <c r="A27" s="746" t="s">
        <v>185</v>
      </c>
      <c r="B27" s="747"/>
      <c r="C27" s="747"/>
      <c r="D27" s="747"/>
      <c r="E27" s="747">
        <v>202006001</v>
      </c>
      <c r="F27" s="747"/>
      <c r="G27" s="747"/>
      <c r="H27" s="747"/>
      <c r="I27" s="747"/>
      <c r="J27" s="747"/>
      <c r="K27" s="747"/>
      <c r="L27" s="747"/>
      <c r="M27" s="755"/>
      <c r="N27" s="748">
        <v>202006001</v>
      </c>
      <c r="O27" s="336"/>
      <c r="P27" s="336"/>
      <c r="Q27" s="336"/>
      <c r="R27" s="337"/>
      <c r="S27" s="335"/>
      <c r="T27" s="336"/>
      <c r="U27" s="337"/>
      <c r="V27" s="762"/>
      <c r="W27" s="724"/>
      <c r="X27" s="763"/>
      <c r="Z27" s="746" t="s">
        <v>217</v>
      </c>
      <c r="AA27" s="747"/>
      <c r="AB27" s="747"/>
      <c r="AC27" s="747"/>
      <c r="AD27" s="747"/>
      <c r="AE27" s="747"/>
      <c r="AF27" s="747"/>
      <c r="AG27" s="747"/>
      <c r="AH27" s="747"/>
      <c r="AI27" s="747"/>
      <c r="AJ27" s="747"/>
      <c r="AK27" s="747"/>
      <c r="AL27" s="755"/>
      <c r="AM27" s="748">
        <v>305003006</v>
      </c>
      <c r="AN27" s="336"/>
      <c r="AO27" s="336"/>
      <c r="AP27" s="336"/>
      <c r="AQ27" s="337"/>
      <c r="AR27" s="335"/>
      <c r="AS27" s="336"/>
      <c r="AT27" s="337"/>
      <c r="AU27" s="762"/>
      <c r="AV27" s="724"/>
      <c r="AW27" s="763"/>
      <c r="AX27" s="2"/>
      <c r="BA27" s="15" t="s">
        <v>184</v>
      </c>
      <c r="BB27" s="16">
        <v>202005002</v>
      </c>
    </row>
    <row r="28" spans="1:54" ht="26" customHeight="1" thickBot="1" x14ac:dyDescent="0.3">
      <c r="A28" s="746" t="s">
        <v>186</v>
      </c>
      <c r="B28" s="747"/>
      <c r="C28" s="747"/>
      <c r="D28" s="747"/>
      <c r="E28" s="747">
        <v>202006002</v>
      </c>
      <c r="F28" s="747"/>
      <c r="G28" s="747"/>
      <c r="H28" s="747"/>
      <c r="I28" s="747"/>
      <c r="J28" s="747"/>
      <c r="K28" s="747"/>
      <c r="L28" s="747"/>
      <c r="M28" s="755"/>
      <c r="N28" s="748">
        <v>202006002</v>
      </c>
      <c r="O28" s="336"/>
      <c r="P28" s="336"/>
      <c r="Q28" s="336"/>
      <c r="R28" s="337"/>
      <c r="S28" s="335"/>
      <c r="T28" s="336"/>
      <c r="U28" s="337"/>
      <c r="V28" s="762"/>
      <c r="W28" s="724"/>
      <c r="X28" s="763"/>
      <c r="Z28" s="746" t="s">
        <v>218</v>
      </c>
      <c r="AA28" s="747"/>
      <c r="AB28" s="747"/>
      <c r="AC28" s="747"/>
      <c r="AD28" s="747"/>
      <c r="AE28" s="747"/>
      <c r="AF28" s="747"/>
      <c r="AG28" s="747"/>
      <c r="AH28" s="747"/>
      <c r="AI28" s="747"/>
      <c r="AJ28" s="747"/>
      <c r="AK28" s="747"/>
      <c r="AL28" s="755"/>
      <c r="AM28" s="748">
        <v>305003007</v>
      </c>
      <c r="AN28" s="336"/>
      <c r="AO28" s="336"/>
      <c r="AP28" s="336"/>
      <c r="AQ28" s="337"/>
      <c r="AR28" s="335"/>
      <c r="AS28" s="336"/>
      <c r="AT28" s="337"/>
      <c r="AU28" s="762"/>
      <c r="AV28" s="724"/>
      <c r="AW28" s="763"/>
      <c r="AX28" s="2"/>
      <c r="BA28" s="15" t="s">
        <v>185</v>
      </c>
      <c r="BB28" s="16">
        <v>202006001</v>
      </c>
    </row>
    <row r="29" spans="1:54" ht="26" customHeight="1" thickBot="1" x14ac:dyDescent="0.3">
      <c r="A29" s="746" t="s">
        <v>778</v>
      </c>
      <c r="B29" s="747"/>
      <c r="C29" s="747"/>
      <c r="D29" s="747"/>
      <c r="E29" s="747">
        <v>3010000212</v>
      </c>
      <c r="F29" s="747"/>
      <c r="G29" s="747"/>
      <c r="H29" s="747"/>
      <c r="I29" s="747"/>
      <c r="J29" s="747"/>
      <c r="K29" s="747"/>
      <c r="L29" s="747"/>
      <c r="M29" s="755"/>
      <c r="N29" s="748">
        <v>3010000212</v>
      </c>
      <c r="O29" s="336"/>
      <c r="P29" s="336"/>
      <c r="Q29" s="336"/>
      <c r="R29" s="337"/>
      <c r="S29" s="335"/>
      <c r="T29" s="336"/>
      <c r="U29" s="337"/>
      <c r="V29" s="762"/>
      <c r="W29" s="724"/>
      <c r="X29" s="763"/>
      <c r="Z29" s="746" t="s">
        <v>219</v>
      </c>
      <c r="AA29" s="747"/>
      <c r="AB29" s="747"/>
      <c r="AC29" s="747"/>
      <c r="AD29" s="747"/>
      <c r="AE29" s="747"/>
      <c r="AF29" s="747"/>
      <c r="AG29" s="747"/>
      <c r="AH29" s="747"/>
      <c r="AI29" s="747"/>
      <c r="AJ29" s="747"/>
      <c r="AK29" s="747"/>
      <c r="AL29" s="755"/>
      <c r="AM29" s="748">
        <v>306001001</v>
      </c>
      <c r="AN29" s="336"/>
      <c r="AO29" s="336"/>
      <c r="AP29" s="336"/>
      <c r="AQ29" s="337"/>
      <c r="AR29" s="335"/>
      <c r="AS29" s="336"/>
      <c r="AT29" s="337"/>
      <c r="AU29" s="762"/>
      <c r="AV29" s="724"/>
      <c r="AW29" s="763"/>
      <c r="AX29" s="2"/>
      <c r="BA29" s="15" t="s">
        <v>186</v>
      </c>
      <c r="BB29" s="16">
        <v>202006002</v>
      </c>
    </row>
    <row r="30" spans="1:54" ht="26" customHeight="1" thickBot="1" x14ac:dyDescent="0.3">
      <c r="A30" s="746" t="s">
        <v>187</v>
      </c>
      <c r="B30" s="747"/>
      <c r="C30" s="747"/>
      <c r="D30" s="747"/>
      <c r="E30" s="747">
        <v>301001001</v>
      </c>
      <c r="F30" s="747"/>
      <c r="G30" s="747"/>
      <c r="H30" s="747"/>
      <c r="I30" s="747"/>
      <c r="J30" s="747"/>
      <c r="K30" s="747"/>
      <c r="L30" s="747"/>
      <c r="M30" s="755"/>
      <c r="N30" s="748">
        <v>301001001</v>
      </c>
      <c r="O30" s="336"/>
      <c r="P30" s="336"/>
      <c r="Q30" s="336"/>
      <c r="R30" s="337"/>
      <c r="S30" s="335"/>
      <c r="T30" s="336"/>
      <c r="U30" s="337"/>
      <c r="V30" s="762"/>
      <c r="W30" s="724"/>
      <c r="X30" s="763"/>
      <c r="Z30" s="746" t="s">
        <v>220</v>
      </c>
      <c r="AA30" s="747"/>
      <c r="AB30" s="747"/>
      <c r="AC30" s="747"/>
      <c r="AD30" s="747"/>
      <c r="AE30" s="747"/>
      <c r="AF30" s="747"/>
      <c r="AG30" s="747"/>
      <c r="AH30" s="747"/>
      <c r="AI30" s="747"/>
      <c r="AJ30" s="747"/>
      <c r="AK30" s="747"/>
      <c r="AL30" s="755"/>
      <c r="AM30" s="748">
        <v>306001002</v>
      </c>
      <c r="AN30" s="336"/>
      <c r="AO30" s="336"/>
      <c r="AP30" s="336"/>
      <c r="AQ30" s="337"/>
      <c r="AR30" s="335"/>
      <c r="AS30" s="336"/>
      <c r="AT30" s="337"/>
      <c r="AU30" s="762"/>
      <c r="AV30" s="724"/>
      <c r="AW30" s="763"/>
      <c r="AX30" s="2"/>
      <c r="BA30" s="15" t="s">
        <v>187</v>
      </c>
      <c r="BB30" s="16">
        <v>301001001</v>
      </c>
    </row>
    <row r="31" spans="1:54" ht="26" customHeight="1" thickBot="1" x14ac:dyDescent="0.3">
      <c r="A31" s="746" t="s">
        <v>188</v>
      </c>
      <c r="B31" s="747"/>
      <c r="C31" s="747"/>
      <c r="D31" s="747"/>
      <c r="E31" s="747">
        <v>301001002</v>
      </c>
      <c r="F31" s="747"/>
      <c r="G31" s="747"/>
      <c r="H31" s="747"/>
      <c r="I31" s="747"/>
      <c r="J31" s="747"/>
      <c r="K31" s="747"/>
      <c r="L31" s="747"/>
      <c r="M31" s="755"/>
      <c r="N31" s="748">
        <v>301001002</v>
      </c>
      <c r="O31" s="336"/>
      <c r="P31" s="336"/>
      <c r="Q31" s="336"/>
      <c r="R31" s="337"/>
      <c r="S31" s="335"/>
      <c r="T31" s="336"/>
      <c r="U31" s="337"/>
      <c r="V31" s="762"/>
      <c r="W31" s="724"/>
      <c r="X31" s="763"/>
      <c r="Z31" s="746" t="s">
        <v>461</v>
      </c>
      <c r="AA31" s="747"/>
      <c r="AB31" s="747"/>
      <c r="AC31" s="747"/>
      <c r="AD31" s="747"/>
      <c r="AE31" s="747"/>
      <c r="AF31" s="747"/>
      <c r="AG31" s="747"/>
      <c r="AH31" s="747"/>
      <c r="AI31" s="747"/>
      <c r="AJ31" s="747"/>
      <c r="AK31" s="747"/>
      <c r="AL31" s="755"/>
      <c r="AM31" s="748">
        <v>306002001</v>
      </c>
      <c r="AN31" s="336"/>
      <c r="AO31" s="336"/>
      <c r="AP31" s="336"/>
      <c r="AQ31" s="337"/>
      <c r="AR31" s="335"/>
      <c r="AS31" s="336"/>
      <c r="AT31" s="337"/>
      <c r="AU31" s="762"/>
      <c r="AV31" s="724"/>
      <c r="AW31" s="763"/>
      <c r="BA31" s="15" t="s">
        <v>188</v>
      </c>
      <c r="BB31" s="16">
        <v>301001002</v>
      </c>
    </row>
    <row r="32" spans="1:54" ht="26" customHeight="1" thickBot="1" x14ac:dyDescent="0.3">
      <c r="A32" s="746" t="s">
        <v>189</v>
      </c>
      <c r="B32" s="747"/>
      <c r="C32" s="747"/>
      <c r="D32" s="747"/>
      <c r="E32" s="747">
        <v>301001003</v>
      </c>
      <c r="F32" s="747"/>
      <c r="G32" s="747"/>
      <c r="H32" s="747"/>
      <c r="I32" s="747"/>
      <c r="J32" s="747"/>
      <c r="K32" s="747"/>
      <c r="L32" s="747"/>
      <c r="M32" s="755"/>
      <c r="N32" s="748">
        <v>301001003</v>
      </c>
      <c r="O32" s="336"/>
      <c r="P32" s="336"/>
      <c r="Q32" s="336"/>
      <c r="R32" s="337"/>
      <c r="S32" s="335"/>
      <c r="T32" s="336"/>
      <c r="U32" s="337"/>
      <c r="V32" s="762"/>
      <c r="W32" s="724"/>
      <c r="X32" s="763"/>
      <c r="Z32" s="746" t="s">
        <v>774</v>
      </c>
      <c r="AA32" s="747"/>
      <c r="AB32" s="747"/>
      <c r="AC32" s="747"/>
      <c r="AD32" s="747"/>
      <c r="AE32" s="747"/>
      <c r="AF32" s="747"/>
      <c r="AG32" s="747"/>
      <c r="AH32" s="747"/>
      <c r="AI32" s="747"/>
      <c r="AJ32" s="747"/>
      <c r="AK32" s="747"/>
      <c r="AL32" s="755"/>
      <c r="AM32" s="748">
        <v>3010000202</v>
      </c>
      <c r="AN32" s="336"/>
      <c r="AO32" s="336"/>
      <c r="AP32" s="336"/>
      <c r="AQ32" s="337"/>
      <c r="AR32" s="335"/>
      <c r="AS32" s="336"/>
      <c r="AT32" s="337"/>
      <c r="AU32" s="762"/>
      <c r="AV32" s="724"/>
      <c r="AW32" s="763"/>
      <c r="AX32" s="22"/>
      <c r="AY32" s="22"/>
      <c r="BA32" s="15" t="s">
        <v>189</v>
      </c>
      <c r="BB32" s="16">
        <v>301001003</v>
      </c>
    </row>
    <row r="33" spans="1:54" ht="26" customHeight="1" thickBot="1" x14ac:dyDescent="0.3">
      <c r="A33" s="746" t="s">
        <v>190</v>
      </c>
      <c r="B33" s="747"/>
      <c r="C33" s="747"/>
      <c r="D33" s="747"/>
      <c r="E33" s="747">
        <v>302001001</v>
      </c>
      <c r="F33" s="747"/>
      <c r="G33" s="747"/>
      <c r="H33" s="747"/>
      <c r="I33" s="747"/>
      <c r="J33" s="747"/>
      <c r="K33" s="747"/>
      <c r="L33" s="747"/>
      <c r="M33" s="755"/>
      <c r="N33" s="748">
        <v>302001001</v>
      </c>
      <c r="O33" s="336"/>
      <c r="P33" s="336"/>
      <c r="Q33" s="336"/>
      <c r="R33" s="337"/>
      <c r="S33" s="335"/>
      <c r="T33" s="336"/>
      <c r="U33" s="337"/>
      <c r="V33" s="762"/>
      <c r="W33" s="724"/>
      <c r="X33" s="763"/>
      <c r="Z33" s="746" t="s">
        <v>223</v>
      </c>
      <c r="AA33" s="747"/>
      <c r="AB33" s="747"/>
      <c r="AC33" s="747"/>
      <c r="AD33" s="747"/>
      <c r="AE33" s="747"/>
      <c r="AF33" s="747"/>
      <c r="AG33" s="747"/>
      <c r="AH33" s="747"/>
      <c r="AI33" s="747"/>
      <c r="AJ33" s="747"/>
      <c r="AK33" s="747"/>
      <c r="AL33" s="755"/>
      <c r="AM33" s="748">
        <v>308001001</v>
      </c>
      <c r="AN33" s="336"/>
      <c r="AO33" s="336"/>
      <c r="AP33" s="336"/>
      <c r="AQ33" s="337"/>
      <c r="AR33" s="335"/>
      <c r="AS33" s="336"/>
      <c r="AT33" s="337"/>
      <c r="AU33" s="762"/>
      <c r="AV33" s="724"/>
      <c r="AW33" s="763"/>
      <c r="AX33" s="22"/>
      <c r="AY33" s="22"/>
      <c r="BA33" s="15" t="s">
        <v>190</v>
      </c>
      <c r="BB33" s="16">
        <v>302001001</v>
      </c>
    </row>
    <row r="34" spans="1:54" ht="26" customHeight="1" thickBot="1" x14ac:dyDescent="0.3">
      <c r="A34" s="746" t="s">
        <v>191</v>
      </c>
      <c r="B34" s="747"/>
      <c r="C34" s="747"/>
      <c r="D34" s="747"/>
      <c r="E34" s="747">
        <v>302001002</v>
      </c>
      <c r="F34" s="747"/>
      <c r="G34" s="747"/>
      <c r="H34" s="747"/>
      <c r="I34" s="747"/>
      <c r="J34" s="747"/>
      <c r="K34" s="747"/>
      <c r="L34" s="747"/>
      <c r="M34" s="755"/>
      <c r="N34" s="748">
        <v>302001002</v>
      </c>
      <c r="O34" s="336"/>
      <c r="P34" s="336"/>
      <c r="Q34" s="336"/>
      <c r="R34" s="337"/>
      <c r="S34" s="335"/>
      <c r="T34" s="336"/>
      <c r="U34" s="337"/>
      <c r="V34" s="762"/>
      <c r="W34" s="724"/>
      <c r="X34" s="763"/>
      <c r="Z34" s="746" t="s">
        <v>224</v>
      </c>
      <c r="AA34" s="747"/>
      <c r="AB34" s="747"/>
      <c r="AC34" s="747"/>
      <c r="AD34" s="747"/>
      <c r="AE34" s="747"/>
      <c r="AF34" s="747"/>
      <c r="AG34" s="747"/>
      <c r="AH34" s="747"/>
      <c r="AI34" s="747"/>
      <c r="AJ34" s="747"/>
      <c r="AK34" s="747"/>
      <c r="AL34" s="755"/>
      <c r="AM34" s="748">
        <v>308002001</v>
      </c>
      <c r="AN34" s="336"/>
      <c r="AO34" s="336"/>
      <c r="AP34" s="336"/>
      <c r="AQ34" s="337"/>
      <c r="AR34" s="335"/>
      <c r="AS34" s="336"/>
      <c r="AT34" s="337"/>
      <c r="AU34" s="762"/>
      <c r="AV34" s="724"/>
      <c r="AW34" s="763"/>
      <c r="AX34" s="22"/>
      <c r="AY34" s="22"/>
      <c r="BA34" s="15" t="s">
        <v>191</v>
      </c>
      <c r="BB34" s="16">
        <v>302001002</v>
      </c>
    </row>
    <row r="35" spans="1:54" ht="26" customHeight="1" thickBot="1" x14ac:dyDescent="0.3">
      <c r="A35" s="746" t="s">
        <v>195</v>
      </c>
      <c r="B35" s="747"/>
      <c r="C35" s="747"/>
      <c r="D35" s="747"/>
      <c r="E35" s="747">
        <v>303001006</v>
      </c>
      <c r="F35" s="747"/>
      <c r="G35" s="747"/>
      <c r="H35" s="747"/>
      <c r="I35" s="747"/>
      <c r="J35" s="747"/>
      <c r="K35" s="747"/>
      <c r="L35" s="747"/>
      <c r="M35" s="755"/>
      <c r="N35" s="748">
        <v>303001006</v>
      </c>
      <c r="O35" s="336"/>
      <c r="P35" s="336"/>
      <c r="Q35" s="336"/>
      <c r="R35" s="337"/>
      <c r="S35" s="335"/>
      <c r="T35" s="336"/>
      <c r="U35" s="337"/>
      <c r="V35" s="762"/>
      <c r="W35" s="724"/>
      <c r="X35" s="763"/>
      <c r="Z35" s="746" t="s">
        <v>225</v>
      </c>
      <c r="AA35" s="747"/>
      <c r="AB35" s="747"/>
      <c r="AC35" s="747"/>
      <c r="AD35" s="747"/>
      <c r="AE35" s="747"/>
      <c r="AF35" s="747"/>
      <c r="AG35" s="747"/>
      <c r="AH35" s="747"/>
      <c r="AI35" s="747"/>
      <c r="AJ35" s="747"/>
      <c r="AK35" s="747"/>
      <c r="AL35" s="755"/>
      <c r="AM35" s="748">
        <v>308002002</v>
      </c>
      <c r="AN35" s="336"/>
      <c r="AO35" s="336"/>
      <c r="AP35" s="336"/>
      <c r="AQ35" s="337"/>
      <c r="AR35" s="335"/>
      <c r="AS35" s="336"/>
      <c r="AT35" s="337"/>
      <c r="AU35" s="762"/>
      <c r="AV35" s="724"/>
      <c r="AW35" s="763"/>
      <c r="BA35" s="15" t="s">
        <v>192</v>
      </c>
      <c r="BB35" s="16">
        <v>303001001</v>
      </c>
    </row>
    <row r="36" spans="1:54" ht="26" customHeight="1" thickBot="1" x14ac:dyDescent="0.3">
      <c r="A36" s="746" t="s">
        <v>196</v>
      </c>
      <c r="B36" s="747"/>
      <c r="C36" s="747"/>
      <c r="D36" s="747"/>
      <c r="E36" s="747">
        <v>303001007</v>
      </c>
      <c r="F36" s="747"/>
      <c r="G36" s="747"/>
      <c r="H36" s="747"/>
      <c r="I36" s="747"/>
      <c r="J36" s="747"/>
      <c r="K36" s="747"/>
      <c r="L36" s="747"/>
      <c r="M36" s="755"/>
      <c r="N36" s="748">
        <v>303001007</v>
      </c>
      <c r="O36" s="336"/>
      <c r="P36" s="336"/>
      <c r="Q36" s="336"/>
      <c r="R36" s="337"/>
      <c r="S36" s="335"/>
      <c r="T36" s="336"/>
      <c r="U36" s="337"/>
      <c r="V36" s="762"/>
      <c r="W36" s="724"/>
      <c r="X36" s="763"/>
      <c r="Z36" s="746" t="s">
        <v>226</v>
      </c>
      <c r="AA36" s="747"/>
      <c r="AB36" s="747"/>
      <c r="AC36" s="747"/>
      <c r="AD36" s="747"/>
      <c r="AE36" s="747"/>
      <c r="AF36" s="747"/>
      <c r="AG36" s="747"/>
      <c r="AH36" s="747"/>
      <c r="AI36" s="747"/>
      <c r="AJ36" s="747"/>
      <c r="AK36" s="747"/>
      <c r="AL36" s="755"/>
      <c r="AM36" s="748">
        <v>308002003</v>
      </c>
      <c r="AN36" s="336"/>
      <c r="AO36" s="336"/>
      <c r="AP36" s="336"/>
      <c r="AQ36" s="337"/>
      <c r="AR36" s="335"/>
      <c r="AS36" s="336"/>
      <c r="AT36" s="337"/>
      <c r="AU36" s="762"/>
      <c r="AV36" s="724"/>
      <c r="AW36" s="763"/>
      <c r="BA36" s="15" t="s">
        <v>193</v>
      </c>
      <c r="BB36" s="16">
        <v>303001002</v>
      </c>
    </row>
    <row r="37" spans="1:54" ht="26" customHeight="1" thickBot="1" x14ac:dyDescent="0.3">
      <c r="A37" s="746" t="s">
        <v>197</v>
      </c>
      <c r="B37" s="747"/>
      <c r="C37" s="747"/>
      <c r="D37" s="747"/>
      <c r="E37" s="747">
        <v>303001008</v>
      </c>
      <c r="F37" s="747"/>
      <c r="G37" s="747"/>
      <c r="H37" s="747"/>
      <c r="I37" s="747"/>
      <c r="J37" s="747"/>
      <c r="K37" s="747"/>
      <c r="L37" s="747"/>
      <c r="M37" s="755"/>
      <c r="N37" s="748">
        <v>303001008</v>
      </c>
      <c r="O37" s="336"/>
      <c r="P37" s="336"/>
      <c r="Q37" s="336"/>
      <c r="R37" s="337"/>
      <c r="S37" s="335"/>
      <c r="T37" s="336"/>
      <c r="U37" s="337"/>
      <c r="V37" s="762"/>
      <c r="W37" s="724"/>
      <c r="X37" s="763"/>
      <c r="Z37" s="746" t="s">
        <v>411</v>
      </c>
      <c r="AA37" s="747"/>
      <c r="AB37" s="747"/>
      <c r="AC37" s="747"/>
      <c r="AD37" s="747"/>
      <c r="AE37" s="747"/>
      <c r="AF37" s="747"/>
      <c r="AG37" s="747"/>
      <c r="AH37" s="747"/>
      <c r="AI37" s="747"/>
      <c r="AJ37" s="747"/>
      <c r="AK37" s="747"/>
      <c r="AL37" s="755"/>
      <c r="AM37" s="748">
        <v>309001001</v>
      </c>
      <c r="AN37" s="336"/>
      <c r="AO37" s="336"/>
      <c r="AP37" s="336"/>
      <c r="AQ37" s="337"/>
      <c r="AR37" s="335"/>
      <c r="AS37" s="336"/>
      <c r="AT37" s="337"/>
      <c r="AU37" s="762"/>
      <c r="AV37" s="724"/>
      <c r="AW37" s="763"/>
      <c r="BA37" s="15" t="s">
        <v>194</v>
      </c>
      <c r="BB37" s="16">
        <v>303001003</v>
      </c>
    </row>
    <row r="38" spans="1:54" ht="26" customHeight="1" thickBot="1" x14ac:dyDescent="0.3">
      <c r="A38" s="746" t="s">
        <v>198</v>
      </c>
      <c r="B38" s="747"/>
      <c r="C38" s="747"/>
      <c r="D38" s="747"/>
      <c r="E38" s="747">
        <v>305001001</v>
      </c>
      <c r="F38" s="747"/>
      <c r="G38" s="747"/>
      <c r="H38" s="747"/>
      <c r="I38" s="747"/>
      <c r="J38" s="747"/>
      <c r="K38" s="747"/>
      <c r="L38" s="747"/>
      <c r="M38" s="755"/>
      <c r="N38" s="748">
        <v>305001001</v>
      </c>
      <c r="O38" s="336"/>
      <c r="P38" s="336"/>
      <c r="Q38" s="336"/>
      <c r="R38" s="337"/>
      <c r="S38" s="335"/>
      <c r="T38" s="336"/>
      <c r="U38" s="337"/>
      <c r="V38" s="762"/>
      <c r="W38" s="724"/>
      <c r="X38" s="763"/>
      <c r="Z38" s="746" t="s">
        <v>227</v>
      </c>
      <c r="AA38" s="747"/>
      <c r="AB38" s="747"/>
      <c r="AC38" s="747"/>
      <c r="AD38" s="747"/>
      <c r="AE38" s="747"/>
      <c r="AF38" s="747"/>
      <c r="AG38" s="747"/>
      <c r="AH38" s="747"/>
      <c r="AI38" s="747"/>
      <c r="AJ38" s="747"/>
      <c r="AK38" s="747"/>
      <c r="AL38" s="755"/>
      <c r="AM38" s="748">
        <v>701001001</v>
      </c>
      <c r="AN38" s="336"/>
      <c r="AO38" s="336"/>
      <c r="AP38" s="336"/>
      <c r="AQ38" s="337"/>
      <c r="AR38" s="335"/>
      <c r="AS38" s="336"/>
      <c r="AT38" s="337"/>
      <c r="AU38" s="762"/>
      <c r="AV38" s="724"/>
      <c r="AW38" s="763"/>
      <c r="BA38" s="15" t="s">
        <v>203</v>
      </c>
      <c r="BB38" s="16">
        <v>305001006</v>
      </c>
    </row>
    <row r="39" spans="1:54" ht="26" customHeight="1" thickBot="1" x14ac:dyDescent="0.3">
      <c r="A39" s="746" t="s">
        <v>199</v>
      </c>
      <c r="B39" s="747"/>
      <c r="C39" s="747"/>
      <c r="D39" s="747"/>
      <c r="E39" s="747">
        <v>305001002</v>
      </c>
      <c r="F39" s="747"/>
      <c r="G39" s="747"/>
      <c r="H39" s="747"/>
      <c r="I39" s="747"/>
      <c r="J39" s="747"/>
      <c r="K39" s="747"/>
      <c r="L39" s="747"/>
      <c r="M39" s="755"/>
      <c r="N39" s="748">
        <v>305001002</v>
      </c>
      <c r="O39" s="336"/>
      <c r="P39" s="336"/>
      <c r="Q39" s="336"/>
      <c r="R39" s="337"/>
      <c r="S39" s="335"/>
      <c r="T39" s="336"/>
      <c r="U39" s="337"/>
      <c r="V39" s="762"/>
      <c r="W39" s="724"/>
      <c r="X39" s="763"/>
      <c r="Z39" s="746" t="s">
        <v>228</v>
      </c>
      <c r="AA39" s="747"/>
      <c r="AB39" s="747"/>
      <c r="AC39" s="747"/>
      <c r="AD39" s="747"/>
      <c r="AE39" s="747"/>
      <c r="AF39" s="747"/>
      <c r="AG39" s="747"/>
      <c r="AH39" s="747"/>
      <c r="AI39" s="747"/>
      <c r="AJ39" s="747"/>
      <c r="AK39" s="747"/>
      <c r="AL39" s="755"/>
      <c r="AM39" s="748">
        <v>701001002</v>
      </c>
      <c r="AN39" s="336"/>
      <c r="AO39" s="336"/>
      <c r="AP39" s="336"/>
      <c r="AQ39" s="337"/>
      <c r="AR39" s="335"/>
      <c r="AS39" s="336"/>
      <c r="AT39" s="337"/>
      <c r="AU39" s="762"/>
      <c r="AV39" s="724"/>
      <c r="AW39" s="763"/>
      <c r="BA39" s="15" t="s">
        <v>204</v>
      </c>
      <c r="BB39" s="16">
        <v>305001007</v>
      </c>
    </row>
    <row r="40" spans="1:54" ht="25.9" customHeight="1" thickBot="1" x14ac:dyDescent="0.3">
      <c r="A40" s="746" t="s">
        <v>200</v>
      </c>
      <c r="B40" s="747"/>
      <c r="C40" s="747"/>
      <c r="D40" s="747"/>
      <c r="E40" s="747">
        <v>305001003</v>
      </c>
      <c r="F40" s="747"/>
      <c r="G40" s="747"/>
      <c r="H40" s="747"/>
      <c r="I40" s="747"/>
      <c r="J40" s="747"/>
      <c r="K40" s="747"/>
      <c r="L40" s="747"/>
      <c r="M40" s="755"/>
      <c r="N40" s="775">
        <v>305001003</v>
      </c>
      <c r="O40" s="765"/>
      <c r="P40" s="765"/>
      <c r="Q40" s="765"/>
      <c r="R40" s="766"/>
      <c r="S40" s="764"/>
      <c r="T40" s="765"/>
      <c r="U40" s="766"/>
      <c r="V40" s="767"/>
      <c r="W40" s="700"/>
      <c r="X40" s="768"/>
      <c r="Z40" s="746" t="s">
        <v>773</v>
      </c>
      <c r="AA40" s="747"/>
      <c r="AB40" s="747"/>
      <c r="AC40" s="747"/>
      <c r="AD40" s="747"/>
      <c r="AE40" s="747"/>
      <c r="AF40" s="747"/>
      <c r="AG40" s="747"/>
      <c r="AH40" s="747"/>
      <c r="AI40" s="747"/>
      <c r="AJ40" s="747"/>
      <c r="AK40" s="747"/>
      <c r="AL40" s="755"/>
      <c r="AM40" s="775">
        <v>3001004806</v>
      </c>
      <c r="AN40" s="765"/>
      <c r="AO40" s="765"/>
      <c r="AP40" s="765"/>
      <c r="AQ40" s="766"/>
      <c r="AR40" s="764"/>
      <c r="AS40" s="765"/>
      <c r="AT40" s="766"/>
      <c r="AU40" s="767"/>
      <c r="AV40" s="700"/>
      <c r="AW40" s="768"/>
      <c r="BA40" s="15" t="s">
        <v>205</v>
      </c>
      <c r="BB40" s="16">
        <v>305001008</v>
      </c>
    </row>
    <row r="41" spans="1:54" ht="19.5" customHeight="1" thickBot="1" x14ac:dyDescent="0.3">
      <c r="AN41" t="s">
        <v>1031</v>
      </c>
      <c r="AW41" s="23"/>
      <c r="BA41" s="15" t="s">
        <v>209</v>
      </c>
      <c r="BB41" s="16">
        <v>305002004</v>
      </c>
    </row>
    <row r="42" spans="1:54" ht="20.100000000000001" customHeight="1" thickBot="1" x14ac:dyDescent="0.3">
      <c r="A42" s="147" t="s">
        <v>782</v>
      </c>
      <c r="O42" s="291" t="s">
        <v>296</v>
      </c>
      <c r="P42" s="292"/>
      <c r="Q42" s="292"/>
      <c r="R42" s="292"/>
      <c r="S42" s="292"/>
      <c r="T42" s="292"/>
      <c r="U42" s="293"/>
      <c r="V42" s="291" t="s">
        <v>1</v>
      </c>
      <c r="W42" s="292"/>
      <c r="X42" s="292"/>
      <c r="Y42" s="293"/>
      <c r="Z42" s="736" t="s">
        <v>25</v>
      </c>
      <c r="AA42" s="737"/>
      <c r="AB42" s="737"/>
      <c r="AC42" s="737"/>
      <c r="AD42" s="737"/>
      <c r="AE42" s="737"/>
      <c r="AF42" s="737"/>
      <c r="AG42" s="737"/>
      <c r="AH42" s="737"/>
      <c r="AI42" s="737"/>
      <c r="AJ42" s="737"/>
      <c r="AK42" s="737"/>
      <c r="AL42" s="737"/>
      <c r="AM42" s="737"/>
      <c r="AN42" s="737"/>
      <c r="AO42" s="737"/>
      <c r="AP42" s="737"/>
      <c r="AQ42" s="737"/>
      <c r="AR42" s="737"/>
      <c r="AS42" s="737"/>
      <c r="AT42" s="737"/>
      <c r="AU42" s="737"/>
      <c r="AV42" s="737"/>
      <c r="AW42" s="738"/>
      <c r="BA42" s="15" t="s">
        <v>210</v>
      </c>
      <c r="BB42" s="16">
        <v>305002005</v>
      </c>
    </row>
    <row r="43" spans="1:54" ht="15" customHeight="1" thickBot="1" x14ac:dyDescent="0.3">
      <c r="A43" t="s">
        <v>26</v>
      </c>
      <c r="O43" s="769" t="str">
        <f>IF('別紙1,2 '!M2="","",'別紙1,2 '!M2)</f>
        <v/>
      </c>
      <c r="P43" s="769"/>
      <c r="Q43" s="769"/>
      <c r="R43" s="769"/>
      <c r="S43" s="769"/>
      <c r="T43" s="769"/>
      <c r="U43" s="769"/>
      <c r="V43" s="772"/>
      <c r="W43" s="772"/>
      <c r="X43" s="772"/>
      <c r="Y43" s="772"/>
      <c r="Z43" s="522" t="str">
        <f>IF('別紙1,2 '!C10="","",'別紙1,2 '!C10)</f>
        <v/>
      </c>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694"/>
      <c r="BA43" s="15" t="s">
        <v>211</v>
      </c>
      <c r="BB43" s="16">
        <v>305002006</v>
      </c>
    </row>
    <row r="44" spans="1:54" ht="15" customHeight="1" thickBot="1" x14ac:dyDescent="0.3">
      <c r="A44" t="s">
        <v>415</v>
      </c>
      <c r="D44" s="335" t="s">
        <v>477</v>
      </c>
      <c r="E44" s="336"/>
      <c r="F44" s="337"/>
      <c r="O44" s="770"/>
      <c r="P44" s="770"/>
      <c r="Q44" s="770"/>
      <c r="R44" s="770"/>
      <c r="S44" s="770"/>
      <c r="T44" s="770"/>
      <c r="U44" s="770"/>
      <c r="V44" s="773"/>
      <c r="W44" s="773"/>
      <c r="X44" s="773"/>
      <c r="Y44" s="773"/>
      <c r="Z44" s="525"/>
      <c r="AA44" s="525"/>
      <c r="AB44" s="525"/>
      <c r="AC44" s="525"/>
      <c r="AD44" s="525"/>
      <c r="AE44" s="525"/>
      <c r="AF44" s="525"/>
      <c r="AG44" s="525"/>
      <c r="AH44" s="525"/>
      <c r="AI44" s="525"/>
      <c r="AJ44" s="525"/>
      <c r="AK44" s="525"/>
      <c r="AL44" s="525"/>
      <c r="AM44" s="525"/>
      <c r="AN44" s="525"/>
      <c r="AO44" s="525"/>
      <c r="AP44" s="525"/>
      <c r="AQ44" s="525"/>
      <c r="AR44" s="525"/>
      <c r="AS44" s="525"/>
      <c r="AT44" s="525"/>
      <c r="AU44" s="525"/>
      <c r="AV44" s="525"/>
      <c r="AW44" s="695"/>
      <c r="BA44" s="15" t="s">
        <v>212</v>
      </c>
      <c r="BB44" s="16">
        <v>305003001</v>
      </c>
    </row>
    <row r="45" spans="1:54" ht="15" customHeight="1" thickBot="1" x14ac:dyDescent="0.3">
      <c r="A45" t="s">
        <v>478</v>
      </c>
      <c r="O45" s="771"/>
      <c r="P45" s="771"/>
      <c r="Q45" s="771"/>
      <c r="R45" s="771"/>
      <c r="S45" s="771"/>
      <c r="T45" s="771"/>
      <c r="U45" s="771"/>
      <c r="V45" s="774"/>
      <c r="W45" s="774"/>
      <c r="X45" s="774"/>
      <c r="Y45" s="774"/>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528"/>
      <c r="AV45" s="528"/>
      <c r="AW45" s="696"/>
      <c r="BA45" s="15" t="s">
        <v>213</v>
      </c>
      <c r="BB45" s="16">
        <v>305003002</v>
      </c>
    </row>
    <row r="46" spans="1:54" ht="15" customHeight="1" thickBot="1" x14ac:dyDescent="0.3">
      <c r="M46" s="23" t="s">
        <v>393</v>
      </c>
      <c r="AH46" s="776"/>
      <c r="AI46" s="777"/>
      <c r="AJ46" s="777"/>
      <c r="AK46" s="777"/>
      <c r="AL46" s="777"/>
      <c r="AM46" s="777"/>
      <c r="AN46" s="777"/>
      <c r="AO46" s="777"/>
      <c r="AV46" s="13"/>
      <c r="BA46" s="15" t="s">
        <v>214</v>
      </c>
      <c r="BB46" s="16">
        <v>305003003</v>
      </c>
    </row>
    <row r="47" spans="1:54" ht="15" customHeight="1" thickBot="1" x14ac:dyDescent="0.3">
      <c r="A47" s="10" t="s">
        <v>303</v>
      </c>
      <c r="AD47" s="13"/>
      <c r="AH47" s="2"/>
      <c r="AI47" s="2"/>
      <c r="AJ47" s="2"/>
      <c r="AK47" s="2"/>
      <c r="AL47" s="2"/>
      <c r="AM47" s="2"/>
      <c r="AN47" s="2"/>
      <c r="AO47" s="2"/>
      <c r="AV47" s="13"/>
      <c r="BA47" s="15" t="s">
        <v>215</v>
      </c>
      <c r="BB47" s="16">
        <v>305003004</v>
      </c>
    </row>
    <row r="48" spans="1:54" ht="10.5" customHeight="1" thickBot="1" x14ac:dyDescent="0.3">
      <c r="A48" s="10"/>
      <c r="AD48" s="13"/>
      <c r="AH48" s="2"/>
      <c r="AI48" s="2"/>
      <c r="AJ48" s="2"/>
      <c r="AK48" s="2"/>
      <c r="AL48" s="2"/>
      <c r="AM48" s="2"/>
      <c r="AN48" s="2"/>
      <c r="AO48" s="2"/>
      <c r="AV48" s="13"/>
      <c r="BA48" s="15" t="s">
        <v>216</v>
      </c>
      <c r="BB48" s="16">
        <v>305003005</v>
      </c>
    </row>
    <row r="49" spans="1:54" ht="15" customHeight="1" thickBot="1" x14ac:dyDescent="0.3">
      <c r="A49" s="715" t="s">
        <v>297</v>
      </c>
      <c r="B49" s="716"/>
      <c r="C49" s="716"/>
      <c r="D49" s="716"/>
      <c r="E49" s="716"/>
      <c r="F49" s="716"/>
      <c r="G49" s="716"/>
      <c r="H49" s="716"/>
      <c r="I49" s="716"/>
      <c r="J49" s="716"/>
      <c r="K49" s="716"/>
      <c r="L49" s="716"/>
      <c r="M49" s="719"/>
      <c r="N49" s="750" t="s">
        <v>292</v>
      </c>
      <c r="O49" s="750"/>
      <c r="P49" s="750"/>
      <c r="Q49" s="750"/>
      <c r="R49" s="750"/>
      <c r="S49" s="752" t="s">
        <v>298</v>
      </c>
      <c r="T49" s="753"/>
      <c r="U49" s="753"/>
      <c r="V49" s="753"/>
      <c r="W49" s="753"/>
      <c r="X49" s="754"/>
      <c r="Z49" s="777"/>
      <c r="AA49" s="777"/>
      <c r="AB49" s="777"/>
      <c r="AC49" s="777"/>
      <c r="AD49" s="777"/>
      <c r="AE49" s="777"/>
      <c r="AF49" s="777"/>
      <c r="AG49" s="777"/>
      <c r="AH49" s="777"/>
      <c r="AI49" s="777"/>
      <c r="AJ49" s="777"/>
      <c r="AK49" s="777"/>
      <c r="AL49" s="777"/>
      <c r="AM49" s="777"/>
      <c r="AN49" s="777"/>
      <c r="AO49" s="777"/>
      <c r="AP49" s="777"/>
      <c r="AQ49" s="777"/>
      <c r="AR49" s="777"/>
      <c r="AS49" s="777"/>
      <c r="AT49" s="777"/>
      <c r="AU49" s="777"/>
      <c r="AV49" s="777"/>
      <c r="AW49" s="777"/>
      <c r="BA49" s="15" t="s">
        <v>217</v>
      </c>
      <c r="BB49" s="16">
        <v>305003006</v>
      </c>
    </row>
    <row r="50" spans="1:54" ht="14.25" customHeight="1" thickBot="1" x14ac:dyDescent="0.3">
      <c r="A50" s="717"/>
      <c r="B50" s="718"/>
      <c r="C50" s="718"/>
      <c r="D50" s="718"/>
      <c r="E50" s="718"/>
      <c r="F50" s="718"/>
      <c r="G50" s="718"/>
      <c r="H50" s="718"/>
      <c r="I50" s="718"/>
      <c r="J50" s="718"/>
      <c r="K50" s="718"/>
      <c r="L50" s="718"/>
      <c r="M50" s="749"/>
      <c r="N50" s="751"/>
      <c r="O50" s="751"/>
      <c r="P50" s="751"/>
      <c r="Q50" s="751"/>
      <c r="R50" s="751"/>
      <c r="S50" s="715" t="s">
        <v>299</v>
      </c>
      <c r="T50" s="716"/>
      <c r="U50" s="719"/>
      <c r="V50" s="715" t="s">
        <v>2</v>
      </c>
      <c r="W50" s="716"/>
      <c r="X50" s="719"/>
      <c r="Z50" s="777"/>
      <c r="AA50" s="777"/>
      <c r="AB50" s="777"/>
      <c r="AC50" s="777"/>
      <c r="AD50" s="777"/>
      <c r="AE50" s="777"/>
      <c r="AF50" s="777"/>
      <c r="AG50" s="777"/>
      <c r="AH50" s="777"/>
      <c r="AI50" s="777"/>
      <c r="AJ50" s="777"/>
      <c r="AK50" s="777"/>
      <c r="AL50" s="777"/>
      <c r="AM50" s="777"/>
      <c r="AN50" s="777"/>
      <c r="AO50" s="777"/>
      <c r="AP50" s="777"/>
      <c r="AQ50" s="777"/>
      <c r="AR50" s="777"/>
      <c r="AS50" s="777"/>
      <c r="AT50" s="777"/>
      <c r="AU50" s="777"/>
      <c r="AV50" s="777"/>
      <c r="AW50" s="777"/>
      <c r="BA50" s="15" t="s">
        <v>218</v>
      </c>
      <c r="BB50" s="16">
        <v>305003007</v>
      </c>
    </row>
    <row r="51" spans="1:54" ht="28.05" customHeight="1" thickBot="1" x14ac:dyDescent="0.3">
      <c r="A51" s="746" t="s">
        <v>248</v>
      </c>
      <c r="B51" s="747"/>
      <c r="C51" s="747"/>
      <c r="D51" s="747"/>
      <c r="E51" s="747"/>
      <c r="F51" s="747"/>
      <c r="G51" s="747"/>
      <c r="H51" s="747"/>
      <c r="I51" s="747"/>
      <c r="J51" s="747"/>
      <c r="K51" s="747"/>
      <c r="L51" s="747"/>
      <c r="M51" s="747"/>
      <c r="N51" s="756">
        <v>3001010701</v>
      </c>
      <c r="O51" s="757"/>
      <c r="P51" s="757"/>
      <c r="Q51" s="757"/>
      <c r="R51" s="758"/>
      <c r="S51" s="759"/>
      <c r="T51" s="757"/>
      <c r="U51" s="758"/>
      <c r="V51" s="760"/>
      <c r="W51" s="705"/>
      <c r="X51" s="761"/>
      <c r="Z51" s="777"/>
      <c r="AA51" s="777"/>
      <c r="AB51" s="777"/>
      <c r="AC51" s="777"/>
      <c r="AD51" s="777"/>
      <c r="AE51" s="777"/>
      <c r="AF51" s="777"/>
      <c r="AG51" s="777"/>
      <c r="AH51" s="777"/>
      <c r="AI51" s="777"/>
      <c r="AJ51" s="777"/>
      <c r="AK51" s="777"/>
      <c r="AL51" s="777"/>
      <c r="AM51" s="777"/>
      <c r="AN51" s="777"/>
      <c r="AO51" s="777"/>
      <c r="AP51" s="777"/>
      <c r="AQ51" s="777"/>
      <c r="AR51" s="777"/>
      <c r="AS51" s="777"/>
      <c r="AT51" s="777"/>
      <c r="AU51" s="777"/>
      <c r="AV51" s="777"/>
      <c r="AW51" s="777"/>
      <c r="BA51" s="15" t="s">
        <v>219</v>
      </c>
      <c r="BB51" s="16">
        <v>306001001</v>
      </c>
    </row>
    <row r="52" spans="1:54" ht="28.05" customHeight="1" thickBot="1" x14ac:dyDescent="0.3">
      <c r="A52" s="746" t="s">
        <v>254</v>
      </c>
      <c r="B52" s="747"/>
      <c r="C52" s="747"/>
      <c r="D52" s="747"/>
      <c r="E52" s="747"/>
      <c r="F52" s="747"/>
      <c r="G52" s="747"/>
      <c r="H52" s="747"/>
      <c r="I52" s="747"/>
      <c r="J52" s="747"/>
      <c r="K52" s="747"/>
      <c r="L52" s="747"/>
      <c r="M52" s="747"/>
      <c r="N52" s="748">
        <v>3001012601</v>
      </c>
      <c r="O52" s="336"/>
      <c r="P52" s="336"/>
      <c r="Q52" s="336"/>
      <c r="R52" s="337"/>
      <c r="S52" s="335"/>
      <c r="T52" s="336"/>
      <c r="U52" s="337"/>
      <c r="V52" s="762"/>
      <c r="W52" s="724"/>
      <c r="X52" s="763"/>
      <c r="Z52" s="495"/>
      <c r="AA52" s="495"/>
      <c r="AB52" s="495"/>
      <c r="AC52" s="495"/>
      <c r="AD52" s="495"/>
      <c r="AE52" s="495"/>
      <c r="AF52" s="495"/>
      <c r="AG52" s="495"/>
      <c r="AH52" s="495"/>
      <c r="AI52" s="495"/>
      <c r="AJ52" s="495"/>
      <c r="AK52" s="495"/>
      <c r="AL52" s="495"/>
      <c r="AM52" s="495"/>
      <c r="AN52" s="495"/>
      <c r="AO52" s="495"/>
      <c r="AP52" s="495"/>
      <c r="AQ52" s="495"/>
      <c r="AR52" s="495"/>
      <c r="AS52" s="495"/>
      <c r="AT52" s="495"/>
      <c r="AU52" s="495"/>
      <c r="AV52" s="495"/>
      <c r="AW52" s="495"/>
      <c r="BA52" s="15" t="s">
        <v>220</v>
      </c>
      <c r="BB52" s="16">
        <v>306001002</v>
      </c>
    </row>
    <row r="53" spans="1:54" ht="28.05" customHeight="1" thickBot="1" x14ac:dyDescent="0.3">
      <c r="A53" s="746" t="s">
        <v>413</v>
      </c>
      <c r="B53" s="747"/>
      <c r="C53" s="747"/>
      <c r="D53" s="747"/>
      <c r="E53" s="747"/>
      <c r="F53" s="747"/>
      <c r="G53" s="747"/>
      <c r="H53" s="747"/>
      <c r="I53" s="747"/>
      <c r="J53" s="747"/>
      <c r="K53" s="747"/>
      <c r="L53" s="747"/>
      <c r="M53" s="747"/>
      <c r="N53" s="748">
        <v>3001013001</v>
      </c>
      <c r="O53" s="336"/>
      <c r="P53" s="336"/>
      <c r="Q53" s="336"/>
      <c r="R53" s="337"/>
      <c r="S53" s="335"/>
      <c r="T53" s="336"/>
      <c r="U53" s="337"/>
      <c r="V53" s="762"/>
      <c r="W53" s="724"/>
      <c r="X53" s="763"/>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25"/>
      <c r="BA53" s="15" t="s">
        <v>221</v>
      </c>
      <c r="BB53" s="16">
        <v>307001001</v>
      </c>
    </row>
    <row r="54" spans="1:54" ht="28.05" customHeight="1" thickBot="1" x14ac:dyDescent="0.3">
      <c r="A54" s="746" t="s">
        <v>326</v>
      </c>
      <c r="B54" s="747"/>
      <c r="C54" s="747"/>
      <c r="D54" s="747"/>
      <c r="E54" s="747"/>
      <c r="F54" s="747"/>
      <c r="G54" s="747"/>
      <c r="H54" s="747"/>
      <c r="I54" s="747"/>
      <c r="J54" s="747"/>
      <c r="K54" s="747"/>
      <c r="L54" s="747"/>
      <c r="M54" s="747"/>
      <c r="N54" s="748">
        <v>3002001001</v>
      </c>
      <c r="O54" s="336"/>
      <c r="P54" s="336"/>
      <c r="Q54" s="336"/>
      <c r="R54" s="337"/>
      <c r="S54" s="335"/>
      <c r="T54" s="336"/>
      <c r="U54" s="337"/>
      <c r="V54" s="762"/>
      <c r="W54" s="724"/>
      <c r="X54" s="763"/>
      <c r="Z54" s="614"/>
      <c r="AA54" s="614"/>
      <c r="AB54" s="614"/>
      <c r="AC54" s="614"/>
      <c r="AD54" s="614"/>
      <c r="AE54" s="614"/>
      <c r="AF54" s="614"/>
      <c r="AG54" s="614"/>
      <c r="AH54" s="614"/>
      <c r="AI54" s="614"/>
      <c r="AJ54" s="614"/>
      <c r="AK54" s="614"/>
      <c r="AL54" s="614"/>
      <c r="AM54" s="778"/>
      <c r="AN54" s="778"/>
      <c r="AO54" s="778"/>
      <c r="AP54" s="778"/>
      <c r="AQ54" s="778"/>
      <c r="AR54" s="495"/>
      <c r="AS54" s="495"/>
      <c r="AT54" s="495"/>
      <c r="AU54" s="740"/>
      <c r="AV54" s="740"/>
      <c r="AW54" s="740"/>
      <c r="AX54" s="25"/>
      <c r="BA54" s="15" t="s">
        <v>222</v>
      </c>
      <c r="BB54" s="16">
        <v>307001002</v>
      </c>
    </row>
    <row r="55" spans="1:54" ht="28.05" customHeight="1" thickBot="1" x14ac:dyDescent="0.3">
      <c r="A55" s="746" t="s">
        <v>765</v>
      </c>
      <c r="B55" s="747"/>
      <c r="C55" s="747"/>
      <c r="D55" s="747"/>
      <c r="E55" s="747"/>
      <c r="F55" s="747"/>
      <c r="G55" s="747"/>
      <c r="H55" s="747"/>
      <c r="I55" s="747"/>
      <c r="J55" s="747"/>
      <c r="K55" s="747"/>
      <c r="L55" s="747"/>
      <c r="M55" s="747"/>
      <c r="N55" s="748">
        <v>3002001002</v>
      </c>
      <c r="O55" s="336"/>
      <c r="P55" s="336"/>
      <c r="Q55" s="336"/>
      <c r="R55" s="337"/>
      <c r="S55" s="335"/>
      <c r="T55" s="336"/>
      <c r="U55" s="337"/>
      <c r="V55" s="762"/>
      <c r="W55" s="724"/>
      <c r="X55" s="763"/>
      <c r="Z55" s="614"/>
      <c r="AA55" s="614"/>
      <c r="AB55" s="614"/>
      <c r="AC55" s="614"/>
      <c r="AD55" s="614"/>
      <c r="AE55" s="614"/>
      <c r="AF55" s="614"/>
      <c r="AG55" s="614"/>
      <c r="AH55" s="614"/>
      <c r="AI55" s="614"/>
      <c r="AJ55" s="614"/>
      <c r="AK55" s="614"/>
      <c r="AL55" s="614"/>
      <c r="AM55" s="778"/>
      <c r="AN55" s="778"/>
      <c r="AO55" s="778"/>
      <c r="AP55" s="778"/>
      <c r="AQ55" s="778"/>
      <c r="AR55" s="495"/>
      <c r="AS55" s="495"/>
      <c r="AT55" s="495"/>
      <c r="AU55" s="740"/>
      <c r="AV55" s="740"/>
      <c r="AW55" s="740"/>
      <c r="BA55" s="21" t="s">
        <v>302</v>
      </c>
      <c r="BB55" s="16">
        <v>307001003</v>
      </c>
    </row>
    <row r="56" spans="1:54" ht="28.05" customHeight="1" thickBot="1" x14ac:dyDescent="0.3">
      <c r="A56" s="746" t="s">
        <v>259</v>
      </c>
      <c r="B56" s="747"/>
      <c r="C56" s="747"/>
      <c r="D56" s="747"/>
      <c r="E56" s="747"/>
      <c r="F56" s="747"/>
      <c r="G56" s="747"/>
      <c r="H56" s="747"/>
      <c r="I56" s="747"/>
      <c r="J56" s="747"/>
      <c r="K56" s="747"/>
      <c r="L56" s="747"/>
      <c r="M56" s="747"/>
      <c r="N56" s="748">
        <v>3003001001</v>
      </c>
      <c r="O56" s="336"/>
      <c r="P56" s="336"/>
      <c r="Q56" s="336"/>
      <c r="R56" s="337"/>
      <c r="S56" s="335"/>
      <c r="T56" s="336"/>
      <c r="U56" s="337"/>
      <c r="V56" s="762"/>
      <c r="W56" s="724"/>
      <c r="X56" s="763"/>
      <c r="Z56" s="614"/>
      <c r="AA56" s="614"/>
      <c r="AB56" s="614"/>
      <c r="AC56" s="614"/>
      <c r="AD56" s="614"/>
      <c r="AE56" s="614"/>
      <c r="AF56" s="614"/>
      <c r="AG56" s="614"/>
      <c r="AH56" s="614"/>
      <c r="AI56" s="614"/>
      <c r="AJ56" s="614"/>
      <c r="AK56" s="614"/>
      <c r="AL56" s="614"/>
      <c r="AM56" s="778"/>
      <c r="AN56" s="778"/>
      <c r="AO56" s="778"/>
      <c r="AP56" s="778"/>
      <c r="AQ56" s="778"/>
      <c r="AR56" s="495"/>
      <c r="AS56" s="495"/>
      <c r="AT56" s="495"/>
      <c r="AU56" s="740"/>
      <c r="AV56" s="740"/>
      <c r="AW56" s="740"/>
      <c r="BA56" s="15" t="s">
        <v>328</v>
      </c>
      <c r="BB56" s="16">
        <v>307002001</v>
      </c>
    </row>
    <row r="57" spans="1:54" ht="28.05" customHeight="1" thickBot="1" x14ac:dyDescent="0.3">
      <c r="A57" s="746" t="s">
        <v>261</v>
      </c>
      <c r="B57" s="747"/>
      <c r="C57" s="747"/>
      <c r="D57" s="747"/>
      <c r="E57" s="747"/>
      <c r="F57" s="747"/>
      <c r="G57" s="747"/>
      <c r="H57" s="747"/>
      <c r="I57" s="747"/>
      <c r="J57" s="747"/>
      <c r="K57" s="747"/>
      <c r="L57" s="747"/>
      <c r="M57" s="747"/>
      <c r="N57" s="748">
        <v>3003002001</v>
      </c>
      <c r="O57" s="336"/>
      <c r="P57" s="336"/>
      <c r="Q57" s="336"/>
      <c r="R57" s="337"/>
      <c r="S57" s="335"/>
      <c r="T57" s="336"/>
      <c r="U57" s="337"/>
      <c r="V57" s="762"/>
      <c r="W57" s="724"/>
      <c r="X57" s="763"/>
      <c r="Z57" s="614"/>
      <c r="AA57" s="614"/>
      <c r="AB57" s="614"/>
      <c r="AC57" s="614"/>
      <c r="AD57" s="614"/>
      <c r="AE57" s="614"/>
      <c r="AF57" s="614"/>
      <c r="AG57" s="614"/>
      <c r="AH57" s="614"/>
      <c r="AI57" s="614"/>
      <c r="AJ57" s="614"/>
      <c r="AK57" s="614"/>
      <c r="AL57" s="614"/>
      <c r="AM57" s="778"/>
      <c r="AN57" s="778"/>
      <c r="AO57" s="778"/>
      <c r="AP57" s="778"/>
      <c r="AQ57" s="778"/>
      <c r="AR57" s="495"/>
      <c r="AS57" s="495"/>
      <c r="AT57" s="495"/>
      <c r="AU57" s="740"/>
      <c r="AV57" s="740"/>
      <c r="AW57" s="740"/>
      <c r="BA57" s="15" t="s">
        <v>329</v>
      </c>
      <c r="BB57" s="16">
        <v>307002002</v>
      </c>
    </row>
    <row r="58" spans="1:54" ht="28.05" customHeight="1" thickBot="1" x14ac:dyDescent="0.3">
      <c r="A58" s="746" t="s">
        <v>770</v>
      </c>
      <c r="B58" s="747"/>
      <c r="C58" s="747"/>
      <c r="D58" s="747"/>
      <c r="E58" s="747"/>
      <c r="F58" s="747"/>
      <c r="G58" s="747"/>
      <c r="H58" s="747"/>
      <c r="I58" s="747"/>
      <c r="J58" s="747"/>
      <c r="K58" s="747"/>
      <c r="L58" s="747"/>
      <c r="M58" s="747"/>
      <c r="N58" s="748">
        <v>3010000209</v>
      </c>
      <c r="O58" s="336"/>
      <c r="P58" s="336"/>
      <c r="Q58" s="336"/>
      <c r="R58" s="337"/>
      <c r="S58" s="335"/>
      <c r="T58" s="336"/>
      <c r="U58" s="337"/>
      <c r="V58" s="762"/>
      <c r="W58" s="724"/>
      <c r="X58" s="763"/>
      <c r="Z58" s="614"/>
      <c r="AA58" s="614"/>
      <c r="AB58" s="614"/>
      <c r="AC58" s="614"/>
      <c r="AD58" s="614"/>
      <c r="AE58" s="614"/>
      <c r="AF58" s="614"/>
      <c r="AG58" s="614"/>
      <c r="AH58" s="614"/>
      <c r="AI58" s="614"/>
      <c r="AJ58" s="614"/>
      <c r="AK58" s="614"/>
      <c r="AL58" s="614"/>
      <c r="AM58" s="778"/>
      <c r="AN58" s="778"/>
      <c r="AO58" s="778"/>
      <c r="AP58" s="778"/>
      <c r="AQ58" s="778"/>
      <c r="AR58" s="495"/>
      <c r="AS58" s="495"/>
      <c r="AT58" s="495"/>
      <c r="AU58" s="740"/>
      <c r="AV58" s="740"/>
      <c r="AW58" s="740"/>
      <c r="BA58" s="15" t="s">
        <v>229</v>
      </c>
      <c r="BB58" s="16">
        <v>801001001</v>
      </c>
    </row>
    <row r="59" spans="1:54" ht="28.05" customHeight="1" thickBot="1" x14ac:dyDescent="0.3">
      <c r="A59" s="746" t="s">
        <v>771</v>
      </c>
      <c r="B59" s="747"/>
      <c r="C59" s="747"/>
      <c r="D59" s="747"/>
      <c r="E59" s="747"/>
      <c r="F59" s="747"/>
      <c r="G59" s="747"/>
      <c r="H59" s="747"/>
      <c r="I59" s="747"/>
      <c r="J59" s="747"/>
      <c r="K59" s="747"/>
      <c r="L59" s="747"/>
      <c r="M59" s="747"/>
      <c r="N59" s="748">
        <v>3010000210</v>
      </c>
      <c r="O59" s="336"/>
      <c r="P59" s="336"/>
      <c r="Q59" s="336"/>
      <c r="R59" s="337"/>
      <c r="S59" s="335"/>
      <c r="T59" s="336"/>
      <c r="U59" s="337"/>
      <c r="V59" s="762"/>
      <c r="W59" s="724"/>
      <c r="X59" s="763"/>
      <c r="Z59" s="614"/>
      <c r="AA59" s="614"/>
      <c r="AB59" s="614"/>
      <c r="AC59" s="614"/>
      <c r="AD59" s="614"/>
      <c r="AE59" s="614"/>
      <c r="AF59" s="614"/>
      <c r="AG59" s="614"/>
      <c r="AH59" s="614"/>
      <c r="AI59" s="614"/>
      <c r="AJ59" s="614"/>
      <c r="AK59" s="614"/>
      <c r="AL59" s="614"/>
      <c r="AM59" s="778"/>
      <c r="AN59" s="778"/>
      <c r="AO59" s="778"/>
      <c r="AP59" s="778"/>
      <c r="AQ59" s="778"/>
      <c r="AR59" s="495"/>
      <c r="AS59" s="495"/>
      <c r="AT59" s="495"/>
      <c r="AU59" s="740"/>
      <c r="AV59" s="740"/>
      <c r="AW59" s="740"/>
      <c r="BA59" s="15" t="s">
        <v>230</v>
      </c>
      <c r="BB59" s="16">
        <v>802001001</v>
      </c>
    </row>
    <row r="60" spans="1:54" ht="28.05" customHeight="1" thickBot="1" x14ac:dyDescent="0.3">
      <c r="A60" s="746" t="s">
        <v>772</v>
      </c>
      <c r="B60" s="747"/>
      <c r="C60" s="747"/>
      <c r="D60" s="747"/>
      <c r="E60" s="747"/>
      <c r="F60" s="747"/>
      <c r="G60" s="747"/>
      <c r="H60" s="747"/>
      <c r="I60" s="747"/>
      <c r="J60" s="747"/>
      <c r="K60" s="747"/>
      <c r="L60" s="747"/>
      <c r="M60" s="747"/>
      <c r="N60" s="748">
        <v>3010000211</v>
      </c>
      <c r="O60" s="336"/>
      <c r="P60" s="336"/>
      <c r="Q60" s="336"/>
      <c r="R60" s="337"/>
      <c r="S60" s="335"/>
      <c r="T60" s="336"/>
      <c r="U60" s="337"/>
      <c r="V60" s="762"/>
      <c r="W60" s="724"/>
      <c r="X60" s="763"/>
      <c r="Z60" s="614"/>
      <c r="AA60" s="614"/>
      <c r="AB60" s="614"/>
      <c r="AC60" s="614"/>
      <c r="AD60" s="614"/>
      <c r="AE60" s="614"/>
      <c r="AF60" s="614"/>
      <c r="AG60" s="614"/>
      <c r="AH60" s="614"/>
      <c r="AI60" s="614"/>
      <c r="AJ60" s="614"/>
      <c r="AK60" s="614"/>
      <c r="AL60" s="614"/>
      <c r="AM60" s="778"/>
      <c r="AN60" s="778"/>
      <c r="AO60" s="778"/>
      <c r="AP60" s="778"/>
      <c r="AQ60" s="778"/>
      <c r="AR60" s="495"/>
      <c r="AS60" s="495"/>
      <c r="AT60" s="495"/>
      <c r="AU60" s="740"/>
      <c r="AV60" s="740"/>
      <c r="AW60" s="740"/>
      <c r="BA60" s="15" t="s">
        <v>231</v>
      </c>
      <c r="BB60" s="16">
        <v>901001004</v>
      </c>
    </row>
    <row r="61" spans="1:54" ht="28.05" customHeight="1" thickBot="1" x14ac:dyDescent="0.3">
      <c r="A61" s="746" t="s">
        <v>265</v>
      </c>
      <c r="B61" s="747"/>
      <c r="C61" s="747"/>
      <c r="D61" s="747"/>
      <c r="E61" s="747"/>
      <c r="F61" s="747"/>
      <c r="G61" s="747"/>
      <c r="H61" s="747"/>
      <c r="I61" s="747"/>
      <c r="J61" s="747"/>
      <c r="K61" s="747"/>
      <c r="L61" s="747"/>
      <c r="M61" s="747"/>
      <c r="N61" s="748">
        <v>3004001001</v>
      </c>
      <c r="O61" s="336"/>
      <c r="P61" s="336"/>
      <c r="Q61" s="336"/>
      <c r="R61" s="337"/>
      <c r="S61" s="335"/>
      <c r="T61" s="336"/>
      <c r="U61" s="337"/>
      <c r="V61" s="762"/>
      <c r="W61" s="724"/>
      <c r="X61" s="763"/>
      <c r="Z61" s="614"/>
      <c r="AA61" s="614"/>
      <c r="AB61" s="614"/>
      <c r="AC61" s="614"/>
      <c r="AD61" s="614"/>
      <c r="AE61" s="614"/>
      <c r="AF61" s="614"/>
      <c r="AG61" s="614"/>
      <c r="AH61" s="614"/>
      <c r="AI61" s="614"/>
      <c r="AJ61" s="614"/>
      <c r="AK61" s="614"/>
      <c r="AL61" s="614"/>
      <c r="AM61" s="778"/>
      <c r="AN61" s="778"/>
      <c r="AO61" s="778"/>
      <c r="AP61" s="778"/>
      <c r="AQ61" s="778"/>
      <c r="AR61" s="495"/>
      <c r="AS61" s="495"/>
      <c r="AT61" s="495"/>
      <c r="AU61" s="740"/>
      <c r="AV61" s="740"/>
      <c r="AW61" s="740"/>
      <c r="BA61" s="15" t="s">
        <v>232</v>
      </c>
      <c r="BB61" s="16">
        <v>901001005</v>
      </c>
    </row>
    <row r="62" spans="1:54" ht="28.05" customHeight="1" thickBot="1" x14ac:dyDescent="0.3">
      <c r="A62" s="746" t="s">
        <v>266</v>
      </c>
      <c r="B62" s="747"/>
      <c r="C62" s="747"/>
      <c r="D62" s="747"/>
      <c r="E62" s="747"/>
      <c r="F62" s="747"/>
      <c r="G62" s="747"/>
      <c r="H62" s="747"/>
      <c r="I62" s="747"/>
      <c r="J62" s="747"/>
      <c r="K62" s="747"/>
      <c r="L62" s="747"/>
      <c r="M62" s="747"/>
      <c r="N62" s="748">
        <v>3004002001</v>
      </c>
      <c r="O62" s="336"/>
      <c r="P62" s="336"/>
      <c r="Q62" s="336"/>
      <c r="R62" s="337"/>
      <c r="S62" s="335"/>
      <c r="T62" s="336"/>
      <c r="U62" s="337"/>
      <c r="V62" s="762"/>
      <c r="W62" s="724"/>
      <c r="X62" s="763"/>
      <c r="Z62" s="614"/>
      <c r="AA62" s="614"/>
      <c r="AB62" s="614"/>
      <c r="AC62" s="614"/>
      <c r="AD62" s="614"/>
      <c r="AE62" s="614"/>
      <c r="AF62" s="614"/>
      <c r="AG62" s="614"/>
      <c r="AH62" s="614"/>
      <c r="AI62" s="614"/>
      <c r="AJ62" s="614"/>
      <c r="AK62" s="614"/>
      <c r="AL62" s="614"/>
      <c r="AM62" s="778"/>
      <c r="AN62" s="778"/>
      <c r="AO62" s="778"/>
      <c r="AP62" s="778"/>
      <c r="AQ62" s="778"/>
      <c r="AR62" s="495"/>
      <c r="AS62" s="495"/>
      <c r="AT62" s="495"/>
      <c r="AU62" s="740"/>
      <c r="AV62" s="740"/>
      <c r="AW62" s="740"/>
      <c r="BA62" s="15" t="s">
        <v>233</v>
      </c>
      <c r="BB62" s="16">
        <v>901001006</v>
      </c>
    </row>
    <row r="63" spans="1:54" ht="28.05" customHeight="1" thickBot="1" x14ac:dyDescent="0.3">
      <c r="A63" s="746" t="s">
        <v>267</v>
      </c>
      <c r="B63" s="747"/>
      <c r="C63" s="747"/>
      <c r="D63" s="747"/>
      <c r="E63" s="747"/>
      <c r="F63" s="747"/>
      <c r="G63" s="747"/>
      <c r="H63" s="747"/>
      <c r="I63" s="747"/>
      <c r="J63" s="747"/>
      <c r="K63" s="747"/>
      <c r="L63" s="747"/>
      <c r="M63" s="747"/>
      <c r="N63" s="748">
        <v>3004003001</v>
      </c>
      <c r="O63" s="336"/>
      <c r="P63" s="336"/>
      <c r="Q63" s="336"/>
      <c r="R63" s="337"/>
      <c r="S63" s="335"/>
      <c r="T63" s="336"/>
      <c r="U63" s="337"/>
      <c r="V63" s="762"/>
      <c r="W63" s="724"/>
      <c r="X63" s="763"/>
      <c r="Z63" s="614"/>
      <c r="AA63" s="614"/>
      <c r="AB63" s="614"/>
      <c r="AC63" s="614"/>
      <c r="AD63" s="614"/>
      <c r="AE63" s="614"/>
      <c r="AF63" s="614"/>
      <c r="AG63" s="614"/>
      <c r="AH63" s="614"/>
      <c r="AI63" s="614"/>
      <c r="AJ63" s="614"/>
      <c r="AK63" s="614"/>
      <c r="AL63" s="614"/>
      <c r="AM63" s="778"/>
      <c r="AN63" s="778"/>
      <c r="AO63" s="778"/>
      <c r="AP63" s="778"/>
      <c r="AQ63" s="778"/>
      <c r="AR63" s="495"/>
      <c r="AS63" s="495"/>
      <c r="AT63" s="495"/>
      <c r="AU63" s="740"/>
      <c r="AV63" s="740"/>
      <c r="AW63" s="740"/>
      <c r="BA63" s="15" t="s">
        <v>234</v>
      </c>
      <c r="BB63" s="16">
        <v>901001007</v>
      </c>
    </row>
    <row r="64" spans="1:54" ht="28.05" customHeight="1" thickBot="1" x14ac:dyDescent="0.3">
      <c r="A64" s="746" t="s">
        <v>272</v>
      </c>
      <c r="B64" s="747"/>
      <c r="C64" s="747"/>
      <c r="D64" s="747"/>
      <c r="E64" s="747"/>
      <c r="F64" s="747"/>
      <c r="G64" s="747"/>
      <c r="H64" s="747"/>
      <c r="I64" s="747"/>
      <c r="J64" s="747"/>
      <c r="K64" s="747"/>
      <c r="L64" s="747"/>
      <c r="M64" s="747"/>
      <c r="N64" s="748">
        <v>3005001005</v>
      </c>
      <c r="O64" s="336"/>
      <c r="P64" s="336"/>
      <c r="Q64" s="336"/>
      <c r="R64" s="337"/>
      <c r="S64" s="335"/>
      <c r="T64" s="336"/>
      <c r="U64" s="337"/>
      <c r="V64" s="762"/>
      <c r="W64" s="724"/>
      <c r="X64" s="763"/>
      <c r="Z64" s="614"/>
      <c r="AA64" s="614"/>
      <c r="AB64" s="614"/>
      <c r="AC64" s="614"/>
      <c r="AD64" s="614"/>
      <c r="AE64" s="614"/>
      <c r="AF64" s="614"/>
      <c r="AG64" s="614"/>
      <c r="AH64" s="614"/>
      <c r="AI64" s="614"/>
      <c r="AJ64" s="614"/>
      <c r="AK64" s="614"/>
      <c r="AL64" s="614"/>
      <c r="AM64" s="778"/>
      <c r="AN64" s="778"/>
      <c r="AO64" s="778"/>
      <c r="AP64" s="778"/>
      <c r="AQ64" s="778"/>
      <c r="AR64" s="495"/>
      <c r="AS64" s="495"/>
      <c r="AT64" s="495"/>
      <c r="AU64" s="740"/>
      <c r="AV64" s="740"/>
      <c r="AW64" s="740"/>
      <c r="BA64" s="15" t="s">
        <v>235</v>
      </c>
      <c r="BB64" s="16">
        <v>901001008</v>
      </c>
    </row>
    <row r="65" spans="1:54" ht="28.05" customHeight="1" thickBot="1" x14ac:dyDescent="0.3">
      <c r="A65" s="746" t="s">
        <v>273</v>
      </c>
      <c r="B65" s="747"/>
      <c r="C65" s="747"/>
      <c r="D65" s="747"/>
      <c r="E65" s="747"/>
      <c r="F65" s="747"/>
      <c r="G65" s="747"/>
      <c r="H65" s="747"/>
      <c r="I65" s="747"/>
      <c r="J65" s="747"/>
      <c r="K65" s="747"/>
      <c r="L65" s="747"/>
      <c r="M65" s="747"/>
      <c r="N65" s="748">
        <v>3005001006</v>
      </c>
      <c r="O65" s="336"/>
      <c r="P65" s="336"/>
      <c r="Q65" s="336"/>
      <c r="R65" s="337"/>
      <c r="S65" s="335"/>
      <c r="T65" s="336"/>
      <c r="U65" s="337"/>
      <c r="V65" s="762"/>
      <c r="W65" s="724"/>
      <c r="X65" s="763"/>
      <c r="Z65" s="614"/>
      <c r="AA65" s="614"/>
      <c r="AB65" s="614"/>
      <c r="AC65" s="614"/>
      <c r="AD65" s="614"/>
      <c r="AE65" s="614"/>
      <c r="AF65" s="614"/>
      <c r="AG65" s="614"/>
      <c r="AH65" s="614"/>
      <c r="AI65" s="614"/>
      <c r="AJ65" s="614"/>
      <c r="AK65" s="614"/>
      <c r="AL65" s="614"/>
      <c r="AM65" s="778"/>
      <c r="AN65" s="778"/>
      <c r="AO65" s="778"/>
      <c r="AP65" s="778"/>
      <c r="AQ65" s="778"/>
      <c r="AR65" s="495"/>
      <c r="AS65" s="495"/>
      <c r="AT65" s="495"/>
      <c r="AU65" s="740"/>
      <c r="AV65" s="740"/>
      <c r="AW65" s="740"/>
      <c r="BA65" s="15" t="s">
        <v>236</v>
      </c>
      <c r="BB65" s="16">
        <v>901001009</v>
      </c>
    </row>
    <row r="66" spans="1:54" ht="28.05" customHeight="1" thickBot="1" x14ac:dyDescent="0.3">
      <c r="A66" s="746" t="s">
        <v>274</v>
      </c>
      <c r="B66" s="747"/>
      <c r="C66" s="747"/>
      <c r="D66" s="747"/>
      <c r="E66" s="747"/>
      <c r="F66" s="747"/>
      <c r="G66" s="747"/>
      <c r="H66" s="747"/>
      <c r="I66" s="747"/>
      <c r="J66" s="747"/>
      <c r="K66" s="747"/>
      <c r="L66" s="747"/>
      <c r="M66" s="747"/>
      <c r="N66" s="748">
        <v>3005001007</v>
      </c>
      <c r="O66" s="336"/>
      <c r="P66" s="336"/>
      <c r="Q66" s="336"/>
      <c r="R66" s="337"/>
      <c r="S66" s="335"/>
      <c r="T66" s="336"/>
      <c r="U66" s="337"/>
      <c r="V66" s="762"/>
      <c r="W66" s="724"/>
      <c r="X66" s="763"/>
      <c r="Z66" s="614"/>
      <c r="AA66" s="614"/>
      <c r="AB66" s="614"/>
      <c r="AC66" s="614"/>
      <c r="AD66" s="614"/>
      <c r="AE66" s="614"/>
      <c r="AF66" s="614"/>
      <c r="AG66" s="614"/>
      <c r="AH66" s="614"/>
      <c r="AI66" s="614"/>
      <c r="AJ66" s="614"/>
      <c r="AK66" s="614"/>
      <c r="AL66" s="614"/>
      <c r="AM66" s="778"/>
      <c r="AN66" s="778"/>
      <c r="AO66" s="778"/>
      <c r="AP66" s="778"/>
      <c r="AQ66" s="778"/>
      <c r="AR66" s="495"/>
      <c r="AS66" s="495"/>
      <c r="AT66" s="495"/>
      <c r="AU66" s="740"/>
      <c r="AV66" s="740"/>
      <c r="AW66" s="740"/>
      <c r="BA66" s="21" t="s">
        <v>330</v>
      </c>
      <c r="BB66" s="16">
        <v>901001010</v>
      </c>
    </row>
    <row r="67" spans="1:54" ht="28.05" customHeight="1" thickBot="1" x14ac:dyDescent="0.3">
      <c r="A67" s="746" t="s">
        <v>275</v>
      </c>
      <c r="B67" s="747"/>
      <c r="C67" s="747"/>
      <c r="D67" s="747"/>
      <c r="E67" s="747"/>
      <c r="F67" s="747"/>
      <c r="G67" s="747"/>
      <c r="H67" s="747"/>
      <c r="I67" s="747"/>
      <c r="J67" s="747"/>
      <c r="K67" s="747"/>
      <c r="L67" s="747"/>
      <c r="M67" s="747"/>
      <c r="N67" s="748">
        <v>3005001008</v>
      </c>
      <c r="O67" s="336"/>
      <c r="P67" s="336"/>
      <c r="Q67" s="336"/>
      <c r="R67" s="337"/>
      <c r="S67" s="335"/>
      <c r="T67" s="336"/>
      <c r="U67" s="337"/>
      <c r="V67" s="762"/>
      <c r="W67" s="724"/>
      <c r="X67" s="763"/>
      <c r="Z67" s="614"/>
      <c r="AA67" s="614"/>
      <c r="AB67" s="614"/>
      <c r="AC67" s="614"/>
      <c r="AD67" s="614"/>
      <c r="AE67" s="614"/>
      <c r="AF67" s="614"/>
      <c r="AG67" s="614"/>
      <c r="AH67" s="614"/>
      <c r="AI67" s="614"/>
      <c r="AJ67" s="614"/>
      <c r="AK67" s="614"/>
      <c r="AL67" s="614"/>
      <c r="AM67" s="778"/>
      <c r="AN67" s="778"/>
      <c r="AO67" s="778"/>
      <c r="AP67" s="778"/>
      <c r="AQ67" s="778"/>
      <c r="AR67" s="495"/>
      <c r="AS67" s="495"/>
      <c r="AT67" s="495"/>
      <c r="AU67" s="740"/>
      <c r="AV67" s="740"/>
      <c r="AW67" s="740"/>
      <c r="BA67" s="21" t="s">
        <v>331</v>
      </c>
      <c r="BB67" s="16">
        <v>901001011</v>
      </c>
    </row>
    <row r="68" spans="1:54" ht="28.05" customHeight="1" thickBot="1" x14ac:dyDescent="0.3">
      <c r="A68" s="746" t="s">
        <v>409</v>
      </c>
      <c r="B68" s="747"/>
      <c r="C68" s="747"/>
      <c r="D68" s="747"/>
      <c r="E68" s="747"/>
      <c r="F68" s="747"/>
      <c r="G68" s="747"/>
      <c r="H68" s="747"/>
      <c r="I68" s="747"/>
      <c r="J68" s="747"/>
      <c r="K68" s="747"/>
      <c r="L68" s="747"/>
      <c r="M68" s="747"/>
      <c r="N68" s="748">
        <v>3005001014</v>
      </c>
      <c r="O68" s="336"/>
      <c r="P68" s="336"/>
      <c r="Q68" s="336"/>
      <c r="R68" s="337"/>
      <c r="S68" s="335"/>
      <c r="T68" s="336"/>
      <c r="U68" s="337"/>
      <c r="V68" s="762"/>
      <c r="W68" s="724"/>
      <c r="X68" s="763"/>
      <c r="Z68" s="614"/>
      <c r="AA68" s="614"/>
      <c r="AB68" s="614"/>
      <c r="AC68" s="614"/>
      <c r="AD68" s="614"/>
      <c r="AE68" s="614"/>
      <c r="AF68" s="614"/>
      <c r="AG68" s="614"/>
      <c r="AH68" s="614"/>
      <c r="AI68" s="614"/>
      <c r="AJ68" s="614"/>
      <c r="AK68" s="614"/>
      <c r="AL68" s="614"/>
      <c r="AM68" s="778"/>
      <c r="AN68" s="778"/>
      <c r="AO68" s="778"/>
      <c r="AP68" s="778"/>
      <c r="AQ68" s="778"/>
      <c r="AR68" s="495"/>
      <c r="AS68" s="495"/>
      <c r="AT68" s="495"/>
      <c r="AU68" s="740"/>
      <c r="AV68" s="740"/>
      <c r="AW68" s="740"/>
      <c r="BA68" s="15" t="s">
        <v>237</v>
      </c>
      <c r="BB68" s="16">
        <v>901001012</v>
      </c>
    </row>
    <row r="69" spans="1:54" ht="28.05" customHeight="1" thickBot="1" x14ac:dyDescent="0.3">
      <c r="A69" s="746" t="s">
        <v>410</v>
      </c>
      <c r="B69" s="747"/>
      <c r="C69" s="747"/>
      <c r="D69" s="747"/>
      <c r="E69" s="747"/>
      <c r="F69" s="747"/>
      <c r="G69" s="747"/>
      <c r="H69" s="747"/>
      <c r="I69" s="747"/>
      <c r="J69" s="747"/>
      <c r="K69" s="747"/>
      <c r="L69" s="747"/>
      <c r="M69" s="747"/>
      <c r="N69" s="748">
        <v>3005001015</v>
      </c>
      <c r="O69" s="336"/>
      <c r="P69" s="336"/>
      <c r="Q69" s="336"/>
      <c r="R69" s="337"/>
      <c r="S69" s="335"/>
      <c r="T69" s="336"/>
      <c r="U69" s="337"/>
      <c r="V69" s="762"/>
      <c r="W69" s="724"/>
      <c r="X69" s="763"/>
      <c r="Z69" s="614"/>
      <c r="AA69" s="614"/>
      <c r="AB69" s="614"/>
      <c r="AC69" s="614"/>
      <c r="AD69" s="614"/>
      <c r="AE69" s="614"/>
      <c r="AF69" s="614"/>
      <c r="AG69" s="614"/>
      <c r="AH69" s="614"/>
      <c r="AI69" s="614"/>
      <c r="AJ69" s="614"/>
      <c r="AK69" s="614"/>
      <c r="AL69" s="614"/>
      <c r="AM69" s="778"/>
      <c r="AN69" s="778"/>
      <c r="AO69" s="778"/>
      <c r="AP69" s="778"/>
      <c r="AQ69" s="778"/>
      <c r="AR69" s="495"/>
      <c r="AS69" s="495"/>
      <c r="AT69" s="495"/>
      <c r="AU69" s="740"/>
      <c r="AV69" s="740"/>
      <c r="AW69" s="740"/>
      <c r="BA69" s="15" t="s">
        <v>238</v>
      </c>
      <c r="BB69" s="16">
        <v>902001001</v>
      </c>
    </row>
    <row r="70" spans="1:54" ht="28.05" customHeight="1" thickBot="1" x14ac:dyDescent="0.3">
      <c r="A70" s="746" t="s">
        <v>775</v>
      </c>
      <c r="B70" s="747"/>
      <c r="C70" s="747"/>
      <c r="D70" s="747"/>
      <c r="E70" s="747"/>
      <c r="F70" s="747"/>
      <c r="G70" s="747"/>
      <c r="H70" s="747"/>
      <c r="I70" s="747"/>
      <c r="J70" s="747"/>
      <c r="K70" s="747"/>
      <c r="L70" s="747"/>
      <c r="M70" s="747"/>
      <c r="N70" s="748">
        <v>3010000204</v>
      </c>
      <c r="O70" s="336"/>
      <c r="P70" s="336"/>
      <c r="Q70" s="336"/>
      <c r="R70" s="337"/>
      <c r="S70" s="335"/>
      <c r="T70" s="336"/>
      <c r="U70" s="337"/>
      <c r="V70" s="762"/>
      <c r="W70" s="724"/>
      <c r="X70" s="763"/>
      <c r="Z70" s="614"/>
      <c r="AA70" s="614"/>
      <c r="AB70" s="614"/>
      <c r="AC70" s="614"/>
      <c r="AD70" s="614"/>
      <c r="AE70" s="614"/>
      <c r="AF70" s="614"/>
      <c r="AG70" s="614"/>
      <c r="AH70" s="614"/>
      <c r="AI70" s="614"/>
      <c r="AJ70" s="614"/>
      <c r="AK70" s="614"/>
      <c r="AL70" s="614"/>
      <c r="AM70" s="778"/>
      <c r="AN70" s="778"/>
      <c r="AO70" s="778"/>
      <c r="AP70" s="778"/>
      <c r="AQ70" s="778"/>
      <c r="AR70" s="495"/>
      <c r="AS70" s="495"/>
      <c r="AT70" s="495"/>
      <c r="AU70" s="740"/>
      <c r="AV70" s="740"/>
      <c r="AW70" s="740"/>
      <c r="BA70" s="15" t="s">
        <v>238</v>
      </c>
      <c r="BB70" s="16">
        <v>902001001</v>
      </c>
    </row>
    <row r="71" spans="1:54" ht="28.05" customHeight="1" thickBot="1" x14ac:dyDescent="0.3">
      <c r="A71" s="746" t="s">
        <v>776</v>
      </c>
      <c r="B71" s="747"/>
      <c r="C71" s="747"/>
      <c r="D71" s="747"/>
      <c r="E71" s="747"/>
      <c r="F71" s="747"/>
      <c r="G71" s="747"/>
      <c r="H71" s="747"/>
      <c r="I71" s="747"/>
      <c r="J71" s="747"/>
      <c r="K71" s="747"/>
      <c r="L71" s="747"/>
      <c r="M71" s="747"/>
      <c r="N71" s="748">
        <v>3010000205</v>
      </c>
      <c r="O71" s="336"/>
      <c r="P71" s="336"/>
      <c r="Q71" s="336"/>
      <c r="R71" s="337"/>
      <c r="S71" s="335"/>
      <c r="T71" s="336"/>
      <c r="U71" s="337"/>
      <c r="V71" s="762"/>
      <c r="W71" s="724"/>
      <c r="X71" s="763"/>
      <c r="Z71" s="614"/>
      <c r="AA71" s="614"/>
      <c r="AB71" s="614"/>
      <c r="AC71" s="614"/>
      <c r="AD71" s="614"/>
      <c r="AE71" s="614"/>
      <c r="AF71" s="614"/>
      <c r="AG71" s="614"/>
      <c r="AH71" s="614"/>
      <c r="AI71" s="614"/>
      <c r="AJ71" s="614"/>
      <c r="AK71" s="614"/>
      <c r="AL71" s="614"/>
      <c r="AM71" s="778"/>
      <c r="AN71" s="778"/>
      <c r="AO71" s="778"/>
      <c r="AP71" s="778"/>
      <c r="AQ71" s="778"/>
      <c r="AR71" s="495"/>
      <c r="AS71" s="495"/>
      <c r="AT71" s="495"/>
      <c r="AU71" s="740"/>
      <c r="AV71" s="740"/>
      <c r="AW71" s="740"/>
      <c r="BA71" s="15" t="s">
        <v>238</v>
      </c>
      <c r="BB71" s="16">
        <v>902001001</v>
      </c>
    </row>
    <row r="72" spans="1:54" ht="28.05" customHeight="1" thickBot="1" x14ac:dyDescent="0.3">
      <c r="A72" s="746" t="s">
        <v>766</v>
      </c>
      <c r="B72" s="747"/>
      <c r="C72" s="747"/>
      <c r="D72" s="747"/>
      <c r="E72" s="747"/>
      <c r="F72" s="747"/>
      <c r="G72" s="747"/>
      <c r="H72" s="747"/>
      <c r="I72" s="747"/>
      <c r="J72" s="747"/>
      <c r="K72" s="747"/>
      <c r="L72" s="747"/>
      <c r="M72" s="747"/>
      <c r="N72" s="748">
        <v>3010000206</v>
      </c>
      <c r="O72" s="336"/>
      <c r="P72" s="336"/>
      <c r="Q72" s="336"/>
      <c r="R72" s="337"/>
      <c r="S72" s="335"/>
      <c r="T72" s="336"/>
      <c r="U72" s="337"/>
      <c r="V72" s="762"/>
      <c r="W72" s="724"/>
      <c r="X72" s="763"/>
      <c r="Z72" s="614"/>
      <c r="AA72" s="614"/>
      <c r="AB72" s="614"/>
      <c r="AC72" s="614"/>
      <c r="AD72" s="614"/>
      <c r="AE72" s="614"/>
      <c r="AF72" s="614"/>
      <c r="AG72" s="614"/>
      <c r="AH72" s="614"/>
      <c r="AI72" s="614"/>
      <c r="AJ72" s="614"/>
      <c r="AK72" s="614"/>
      <c r="AL72" s="614"/>
      <c r="AM72" s="778"/>
      <c r="AN72" s="778"/>
      <c r="AO72" s="778"/>
      <c r="AP72" s="778"/>
      <c r="AQ72" s="778"/>
      <c r="AR72" s="495"/>
      <c r="AS72" s="495"/>
      <c r="AT72" s="495"/>
      <c r="AU72" s="740"/>
      <c r="AV72" s="740"/>
      <c r="AW72" s="740"/>
      <c r="BA72" s="15" t="s">
        <v>238</v>
      </c>
      <c r="BB72" s="16">
        <v>902001001</v>
      </c>
    </row>
    <row r="73" spans="1:54" ht="28.05" customHeight="1" thickBot="1" x14ac:dyDescent="0.3">
      <c r="A73" s="746" t="s">
        <v>767</v>
      </c>
      <c r="B73" s="747"/>
      <c r="C73" s="747"/>
      <c r="D73" s="747"/>
      <c r="E73" s="747"/>
      <c r="F73" s="747"/>
      <c r="G73" s="747"/>
      <c r="H73" s="747"/>
      <c r="I73" s="747"/>
      <c r="J73" s="747"/>
      <c r="K73" s="747"/>
      <c r="L73" s="747"/>
      <c r="M73" s="747"/>
      <c r="N73" s="748">
        <v>3010000207</v>
      </c>
      <c r="O73" s="336"/>
      <c r="P73" s="336"/>
      <c r="Q73" s="336"/>
      <c r="R73" s="337"/>
      <c r="S73" s="335"/>
      <c r="T73" s="336"/>
      <c r="U73" s="337"/>
      <c r="V73" s="762"/>
      <c r="W73" s="724"/>
      <c r="X73" s="763"/>
      <c r="Z73" s="614"/>
      <c r="AA73" s="614"/>
      <c r="AB73" s="614"/>
      <c r="AC73" s="614"/>
      <c r="AD73" s="614"/>
      <c r="AE73" s="614"/>
      <c r="AF73" s="614"/>
      <c r="AG73" s="614"/>
      <c r="AH73" s="614"/>
      <c r="AI73" s="614"/>
      <c r="AJ73" s="614"/>
      <c r="AK73" s="614"/>
      <c r="AL73" s="614"/>
      <c r="AM73" s="778"/>
      <c r="AN73" s="778"/>
      <c r="AO73" s="778"/>
      <c r="AP73" s="778"/>
      <c r="AQ73" s="778"/>
      <c r="AR73" s="495"/>
      <c r="AS73" s="495"/>
      <c r="AT73" s="495"/>
      <c r="AU73" s="740"/>
      <c r="AV73" s="740"/>
      <c r="AW73" s="740"/>
      <c r="BA73" s="15" t="s">
        <v>238</v>
      </c>
      <c r="BB73" s="16">
        <v>902001001</v>
      </c>
    </row>
    <row r="74" spans="1:54" ht="28.05" customHeight="1" thickBot="1" x14ac:dyDescent="0.3">
      <c r="A74" s="746" t="s">
        <v>768</v>
      </c>
      <c r="B74" s="747"/>
      <c r="C74" s="747"/>
      <c r="D74" s="747"/>
      <c r="E74" s="747"/>
      <c r="F74" s="747"/>
      <c r="G74" s="747"/>
      <c r="H74" s="747"/>
      <c r="I74" s="747"/>
      <c r="J74" s="747"/>
      <c r="K74" s="747"/>
      <c r="L74" s="747"/>
      <c r="M74" s="747"/>
      <c r="N74" s="748">
        <v>3010000208</v>
      </c>
      <c r="O74" s="336"/>
      <c r="P74" s="336"/>
      <c r="Q74" s="336"/>
      <c r="R74" s="337"/>
      <c r="S74" s="335"/>
      <c r="T74" s="336"/>
      <c r="U74" s="337"/>
      <c r="V74" s="762"/>
      <c r="W74" s="724"/>
      <c r="X74" s="763"/>
      <c r="Z74" s="614"/>
      <c r="AA74" s="614"/>
      <c r="AB74" s="614"/>
      <c r="AC74" s="614"/>
      <c r="AD74" s="614"/>
      <c r="AE74" s="614"/>
      <c r="AF74" s="614"/>
      <c r="AG74" s="614"/>
      <c r="AH74" s="614"/>
      <c r="AI74" s="614"/>
      <c r="AJ74" s="614"/>
      <c r="AK74" s="614"/>
      <c r="AL74" s="614"/>
      <c r="AM74" s="778"/>
      <c r="AN74" s="778"/>
      <c r="AO74" s="778"/>
      <c r="AP74" s="778"/>
      <c r="AQ74" s="778"/>
      <c r="AR74" s="495"/>
      <c r="AS74" s="495"/>
      <c r="AT74" s="495"/>
      <c r="AU74" s="740"/>
      <c r="AV74" s="740"/>
      <c r="AW74" s="740"/>
      <c r="BA74" s="15" t="s">
        <v>238</v>
      </c>
      <c r="BB74" s="16">
        <v>902001001</v>
      </c>
    </row>
    <row r="75" spans="1:54" ht="28.05" customHeight="1" thickBot="1" x14ac:dyDescent="0.3">
      <c r="A75" s="746" t="s">
        <v>286</v>
      </c>
      <c r="B75" s="747"/>
      <c r="C75" s="747"/>
      <c r="D75" s="747"/>
      <c r="E75" s="747"/>
      <c r="F75" s="747"/>
      <c r="G75" s="747"/>
      <c r="H75" s="747"/>
      <c r="I75" s="747"/>
      <c r="J75" s="747"/>
      <c r="K75" s="747"/>
      <c r="L75" s="747"/>
      <c r="M75" s="747"/>
      <c r="N75" s="748">
        <v>3008001001</v>
      </c>
      <c r="O75" s="336"/>
      <c r="P75" s="336"/>
      <c r="Q75" s="336"/>
      <c r="R75" s="337"/>
      <c r="S75" s="335"/>
      <c r="T75" s="336"/>
      <c r="U75" s="337"/>
      <c r="V75" s="762"/>
      <c r="W75" s="724"/>
      <c r="X75" s="763"/>
      <c r="Z75" s="614"/>
      <c r="AA75" s="614"/>
      <c r="AB75" s="614"/>
      <c r="AC75" s="614"/>
      <c r="AD75" s="614"/>
      <c r="AE75" s="614"/>
      <c r="AF75" s="614"/>
      <c r="AG75" s="614"/>
      <c r="AH75" s="614"/>
      <c r="AI75" s="614"/>
      <c r="AJ75" s="614"/>
      <c r="AK75" s="614"/>
      <c r="AL75" s="614"/>
      <c r="AM75" s="778"/>
      <c r="AN75" s="778"/>
      <c r="AO75" s="778"/>
      <c r="AP75" s="778"/>
      <c r="AQ75" s="778"/>
      <c r="AR75" s="495"/>
      <c r="AS75" s="495"/>
      <c r="AT75" s="495"/>
      <c r="AU75" s="740"/>
      <c r="AV75" s="740"/>
      <c r="AW75" s="740"/>
      <c r="BA75" s="15" t="s">
        <v>238</v>
      </c>
      <c r="BB75" s="16">
        <v>902001001</v>
      </c>
    </row>
    <row r="76" spans="1:54" ht="28.05" customHeight="1" thickBot="1" x14ac:dyDescent="0.3">
      <c r="A76" s="746" t="s">
        <v>287</v>
      </c>
      <c r="B76" s="747"/>
      <c r="C76" s="747"/>
      <c r="D76" s="747"/>
      <c r="E76" s="747"/>
      <c r="F76" s="747"/>
      <c r="G76" s="747"/>
      <c r="H76" s="747"/>
      <c r="I76" s="747"/>
      <c r="J76" s="747"/>
      <c r="K76" s="747"/>
      <c r="L76" s="747"/>
      <c r="M76" s="747"/>
      <c r="N76" s="748">
        <v>3009001001</v>
      </c>
      <c r="O76" s="336"/>
      <c r="P76" s="336"/>
      <c r="Q76" s="336"/>
      <c r="R76" s="337"/>
      <c r="S76" s="335"/>
      <c r="T76" s="336"/>
      <c r="U76" s="337"/>
      <c r="V76" s="762"/>
      <c r="W76" s="724"/>
      <c r="X76" s="763"/>
      <c r="Z76" s="614"/>
      <c r="AA76" s="614"/>
      <c r="AB76" s="614"/>
      <c r="AC76" s="614"/>
      <c r="AD76" s="614"/>
      <c r="AE76" s="614"/>
      <c r="AF76" s="614"/>
      <c r="AG76" s="614"/>
      <c r="AH76" s="614"/>
      <c r="AI76" s="614"/>
      <c r="AJ76" s="614"/>
      <c r="AK76" s="614"/>
      <c r="AL76" s="614"/>
      <c r="AM76" s="778"/>
      <c r="AN76" s="778"/>
      <c r="AO76" s="778"/>
      <c r="AP76" s="778"/>
      <c r="AQ76" s="778"/>
      <c r="AR76" s="495"/>
      <c r="AS76" s="495"/>
      <c r="AT76" s="495"/>
      <c r="AU76" s="740"/>
      <c r="AV76" s="740"/>
      <c r="AW76" s="740"/>
      <c r="BA76" s="15" t="s">
        <v>238</v>
      </c>
      <c r="BB76" s="16">
        <v>902001001</v>
      </c>
    </row>
    <row r="77" spans="1:54" ht="28.05" customHeight="1" thickBot="1" x14ac:dyDescent="0.3">
      <c r="A77" s="746" t="s">
        <v>288</v>
      </c>
      <c r="B77" s="747"/>
      <c r="C77" s="747"/>
      <c r="D77" s="747"/>
      <c r="E77" s="747"/>
      <c r="F77" s="747"/>
      <c r="G77" s="747"/>
      <c r="H77" s="747"/>
      <c r="I77" s="747"/>
      <c r="J77" s="747"/>
      <c r="K77" s="747"/>
      <c r="L77" s="747"/>
      <c r="M77" s="747"/>
      <c r="N77" s="748">
        <v>3009001002</v>
      </c>
      <c r="O77" s="336"/>
      <c r="P77" s="336"/>
      <c r="Q77" s="336"/>
      <c r="R77" s="337"/>
      <c r="S77" s="335"/>
      <c r="T77" s="336"/>
      <c r="U77" s="337"/>
      <c r="V77" s="762"/>
      <c r="W77" s="724"/>
      <c r="X77" s="763"/>
      <c r="Z77" s="614"/>
      <c r="AA77" s="614"/>
      <c r="AB77" s="614"/>
      <c r="AC77" s="614"/>
      <c r="AD77" s="614"/>
      <c r="AE77" s="614"/>
      <c r="AF77" s="614"/>
      <c r="AG77" s="614"/>
      <c r="AH77" s="614"/>
      <c r="AI77" s="614"/>
      <c r="AJ77" s="614"/>
      <c r="AK77" s="614"/>
      <c r="AL77" s="614"/>
      <c r="AM77" s="778"/>
      <c r="AN77" s="778"/>
      <c r="AO77" s="778"/>
      <c r="AP77" s="778"/>
      <c r="AQ77" s="778"/>
      <c r="AR77" s="495"/>
      <c r="AS77" s="495"/>
      <c r="AT77" s="495"/>
      <c r="AU77" s="740"/>
      <c r="AV77" s="740"/>
      <c r="AW77" s="740"/>
      <c r="BA77" s="15" t="s">
        <v>239</v>
      </c>
      <c r="BB77" s="16">
        <v>3001000101</v>
      </c>
    </row>
    <row r="78" spans="1:54" ht="28.05" customHeight="1" thickBot="1" x14ac:dyDescent="0.3">
      <c r="A78" s="746" t="s">
        <v>459</v>
      </c>
      <c r="B78" s="747"/>
      <c r="C78" s="747"/>
      <c r="D78" s="747"/>
      <c r="E78" s="747"/>
      <c r="F78" s="747"/>
      <c r="G78" s="747"/>
      <c r="H78" s="747"/>
      <c r="I78" s="747"/>
      <c r="J78" s="747"/>
      <c r="K78" s="747"/>
      <c r="L78" s="747"/>
      <c r="M78" s="747"/>
      <c r="N78" s="748">
        <v>3010000101</v>
      </c>
      <c r="O78" s="336"/>
      <c r="P78" s="336"/>
      <c r="Q78" s="336"/>
      <c r="R78" s="337"/>
      <c r="S78" s="335"/>
      <c r="T78" s="336"/>
      <c r="U78" s="337"/>
      <c r="V78" s="762"/>
      <c r="W78" s="724"/>
      <c r="X78" s="763"/>
      <c r="Z78" s="614"/>
      <c r="AA78" s="614"/>
      <c r="AB78" s="614"/>
      <c r="AC78" s="614"/>
      <c r="AD78" s="614"/>
      <c r="AE78" s="614"/>
      <c r="AF78" s="614"/>
      <c r="AG78" s="614"/>
      <c r="AH78" s="614"/>
      <c r="AI78" s="614"/>
      <c r="AJ78" s="614"/>
      <c r="AK78" s="614"/>
      <c r="AL78" s="614"/>
      <c r="AM78" s="778"/>
      <c r="AN78" s="778"/>
      <c r="AO78" s="778"/>
      <c r="AP78" s="778"/>
      <c r="AQ78" s="778"/>
      <c r="AR78" s="495"/>
      <c r="AS78" s="495"/>
      <c r="AT78" s="495"/>
      <c r="AU78" s="740"/>
      <c r="AV78" s="740"/>
      <c r="AW78" s="740"/>
      <c r="BA78" s="15" t="s">
        <v>240</v>
      </c>
      <c r="BB78" s="16">
        <v>3001004802</v>
      </c>
    </row>
    <row r="79" spans="1:54" ht="28.05" customHeight="1" thickBot="1" x14ac:dyDescent="0.3">
      <c r="A79" s="746" t="s">
        <v>460</v>
      </c>
      <c r="B79" s="747"/>
      <c r="C79" s="747"/>
      <c r="D79" s="747"/>
      <c r="E79" s="747"/>
      <c r="F79" s="747"/>
      <c r="G79" s="747"/>
      <c r="H79" s="747"/>
      <c r="I79" s="747"/>
      <c r="J79" s="747"/>
      <c r="K79" s="747"/>
      <c r="L79" s="747"/>
      <c r="M79" s="747"/>
      <c r="N79" s="748">
        <v>3010000102</v>
      </c>
      <c r="O79" s="336"/>
      <c r="P79" s="336"/>
      <c r="Q79" s="336"/>
      <c r="R79" s="337"/>
      <c r="S79" s="491"/>
      <c r="T79" s="492"/>
      <c r="U79" s="493"/>
      <c r="V79" s="782"/>
      <c r="W79" s="728"/>
      <c r="X79" s="783"/>
      <c r="Z79" s="614"/>
      <c r="AA79" s="614"/>
      <c r="AB79" s="614"/>
      <c r="AC79" s="614"/>
      <c r="AD79" s="614"/>
      <c r="AE79" s="614"/>
      <c r="AF79" s="614"/>
      <c r="AG79" s="614"/>
      <c r="AH79" s="614"/>
      <c r="AI79" s="614"/>
      <c r="AJ79" s="614"/>
      <c r="AK79" s="614"/>
      <c r="AL79" s="614"/>
      <c r="AM79" s="778"/>
      <c r="AN79" s="778"/>
      <c r="AO79" s="778"/>
      <c r="AP79" s="778"/>
      <c r="AQ79" s="778"/>
      <c r="AR79" s="495"/>
      <c r="AS79" s="495"/>
      <c r="AT79" s="495"/>
      <c r="AU79" s="740"/>
      <c r="AV79" s="740"/>
      <c r="AW79" s="740"/>
      <c r="BA79" s="15" t="s">
        <v>241</v>
      </c>
      <c r="BB79" s="16">
        <v>3001004803</v>
      </c>
    </row>
    <row r="80" spans="1:54" ht="28.05" customHeight="1" thickBot="1" x14ac:dyDescent="0.3">
      <c r="A80" s="746" t="s">
        <v>291</v>
      </c>
      <c r="B80" s="747"/>
      <c r="C80" s="747"/>
      <c r="D80" s="747"/>
      <c r="E80" s="747"/>
      <c r="F80" s="747"/>
      <c r="G80" s="747"/>
      <c r="H80" s="747"/>
      <c r="I80" s="747"/>
      <c r="J80" s="747"/>
      <c r="K80" s="747"/>
      <c r="L80" s="747"/>
      <c r="M80" s="747"/>
      <c r="N80" s="748">
        <v>3010000103</v>
      </c>
      <c r="O80" s="336"/>
      <c r="P80" s="336"/>
      <c r="Q80" s="336"/>
      <c r="R80" s="337"/>
      <c r="S80" s="155"/>
      <c r="T80" s="156"/>
      <c r="U80" s="157"/>
      <c r="V80" s="161"/>
      <c r="W80" s="159"/>
      <c r="X80" s="162"/>
      <c r="Z80" s="158"/>
      <c r="AA80" s="158"/>
      <c r="AB80" s="158"/>
      <c r="AC80" s="158"/>
      <c r="AD80" s="158"/>
      <c r="AE80" s="158"/>
      <c r="AF80" s="158"/>
      <c r="AG80" s="158"/>
      <c r="AH80" s="158"/>
      <c r="AI80" s="158"/>
      <c r="AJ80" s="158"/>
      <c r="AK80" s="158"/>
      <c r="AL80" s="158"/>
      <c r="AM80" s="160"/>
      <c r="AN80" s="160"/>
      <c r="AO80" s="160"/>
      <c r="AP80" s="160"/>
      <c r="AQ80" s="160"/>
      <c r="AR80" s="25"/>
      <c r="AS80" s="25"/>
      <c r="AT80" s="25"/>
      <c r="AU80" s="148"/>
      <c r="AV80" s="148"/>
      <c r="AW80" s="148"/>
      <c r="BA80" s="15"/>
      <c r="BB80" s="16"/>
    </row>
    <row r="81" spans="1:54" ht="28.05" customHeight="1" thickBot="1" x14ac:dyDescent="0.3">
      <c r="A81" s="746" t="s">
        <v>1030</v>
      </c>
      <c r="B81" s="747"/>
      <c r="C81" s="747"/>
      <c r="D81" s="747"/>
      <c r="E81" s="747"/>
      <c r="F81" s="747"/>
      <c r="G81" s="747"/>
      <c r="H81" s="747"/>
      <c r="I81" s="747"/>
      <c r="J81" s="747"/>
      <c r="K81" s="747"/>
      <c r="L81" s="747"/>
      <c r="M81" s="747"/>
      <c r="N81" s="554">
        <v>3010000104</v>
      </c>
      <c r="O81" s="555"/>
      <c r="P81" s="555"/>
      <c r="Q81" s="555"/>
      <c r="R81" s="779"/>
      <c r="S81" s="780"/>
      <c r="T81" s="780"/>
      <c r="U81" s="780"/>
      <c r="V81" s="780"/>
      <c r="W81" s="780"/>
      <c r="X81" s="781"/>
      <c r="Y81" s="24"/>
      <c r="Z81" s="613"/>
      <c r="AA81" s="613"/>
      <c r="AB81" s="613"/>
      <c r="AC81" s="613"/>
      <c r="AD81" s="613"/>
      <c r="AE81" s="613"/>
      <c r="AF81" s="613"/>
      <c r="AG81" s="613"/>
      <c r="AH81" s="613"/>
      <c r="AI81" s="613"/>
      <c r="AJ81" s="613"/>
      <c r="AK81" s="613"/>
      <c r="AL81" s="613"/>
      <c r="AM81" s="613"/>
      <c r="AN81" s="613"/>
      <c r="AO81" s="613"/>
      <c r="AP81" s="613"/>
      <c r="AQ81" s="613"/>
      <c r="AR81" s="495"/>
      <c r="AS81" s="495"/>
      <c r="AT81" s="495"/>
      <c r="AU81" s="740"/>
      <c r="AV81" s="740"/>
      <c r="AW81" s="740"/>
      <c r="BA81" s="15" t="s">
        <v>242</v>
      </c>
      <c r="BB81" s="16">
        <v>3001004804</v>
      </c>
    </row>
    <row r="82" spans="1:54" ht="20.100000000000001" customHeight="1" thickBot="1" x14ac:dyDescent="0.3">
      <c r="AA82" s="24"/>
      <c r="AB82" s="24"/>
      <c r="AC82" s="24"/>
      <c r="AD82" s="24"/>
      <c r="AE82" s="24"/>
      <c r="AF82" s="24"/>
      <c r="AG82" s="24"/>
      <c r="AH82" s="24"/>
      <c r="AI82" s="24"/>
      <c r="AJ82" s="24"/>
      <c r="AK82" s="24"/>
      <c r="AL82" s="24"/>
      <c r="AM82" s="24"/>
      <c r="AN82" s="24"/>
      <c r="AO82" s="24"/>
      <c r="AP82" s="24"/>
      <c r="AQ82" s="24"/>
      <c r="AR82" s="24"/>
      <c r="AS82" s="24"/>
      <c r="AV82" s="13"/>
      <c r="BA82" s="15" t="s">
        <v>243</v>
      </c>
      <c r="BB82" s="16">
        <v>3001004805</v>
      </c>
    </row>
    <row r="83" spans="1:54" ht="20.100000000000001" customHeight="1" thickBot="1" x14ac:dyDescent="0.3">
      <c r="AA83" s="24"/>
      <c r="AB83" s="24"/>
      <c r="AC83" s="24"/>
      <c r="AD83" s="24"/>
      <c r="AE83" s="24"/>
      <c r="AF83" s="24"/>
      <c r="AG83" s="24"/>
      <c r="AH83" s="24"/>
      <c r="AI83" s="24"/>
      <c r="AJ83" s="24"/>
      <c r="AK83" s="24"/>
      <c r="AL83" s="24"/>
      <c r="AM83" s="24"/>
      <c r="AN83" s="24"/>
      <c r="AO83" s="24"/>
      <c r="AP83" s="24"/>
      <c r="AQ83" s="24"/>
      <c r="AR83" s="24"/>
      <c r="AS83" s="24"/>
      <c r="AV83" s="13"/>
      <c r="BA83" s="15" t="s">
        <v>244</v>
      </c>
      <c r="BB83" s="16">
        <v>3001009401</v>
      </c>
    </row>
    <row r="84" spans="1:54" ht="20.100000000000001" customHeight="1" thickBot="1" x14ac:dyDescent="0.3">
      <c r="AA84" s="24"/>
      <c r="AB84" s="24"/>
      <c r="AC84" s="24"/>
      <c r="AD84" s="24"/>
      <c r="AE84" s="24"/>
      <c r="AF84" s="24"/>
      <c r="AG84" s="24"/>
      <c r="AH84" s="24"/>
      <c r="AI84" s="24"/>
      <c r="AJ84" s="24"/>
      <c r="AK84" s="24"/>
      <c r="AL84" s="24"/>
      <c r="AM84" s="24"/>
      <c r="AN84" s="24"/>
      <c r="AO84" s="24"/>
      <c r="AP84" s="24"/>
      <c r="AQ84" s="24"/>
      <c r="AR84" s="24"/>
      <c r="AS84" s="24"/>
      <c r="AV84" s="13"/>
      <c r="BA84" s="15" t="s">
        <v>245</v>
      </c>
      <c r="BB84" s="16">
        <v>3001009402</v>
      </c>
    </row>
    <row r="85" spans="1:54" ht="20.100000000000001" customHeight="1" thickBot="1" x14ac:dyDescent="0.3">
      <c r="BA85" s="15" t="s">
        <v>246</v>
      </c>
      <c r="BB85" s="16">
        <v>3001009403</v>
      </c>
    </row>
    <row r="86" spans="1:54" ht="20.100000000000001" customHeight="1" thickBot="1" x14ac:dyDescent="0.3">
      <c r="BA86" s="15" t="s">
        <v>247</v>
      </c>
      <c r="BB86" s="16">
        <v>3001009404</v>
      </c>
    </row>
    <row r="87" spans="1:54" ht="20.100000000000001" customHeight="1" thickBot="1" x14ac:dyDescent="0.3">
      <c r="BA87" s="15" t="s">
        <v>248</v>
      </c>
      <c r="BB87" s="16">
        <v>3001010701</v>
      </c>
    </row>
    <row r="88" spans="1:54" ht="20.100000000000001" customHeight="1" thickBot="1" x14ac:dyDescent="0.3">
      <c r="BA88" s="15" t="s">
        <v>249</v>
      </c>
      <c r="BB88" s="16">
        <v>3001010702</v>
      </c>
    </row>
    <row r="89" spans="1:54" ht="20.100000000000001" customHeight="1" thickBot="1" x14ac:dyDescent="0.3">
      <c r="BA89" s="15" t="s">
        <v>250</v>
      </c>
      <c r="BB89" s="16">
        <v>3001011501</v>
      </c>
    </row>
    <row r="90" spans="1:54" ht="20.100000000000001" customHeight="1" thickBot="1" x14ac:dyDescent="0.3">
      <c r="BA90" s="15" t="s">
        <v>251</v>
      </c>
      <c r="BB90" s="16">
        <v>3001011502</v>
      </c>
    </row>
    <row r="91" spans="1:54" ht="20.100000000000001" customHeight="1" thickBot="1" x14ac:dyDescent="0.3">
      <c r="BA91" s="15" t="s">
        <v>252</v>
      </c>
      <c r="BB91" s="16">
        <v>3001012401</v>
      </c>
    </row>
    <row r="92" spans="1:54" ht="20.100000000000001" customHeight="1" thickBot="1" x14ac:dyDescent="0.3">
      <c r="BA92" s="15" t="s">
        <v>253</v>
      </c>
      <c r="BB92" s="16">
        <v>3001012402</v>
      </c>
    </row>
    <row r="93" spans="1:54" ht="20.100000000000001" customHeight="1" thickBot="1" x14ac:dyDescent="0.3">
      <c r="BA93" s="15" t="s">
        <v>254</v>
      </c>
      <c r="BB93" s="16">
        <v>3001012601</v>
      </c>
    </row>
    <row r="94" spans="1:54" ht="20.100000000000001" customHeight="1" thickBot="1" x14ac:dyDescent="0.3">
      <c r="BA94" s="15" t="s">
        <v>255</v>
      </c>
      <c r="BB94" s="16">
        <v>3001012602</v>
      </c>
    </row>
    <row r="95" spans="1:54" ht="20.100000000000001" customHeight="1" thickBot="1" x14ac:dyDescent="0.3">
      <c r="BA95" s="15" t="s">
        <v>256</v>
      </c>
      <c r="BB95" s="16">
        <v>3001012603</v>
      </c>
    </row>
    <row r="96" spans="1:54" ht="20.100000000000001" customHeight="1" thickBot="1" x14ac:dyDescent="0.3">
      <c r="BA96" s="15" t="s">
        <v>257</v>
      </c>
      <c r="BB96" s="16">
        <v>3001013001</v>
      </c>
    </row>
    <row r="97" spans="53:54" ht="20.100000000000001" customHeight="1" thickBot="1" x14ac:dyDescent="0.3">
      <c r="BA97" s="21" t="s">
        <v>326</v>
      </c>
      <c r="BB97" s="16">
        <v>3002001001</v>
      </c>
    </row>
    <row r="98" spans="53:54" ht="20.100000000000001" customHeight="1" thickBot="1" x14ac:dyDescent="0.3">
      <c r="BA98" s="15" t="s">
        <v>258</v>
      </c>
      <c r="BB98" s="16">
        <v>3002001002</v>
      </c>
    </row>
    <row r="99" spans="53:54" ht="20.100000000000001" customHeight="1" thickBot="1" x14ac:dyDescent="0.3">
      <c r="BA99" s="15" t="s">
        <v>259</v>
      </c>
      <c r="BB99" s="16">
        <v>3003001001</v>
      </c>
    </row>
    <row r="100" spans="53:54" ht="20.100000000000001" customHeight="1" thickBot="1" x14ac:dyDescent="0.3">
      <c r="BA100" s="15" t="s">
        <v>260</v>
      </c>
      <c r="BB100" s="16">
        <v>3003001002</v>
      </c>
    </row>
    <row r="101" spans="53:54" ht="20.100000000000001" customHeight="1" thickBot="1" x14ac:dyDescent="0.3">
      <c r="BA101" s="15" t="s">
        <v>261</v>
      </c>
      <c r="BB101" s="16">
        <v>3003002001</v>
      </c>
    </row>
    <row r="102" spans="53:54" ht="20.100000000000001" customHeight="1" thickBot="1" x14ac:dyDescent="0.3">
      <c r="BA102" s="15" t="s">
        <v>262</v>
      </c>
      <c r="BB102" s="16">
        <v>3003002002</v>
      </c>
    </row>
    <row r="103" spans="53:54" ht="20.100000000000001" customHeight="1" thickBot="1" x14ac:dyDescent="0.3">
      <c r="BA103" s="15" t="s">
        <v>263</v>
      </c>
      <c r="BB103" s="16">
        <v>3003003001</v>
      </c>
    </row>
    <row r="104" spans="53:54" ht="20.100000000000001" customHeight="1" thickBot="1" x14ac:dyDescent="0.3">
      <c r="BA104" s="15" t="s">
        <v>264</v>
      </c>
      <c r="BB104" s="16">
        <v>3003003002</v>
      </c>
    </row>
    <row r="105" spans="53:54" ht="20.100000000000001" customHeight="1" thickBot="1" x14ac:dyDescent="0.3">
      <c r="BA105" s="15" t="s">
        <v>265</v>
      </c>
      <c r="BB105" s="16">
        <v>3004001001</v>
      </c>
    </row>
    <row r="106" spans="53:54" ht="20.100000000000001" customHeight="1" thickBot="1" x14ac:dyDescent="0.3">
      <c r="BA106" s="15" t="s">
        <v>266</v>
      </c>
      <c r="BB106" s="16">
        <v>3004002001</v>
      </c>
    </row>
    <row r="107" spans="53:54" ht="20.100000000000001" customHeight="1" thickBot="1" x14ac:dyDescent="0.3">
      <c r="BA107" s="15" t="s">
        <v>267</v>
      </c>
      <c r="BB107" s="16">
        <v>3004003001</v>
      </c>
    </row>
    <row r="108" spans="53:54" ht="20.100000000000001" customHeight="1" thickBot="1" x14ac:dyDescent="0.3">
      <c r="BA108" s="15" t="s">
        <v>268</v>
      </c>
      <c r="BB108" s="16">
        <v>3005001001</v>
      </c>
    </row>
    <row r="109" spans="53:54" ht="20.100000000000001" customHeight="1" thickBot="1" x14ac:dyDescent="0.3">
      <c r="BA109" s="15" t="s">
        <v>269</v>
      </c>
      <c r="BB109" s="16">
        <v>3005001002</v>
      </c>
    </row>
    <row r="110" spans="53:54" ht="20.100000000000001" customHeight="1" thickBot="1" x14ac:dyDescent="0.3">
      <c r="BA110" s="15" t="s">
        <v>270</v>
      </c>
      <c r="BB110" s="16">
        <v>3005001003</v>
      </c>
    </row>
    <row r="111" spans="53:54" ht="20.100000000000001" customHeight="1" thickBot="1" x14ac:dyDescent="0.3">
      <c r="BA111" s="15" t="s">
        <v>271</v>
      </c>
      <c r="BB111" s="16">
        <v>3005001004</v>
      </c>
    </row>
    <row r="112" spans="53:54" ht="20.100000000000001" customHeight="1" thickBot="1" x14ac:dyDescent="0.3">
      <c r="BA112" s="15" t="s">
        <v>272</v>
      </c>
      <c r="BB112" s="16">
        <v>3005001005</v>
      </c>
    </row>
    <row r="113" spans="53:54" ht="20.100000000000001" customHeight="1" thickBot="1" x14ac:dyDescent="0.3">
      <c r="BA113" s="15" t="s">
        <v>273</v>
      </c>
      <c r="BB113" s="16">
        <v>3005001006</v>
      </c>
    </row>
    <row r="114" spans="53:54" ht="20.100000000000001" customHeight="1" thickBot="1" x14ac:dyDescent="0.3">
      <c r="BA114" s="15" t="s">
        <v>274</v>
      </c>
      <c r="BB114" s="16">
        <v>3005001007</v>
      </c>
    </row>
    <row r="115" spans="53:54" ht="20.100000000000001" customHeight="1" thickBot="1" x14ac:dyDescent="0.3">
      <c r="BA115" s="15" t="s">
        <v>275</v>
      </c>
      <c r="BB115" s="16">
        <v>3005001008</v>
      </c>
    </row>
    <row r="116" spans="53:54" ht="20.100000000000001" customHeight="1" thickBot="1" x14ac:dyDescent="0.3">
      <c r="BA116" s="15" t="s">
        <v>276</v>
      </c>
      <c r="BB116" s="16">
        <v>3005001009</v>
      </c>
    </row>
    <row r="117" spans="53:54" ht="13.9" thickBot="1" x14ac:dyDescent="0.3">
      <c r="BA117" s="15" t="s">
        <v>277</v>
      </c>
      <c r="BB117" s="16">
        <v>3005001010</v>
      </c>
    </row>
    <row r="118" spans="53:54" ht="13.9" thickBot="1" x14ac:dyDescent="0.3">
      <c r="BA118" s="15" t="s">
        <v>278</v>
      </c>
      <c r="BB118" s="16">
        <v>3005001011</v>
      </c>
    </row>
    <row r="119" spans="53:54" ht="13.9" thickBot="1" x14ac:dyDescent="0.3">
      <c r="BA119" s="15" t="s">
        <v>279</v>
      </c>
      <c r="BB119" s="16">
        <v>3005001012</v>
      </c>
    </row>
    <row r="120" spans="53:54" ht="13.9" thickBot="1" x14ac:dyDescent="0.3">
      <c r="BA120" s="15" t="s">
        <v>280</v>
      </c>
      <c r="BB120" s="16">
        <v>3005001013</v>
      </c>
    </row>
    <row r="121" spans="53:54" ht="13.9" thickBot="1" x14ac:dyDescent="0.3">
      <c r="BA121" s="15" t="s">
        <v>281</v>
      </c>
      <c r="BB121" s="16">
        <v>3006001001</v>
      </c>
    </row>
    <row r="122" spans="53:54" ht="13.9" thickBot="1" x14ac:dyDescent="0.3">
      <c r="BA122" s="15" t="s">
        <v>282</v>
      </c>
      <c r="BB122" s="16">
        <v>3007001001</v>
      </c>
    </row>
    <row r="123" spans="53:54" ht="13.9" thickBot="1" x14ac:dyDescent="0.3">
      <c r="BA123" s="15" t="s">
        <v>283</v>
      </c>
      <c r="BB123" s="16">
        <v>3007002001</v>
      </c>
    </row>
    <row r="124" spans="53:54" ht="13.9" thickBot="1" x14ac:dyDescent="0.3">
      <c r="BA124" s="15" t="s">
        <v>284</v>
      </c>
      <c r="BB124" s="16">
        <v>3007002002</v>
      </c>
    </row>
    <row r="125" spans="53:54" ht="13.9" thickBot="1" x14ac:dyDescent="0.3">
      <c r="BA125" s="15" t="s">
        <v>285</v>
      </c>
      <c r="BB125" s="16">
        <v>3007002003</v>
      </c>
    </row>
    <row r="126" spans="53:54" ht="13.9" thickBot="1" x14ac:dyDescent="0.3">
      <c r="BA126" s="15" t="s">
        <v>286</v>
      </c>
      <c r="BB126" s="16">
        <v>3008001001</v>
      </c>
    </row>
    <row r="127" spans="53:54" ht="13.9" thickBot="1" x14ac:dyDescent="0.3">
      <c r="BA127" s="15" t="s">
        <v>287</v>
      </c>
      <c r="BB127" s="16">
        <v>3009001001</v>
      </c>
    </row>
    <row r="128" spans="53:54" ht="13.9" thickBot="1" x14ac:dyDescent="0.3">
      <c r="BA128" s="15" t="s">
        <v>288</v>
      </c>
      <c r="BB128" s="16">
        <v>3009001002</v>
      </c>
    </row>
    <row r="129" spans="53:54" ht="13.9" thickBot="1" x14ac:dyDescent="0.3">
      <c r="BA129" s="15" t="s">
        <v>289</v>
      </c>
      <c r="BB129" s="16">
        <v>3010000101</v>
      </c>
    </row>
    <row r="130" spans="53:54" ht="13.9" thickBot="1" x14ac:dyDescent="0.3">
      <c r="BA130" s="15" t="s">
        <v>290</v>
      </c>
      <c r="BB130" s="16">
        <v>3010000102</v>
      </c>
    </row>
    <row r="131" spans="53:54" ht="13.9" thickBot="1" x14ac:dyDescent="0.3">
      <c r="BA131" s="15" t="s">
        <v>291</v>
      </c>
      <c r="BB131" s="16">
        <v>3010000103</v>
      </c>
    </row>
    <row r="132" spans="53:54" ht="13.9" thickBot="1" x14ac:dyDescent="0.3">
      <c r="BA132" s="15"/>
      <c r="BB132" s="16"/>
    </row>
  </sheetData>
  <mergeCells count="507">
    <mergeCell ref="AR81:AT81"/>
    <mergeCell ref="AU81:AW81"/>
    <mergeCell ref="A81:M81"/>
    <mergeCell ref="N81:R81"/>
    <mergeCell ref="S81:U81"/>
    <mergeCell ref="V81:X81"/>
    <mergeCell ref="Z81:AL81"/>
    <mergeCell ref="AM81:AQ81"/>
    <mergeCell ref="AR78:AT78"/>
    <mergeCell ref="AU78:AW78"/>
    <mergeCell ref="A79:M79"/>
    <mergeCell ref="N79:R79"/>
    <mergeCell ref="S79:U79"/>
    <mergeCell ref="V79:X79"/>
    <mergeCell ref="Z79:AL79"/>
    <mergeCell ref="AM79:AQ79"/>
    <mergeCell ref="AR79:AT79"/>
    <mergeCell ref="AU79:AW79"/>
    <mergeCell ref="A78:M78"/>
    <mergeCell ref="N78:R78"/>
    <mergeCell ref="S78:U78"/>
    <mergeCell ref="V78:X78"/>
    <mergeCell ref="Z78:AL78"/>
    <mergeCell ref="AM78:AQ78"/>
    <mergeCell ref="AR76:AT76"/>
    <mergeCell ref="AU76:AW76"/>
    <mergeCell ref="A77:M77"/>
    <mergeCell ref="N77:R77"/>
    <mergeCell ref="S77:U77"/>
    <mergeCell ref="V77:X77"/>
    <mergeCell ref="Z77:AL77"/>
    <mergeCell ref="AM77:AQ77"/>
    <mergeCell ref="AR77:AT77"/>
    <mergeCell ref="AU77:AW77"/>
    <mergeCell ref="A76:M76"/>
    <mergeCell ref="N76:R76"/>
    <mergeCell ref="S76:U76"/>
    <mergeCell ref="V76:X76"/>
    <mergeCell ref="Z76:AL76"/>
    <mergeCell ref="AM76:AQ76"/>
    <mergeCell ref="AR74:AT74"/>
    <mergeCell ref="AU74:AW74"/>
    <mergeCell ref="A75:M75"/>
    <mergeCell ref="N75:R75"/>
    <mergeCell ref="S75:U75"/>
    <mergeCell ref="V75:X75"/>
    <mergeCell ref="Z75:AL75"/>
    <mergeCell ref="AM75:AQ75"/>
    <mergeCell ref="AR75:AT75"/>
    <mergeCell ref="AU75:AW75"/>
    <mergeCell ref="A74:M74"/>
    <mergeCell ref="N74:R74"/>
    <mergeCell ref="S74:U74"/>
    <mergeCell ref="V74:X74"/>
    <mergeCell ref="Z74:AL74"/>
    <mergeCell ref="AM74:AQ74"/>
    <mergeCell ref="AR72:AT72"/>
    <mergeCell ref="AU72:AW72"/>
    <mergeCell ref="A73:M73"/>
    <mergeCell ref="N73:R73"/>
    <mergeCell ref="S73:U73"/>
    <mergeCell ref="V73:X73"/>
    <mergeCell ref="Z73:AL73"/>
    <mergeCell ref="AM73:AQ73"/>
    <mergeCell ref="AR73:AT73"/>
    <mergeCell ref="AU73:AW73"/>
    <mergeCell ref="A72:M72"/>
    <mergeCell ref="N72:R72"/>
    <mergeCell ref="S72:U72"/>
    <mergeCell ref="V72:X72"/>
    <mergeCell ref="Z72:AL72"/>
    <mergeCell ref="AM72:AQ72"/>
    <mergeCell ref="AR70:AT70"/>
    <mergeCell ref="AU70:AW70"/>
    <mergeCell ref="A71:M71"/>
    <mergeCell ref="N71:R71"/>
    <mergeCell ref="S71:U71"/>
    <mergeCell ref="V71:X71"/>
    <mergeCell ref="Z71:AL71"/>
    <mergeCell ref="AM71:AQ71"/>
    <mergeCell ref="AR71:AT71"/>
    <mergeCell ref="AU71:AW71"/>
    <mergeCell ref="A70:M70"/>
    <mergeCell ref="N70:R70"/>
    <mergeCell ref="S70:U70"/>
    <mergeCell ref="V70:X70"/>
    <mergeCell ref="Z70:AL70"/>
    <mergeCell ref="AM70:AQ70"/>
    <mergeCell ref="AR68:AT68"/>
    <mergeCell ref="AU68:AW68"/>
    <mergeCell ref="A69:M69"/>
    <mergeCell ref="N69:R69"/>
    <mergeCell ref="S69:U69"/>
    <mergeCell ref="V69:X69"/>
    <mergeCell ref="Z69:AL69"/>
    <mergeCell ref="AM69:AQ69"/>
    <mergeCell ref="AR69:AT69"/>
    <mergeCell ref="AU69:AW69"/>
    <mergeCell ref="A68:M68"/>
    <mergeCell ref="N68:R68"/>
    <mergeCell ref="S68:U68"/>
    <mergeCell ref="V68:X68"/>
    <mergeCell ref="Z68:AL68"/>
    <mergeCell ref="AM68:AQ68"/>
    <mergeCell ref="AR66:AT66"/>
    <mergeCell ref="AU66:AW66"/>
    <mergeCell ref="A67:M67"/>
    <mergeCell ref="N67:R67"/>
    <mergeCell ref="S67:U67"/>
    <mergeCell ref="V67:X67"/>
    <mergeCell ref="Z67:AL67"/>
    <mergeCell ref="AM67:AQ67"/>
    <mergeCell ref="AR67:AT67"/>
    <mergeCell ref="AU67:AW67"/>
    <mergeCell ref="A66:M66"/>
    <mergeCell ref="N66:R66"/>
    <mergeCell ref="S66:U66"/>
    <mergeCell ref="V66:X66"/>
    <mergeCell ref="Z66:AL66"/>
    <mergeCell ref="AM66:AQ66"/>
    <mergeCell ref="AR64:AT64"/>
    <mergeCell ref="AU64:AW64"/>
    <mergeCell ref="A65:M65"/>
    <mergeCell ref="N65:R65"/>
    <mergeCell ref="S65:U65"/>
    <mergeCell ref="V65:X65"/>
    <mergeCell ref="Z65:AL65"/>
    <mergeCell ref="AM65:AQ65"/>
    <mergeCell ref="AR65:AT65"/>
    <mergeCell ref="AU65:AW65"/>
    <mergeCell ref="A64:M64"/>
    <mergeCell ref="N64:R64"/>
    <mergeCell ref="S64:U64"/>
    <mergeCell ref="V64:X64"/>
    <mergeCell ref="Z64:AL64"/>
    <mergeCell ref="AM64:AQ64"/>
    <mergeCell ref="AR62:AT62"/>
    <mergeCell ref="AU62:AW62"/>
    <mergeCell ref="A63:M63"/>
    <mergeCell ref="N63:R63"/>
    <mergeCell ref="S63:U63"/>
    <mergeCell ref="V63:X63"/>
    <mergeCell ref="Z63:AL63"/>
    <mergeCell ref="AM63:AQ63"/>
    <mergeCell ref="AR63:AT63"/>
    <mergeCell ref="AU63:AW63"/>
    <mergeCell ref="A62:M62"/>
    <mergeCell ref="N62:R62"/>
    <mergeCell ref="S62:U62"/>
    <mergeCell ref="V62:X62"/>
    <mergeCell ref="Z62:AL62"/>
    <mergeCell ref="AM62:AQ62"/>
    <mergeCell ref="AR60:AT60"/>
    <mergeCell ref="AU60:AW60"/>
    <mergeCell ref="A61:M61"/>
    <mergeCell ref="N61:R61"/>
    <mergeCell ref="S61:U61"/>
    <mergeCell ref="V61:X61"/>
    <mergeCell ref="Z61:AL61"/>
    <mergeCell ref="AM61:AQ61"/>
    <mergeCell ref="AR61:AT61"/>
    <mergeCell ref="AU61:AW61"/>
    <mergeCell ref="A60:M60"/>
    <mergeCell ref="N60:R60"/>
    <mergeCell ref="S60:U60"/>
    <mergeCell ref="V60:X60"/>
    <mergeCell ref="Z60:AL60"/>
    <mergeCell ref="AM60:AQ60"/>
    <mergeCell ref="AR58:AT58"/>
    <mergeCell ref="AU58:AW58"/>
    <mergeCell ref="A59:M59"/>
    <mergeCell ref="N59:R59"/>
    <mergeCell ref="S59:U59"/>
    <mergeCell ref="V59:X59"/>
    <mergeCell ref="Z59:AL59"/>
    <mergeCell ref="AM59:AQ59"/>
    <mergeCell ref="AR59:AT59"/>
    <mergeCell ref="AU59:AW59"/>
    <mergeCell ref="A58:M58"/>
    <mergeCell ref="N58:R58"/>
    <mergeCell ref="S58:U58"/>
    <mergeCell ref="V58:X58"/>
    <mergeCell ref="Z58:AL58"/>
    <mergeCell ref="AM58:AQ58"/>
    <mergeCell ref="AR56:AT56"/>
    <mergeCell ref="AU56:AW56"/>
    <mergeCell ref="A57:M57"/>
    <mergeCell ref="N57:R57"/>
    <mergeCell ref="S57:U57"/>
    <mergeCell ref="V57:X57"/>
    <mergeCell ref="Z57:AL57"/>
    <mergeCell ref="AM57:AQ57"/>
    <mergeCell ref="AR57:AT57"/>
    <mergeCell ref="AU57:AW57"/>
    <mergeCell ref="A56:M56"/>
    <mergeCell ref="N56:R56"/>
    <mergeCell ref="S56:U56"/>
    <mergeCell ref="V56:X56"/>
    <mergeCell ref="Z56:AL56"/>
    <mergeCell ref="AM56:AQ56"/>
    <mergeCell ref="AU53:AW53"/>
    <mergeCell ref="AR54:AT54"/>
    <mergeCell ref="AU54:AW54"/>
    <mergeCell ref="A55:M55"/>
    <mergeCell ref="N55:R55"/>
    <mergeCell ref="S55:U55"/>
    <mergeCell ref="V55:X55"/>
    <mergeCell ref="Z55:AL55"/>
    <mergeCell ref="AM55:AQ55"/>
    <mergeCell ref="AR55:AT55"/>
    <mergeCell ref="AU55:AW55"/>
    <mergeCell ref="A54:M54"/>
    <mergeCell ref="N54:R54"/>
    <mergeCell ref="S54:U54"/>
    <mergeCell ref="V54:X54"/>
    <mergeCell ref="Z54:AL54"/>
    <mergeCell ref="AM54:AQ54"/>
    <mergeCell ref="S51:U51"/>
    <mergeCell ref="V51:X51"/>
    <mergeCell ref="A52:M52"/>
    <mergeCell ref="N52:R52"/>
    <mergeCell ref="S52:U52"/>
    <mergeCell ref="V52:X52"/>
    <mergeCell ref="D44:F44"/>
    <mergeCell ref="AH46:AO46"/>
    <mergeCell ref="A49:M50"/>
    <mergeCell ref="N49:R50"/>
    <mergeCell ref="S49:X49"/>
    <mergeCell ref="Z49:AW51"/>
    <mergeCell ref="S50:U50"/>
    <mergeCell ref="V50:X50"/>
    <mergeCell ref="A51:M51"/>
    <mergeCell ref="N51:R51"/>
    <mergeCell ref="Z52:AL53"/>
    <mergeCell ref="AM52:AQ53"/>
    <mergeCell ref="AR52:AW52"/>
    <mergeCell ref="A53:M53"/>
    <mergeCell ref="N53:R53"/>
    <mergeCell ref="S53:U53"/>
    <mergeCell ref="V53:X53"/>
    <mergeCell ref="AR53:AT53"/>
    <mergeCell ref="AR40:AT40"/>
    <mergeCell ref="AU40:AW40"/>
    <mergeCell ref="O42:U42"/>
    <mergeCell ref="V42:Y42"/>
    <mergeCell ref="Z42:AW42"/>
    <mergeCell ref="O43:U45"/>
    <mergeCell ref="V43:Y45"/>
    <mergeCell ref="Z43:AW45"/>
    <mergeCell ref="A40:M40"/>
    <mergeCell ref="N40:R40"/>
    <mergeCell ref="S40:U40"/>
    <mergeCell ref="V40:X40"/>
    <mergeCell ref="Z40:AL40"/>
    <mergeCell ref="AM40:AQ40"/>
    <mergeCell ref="AR38:AT38"/>
    <mergeCell ref="AU38:AW38"/>
    <mergeCell ref="A39:M39"/>
    <mergeCell ref="N39:R39"/>
    <mergeCell ref="S39:U39"/>
    <mergeCell ref="V39:X39"/>
    <mergeCell ref="Z39:AL39"/>
    <mergeCell ref="AM39:AQ39"/>
    <mergeCell ref="AR39:AT39"/>
    <mergeCell ref="AU39:AW39"/>
    <mergeCell ref="A38:M38"/>
    <mergeCell ref="N38:R38"/>
    <mergeCell ref="S38:U38"/>
    <mergeCell ref="V38:X38"/>
    <mergeCell ref="Z38:AL38"/>
    <mergeCell ref="AM38:AQ38"/>
    <mergeCell ref="AR36:AT36"/>
    <mergeCell ref="AU36:AW36"/>
    <mergeCell ref="A37:M37"/>
    <mergeCell ref="N37:R37"/>
    <mergeCell ref="S37:U37"/>
    <mergeCell ref="V37:X37"/>
    <mergeCell ref="Z37:AL37"/>
    <mergeCell ref="AM37:AQ37"/>
    <mergeCell ref="AR37:AT37"/>
    <mergeCell ref="AU37:AW37"/>
    <mergeCell ref="A36:M36"/>
    <mergeCell ref="N36:R36"/>
    <mergeCell ref="S36:U36"/>
    <mergeCell ref="V36:X36"/>
    <mergeCell ref="Z36:AL36"/>
    <mergeCell ref="AM36:AQ36"/>
    <mergeCell ref="AR34:AT34"/>
    <mergeCell ref="AU34:AW34"/>
    <mergeCell ref="A35:M35"/>
    <mergeCell ref="N35:R35"/>
    <mergeCell ref="S35:U35"/>
    <mergeCell ref="V35:X35"/>
    <mergeCell ref="Z35:AL35"/>
    <mergeCell ref="AM35:AQ35"/>
    <mergeCell ref="AR35:AT35"/>
    <mergeCell ref="AU35:AW35"/>
    <mergeCell ref="A34:M34"/>
    <mergeCell ref="N34:R34"/>
    <mergeCell ref="S34:U34"/>
    <mergeCell ref="V34:X34"/>
    <mergeCell ref="Z34:AL34"/>
    <mergeCell ref="AM34:AQ34"/>
    <mergeCell ref="AR32:AT32"/>
    <mergeCell ref="AU32:AW32"/>
    <mergeCell ref="A33:M33"/>
    <mergeCell ref="N33:R33"/>
    <mergeCell ref="S33:U33"/>
    <mergeCell ref="V33:X33"/>
    <mergeCell ref="Z33:AL33"/>
    <mergeCell ref="AM33:AQ33"/>
    <mergeCell ref="AR33:AT33"/>
    <mergeCell ref="AU33:AW33"/>
    <mergeCell ref="A32:M32"/>
    <mergeCell ref="N32:R32"/>
    <mergeCell ref="S32:U32"/>
    <mergeCell ref="V32:X32"/>
    <mergeCell ref="Z32:AL32"/>
    <mergeCell ref="AM32:AQ32"/>
    <mergeCell ref="AR30:AT30"/>
    <mergeCell ref="AU30:AW30"/>
    <mergeCell ref="A31:M31"/>
    <mergeCell ref="N31:R31"/>
    <mergeCell ref="S31:U31"/>
    <mergeCell ref="V31:X31"/>
    <mergeCell ref="Z31:AL31"/>
    <mergeCell ref="AM31:AQ31"/>
    <mergeCell ref="AR31:AT31"/>
    <mergeCell ref="AU31:AW31"/>
    <mergeCell ref="A30:M30"/>
    <mergeCell ref="N30:R30"/>
    <mergeCell ref="S30:U30"/>
    <mergeCell ref="V30:X30"/>
    <mergeCell ref="Z30:AL30"/>
    <mergeCell ref="AM30:AQ30"/>
    <mergeCell ref="AR28:AT28"/>
    <mergeCell ref="AU28:AW28"/>
    <mergeCell ref="A29:M29"/>
    <mergeCell ref="N29:R29"/>
    <mergeCell ref="S29:U29"/>
    <mergeCell ref="V29:X29"/>
    <mergeCell ref="Z29:AL29"/>
    <mergeCell ref="AM29:AQ29"/>
    <mergeCell ref="AR29:AT29"/>
    <mergeCell ref="AU29:AW29"/>
    <mergeCell ref="A28:M28"/>
    <mergeCell ref="N28:R28"/>
    <mergeCell ref="S28:U28"/>
    <mergeCell ref="V28:X28"/>
    <mergeCell ref="Z28:AL28"/>
    <mergeCell ref="AM28:AQ28"/>
    <mergeCell ref="AR26:AT26"/>
    <mergeCell ref="AU26:AW26"/>
    <mergeCell ref="A27:M27"/>
    <mergeCell ref="N27:R27"/>
    <mergeCell ref="S27:U27"/>
    <mergeCell ref="V27:X27"/>
    <mergeCell ref="Z27:AL27"/>
    <mergeCell ref="AM27:AQ27"/>
    <mergeCell ref="AR27:AT27"/>
    <mergeCell ref="AU27:AW27"/>
    <mergeCell ref="A26:M26"/>
    <mergeCell ref="N26:R26"/>
    <mergeCell ref="S26:U26"/>
    <mergeCell ref="V26:X26"/>
    <mergeCell ref="Z26:AL26"/>
    <mergeCell ref="AM26:AQ26"/>
    <mergeCell ref="AR24:AT24"/>
    <mergeCell ref="AU24:AW24"/>
    <mergeCell ref="A25:M25"/>
    <mergeCell ref="N25:R25"/>
    <mergeCell ref="S25:U25"/>
    <mergeCell ref="V25:X25"/>
    <mergeCell ref="Z25:AL25"/>
    <mergeCell ref="AM25:AQ25"/>
    <mergeCell ref="AR25:AT25"/>
    <mergeCell ref="AU25:AW25"/>
    <mergeCell ref="A24:M24"/>
    <mergeCell ref="N24:R24"/>
    <mergeCell ref="S24:U24"/>
    <mergeCell ref="V24:X24"/>
    <mergeCell ref="Z24:AL24"/>
    <mergeCell ref="AM24:AQ24"/>
    <mergeCell ref="AR22:AT22"/>
    <mergeCell ref="AU22:AW22"/>
    <mergeCell ref="A23:M23"/>
    <mergeCell ref="N23:R23"/>
    <mergeCell ref="S23:U23"/>
    <mergeCell ref="V23:X23"/>
    <mergeCell ref="Z23:AL23"/>
    <mergeCell ref="AM23:AQ23"/>
    <mergeCell ref="AR23:AT23"/>
    <mergeCell ref="AU23:AW23"/>
    <mergeCell ref="A22:M22"/>
    <mergeCell ref="N22:R22"/>
    <mergeCell ref="S22:U22"/>
    <mergeCell ref="V22:X22"/>
    <mergeCell ref="Z22:AL22"/>
    <mergeCell ref="AM22:AQ22"/>
    <mergeCell ref="AR20:AT20"/>
    <mergeCell ref="AU20:AW20"/>
    <mergeCell ref="A21:M21"/>
    <mergeCell ref="N21:R21"/>
    <mergeCell ref="S21:U21"/>
    <mergeCell ref="V21:X21"/>
    <mergeCell ref="Z21:AL21"/>
    <mergeCell ref="AM21:AQ21"/>
    <mergeCell ref="AR21:AT21"/>
    <mergeCell ref="AU21:AW21"/>
    <mergeCell ref="A20:M20"/>
    <mergeCell ref="N20:R20"/>
    <mergeCell ref="S20:U20"/>
    <mergeCell ref="V20:X20"/>
    <mergeCell ref="Z20:AL20"/>
    <mergeCell ref="AM20:AQ20"/>
    <mergeCell ref="AR18:AT18"/>
    <mergeCell ref="AU18:AW18"/>
    <mergeCell ref="A19:M19"/>
    <mergeCell ref="N19:R19"/>
    <mergeCell ref="S19:U19"/>
    <mergeCell ref="V19:X19"/>
    <mergeCell ref="Z19:AL19"/>
    <mergeCell ref="AM19:AQ19"/>
    <mergeCell ref="AR19:AT19"/>
    <mergeCell ref="AU19:AW19"/>
    <mergeCell ref="A18:M18"/>
    <mergeCell ref="N18:R18"/>
    <mergeCell ref="S18:U18"/>
    <mergeCell ref="V18:X18"/>
    <mergeCell ref="Z18:AL18"/>
    <mergeCell ref="AM18:AQ18"/>
    <mergeCell ref="AR16:AT16"/>
    <mergeCell ref="AU16:AW16"/>
    <mergeCell ref="A17:M17"/>
    <mergeCell ref="N17:R17"/>
    <mergeCell ref="S17:U17"/>
    <mergeCell ref="V17:X17"/>
    <mergeCell ref="Z17:AL17"/>
    <mergeCell ref="AM17:AQ17"/>
    <mergeCell ref="AR17:AT17"/>
    <mergeCell ref="AU17:AW17"/>
    <mergeCell ref="A16:M16"/>
    <mergeCell ref="N16:R16"/>
    <mergeCell ref="S16:U16"/>
    <mergeCell ref="V16:X16"/>
    <mergeCell ref="Z16:AL16"/>
    <mergeCell ref="AM16:AQ16"/>
    <mergeCell ref="AR14:AT14"/>
    <mergeCell ref="AU14:AW14"/>
    <mergeCell ref="A15:M15"/>
    <mergeCell ref="N15:R15"/>
    <mergeCell ref="S15:U15"/>
    <mergeCell ref="V15:X15"/>
    <mergeCell ref="Z15:AL15"/>
    <mergeCell ref="AM15:AQ15"/>
    <mergeCell ref="AR15:AT15"/>
    <mergeCell ref="AU15:AW15"/>
    <mergeCell ref="A14:M14"/>
    <mergeCell ref="N14:R14"/>
    <mergeCell ref="S14:U14"/>
    <mergeCell ref="V14:X14"/>
    <mergeCell ref="Z14:AL14"/>
    <mergeCell ref="AM14:AQ14"/>
    <mergeCell ref="Z11:AL11"/>
    <mergeCell ref="AM11:AQ11"/>
    <mergeCell ref="AR11:AT11"/>
    <mergeCell ref="AU11:AW11"/>
    <mergeCell ref="AR12:AT12"/>
    <mergeCell ref="AU12:AW12"/>
    <mergeCell ref="A13:M13"/>
    <mergeCell ref="N13:R13"/>
    <mergeCell ref="S13:U13"/>
    <mergeCell ref="V13:X13"/>
    <mergeCell ref="Z13:AL13"/>
    <mergeCell ref="AM13:AQ13"/>
    <mergeCell ref="AR13:AT13"/>
    <mergeCell ref="AU13:AW13"/>
    <mergeCell ref="A12:M12"/>
    <mergeCell ref="N12:R12"/>
    <mergeCell ref="S12:U12"/>
    <mergeCell ref="V12:X12"/>
    <mergeCell ref="Z12:AL12"/>
    <mergeCell ref="AM12:AQ12"/>
    <mergeCell ref="O1:U1"/>
    <mergeCell ref="V1:Y1"/>
    <mergeCell ref="Z1:AW1"/>
    <mergeCell ref="O2:U4"/>
    <mergeCell ref="V2:Y4"/>
    <mergeCell ref="Z2:AW4"/>
    <mergeCell ref="A80:M80"/>
    <mergeCell ref="N80:R80"/>
    <mergeCell ref="D3:F3"/>
    <mergeCell ref="AO6:AW7"/>
    <mergeCell ref="A9:M10"/>
    <mergeCell ref="N9:R10"/>
    <mergeCell ref="S9:X9"/>
    <mergeCell ref="Z9:AL10"/>
    <mergeCell ref="AM9:AQ10"/>
    <mergeCell ref="AR9:AW9"/>
    <mergeCell ref="S10:U10"/>
    <mergeCell ref="V10:X10"/>
    <mergeCell ref="AR10:AT10"/>
    <mergeCell ref="AU10:AW10"/>
    <mergeCell ref="A11:M11"/>
    <mergeCell ref="N11:R11"/>
    <mergeCell ref="S11:U11"/>
    <mergeCell ref="V11:X11"/>
  </mergeCells>
  <phoneticPr fontId="42"/>
  <pageMargins left="0.9055118110236221" right="0.70866141732283472" top="0.74803149606299213" bottom="0.51181102362204722" header="0.31496062992125984" footer="0.31496062992125984"/>
  <pageSetup paperSize="9" scale="76" fitToHeight="0" orientation="portrait" horizontalDpi="1200" r:id="rId1"/>
  <rowBreaks count="1" manualBreakCount="1">
    <brk id="41" max="48" man="1"/>
  </rowBreaks>
  <colBreaks count="1" manualBreakCount="1">
    <brk id="4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9B59-6516-4A46-AEE0-9614DC43E38B}">
  <dimension ref="A1:E52"/>
  <sheetViews>
    <sheetView view="pageBreakPreview" zoomScaleNormal="100" zoomScaleSheetLayoutView="100" workbookViewId="0">
      <selection activeCell="H12" sqref="H12"/>
    </sheetView>
  </sheetViews>
  <sheetFormatPr defaultRowHeight="12.75" x14ac:dyDescent="0.25"/>
  <cols>
    <col min="1" max="1" width="43.46484375" customWidth="1"/>
    <col min="2" max="2" width="10.86328125" style="25" customWidth="1"/>
    <col min="3" max="3" width="2.3984375" customWidth="1"/>
    <col min="4" max="4" width="43.59765625" customWidth="1"/>
    <col min="5" max="5" width="10.86328125" style="25" customWidth="1"/>
  </cols>
  <sheetData>
    <row r="1" spans="1:5" ht="21" customHeight="1" x14ac:dyDescent="0.25">
      <c r="A1" s="100" t="s">
        <v>759</v>
      </c>
    </row>
    <row r="2" spans="1:5" ht="21" customHeight="1" x14ac:dyDescent="0.25">
      <c r="A2" s="99" t="s">
        <v>295</v>
      </c>
      <c r="B2" s="99" t="s">
        <v>292</v>
      </c>
      <c r="D2" s="99" t="s">
        <v>295</v>
      </c>
      <c r="E2" s="99" t="s">
        <v>292</v>
      </c>
    </row>
    <row r="3" spans="1:5" ht="21" customHeight="1" x14ac:dyDescent="0.25">
      <c r="A3" s="153" t="s">
        <v>913</v>
      </c>
      <c r="B3" s="154" t="s">
        <v>912</v>
      </c>
      <c r="D3" s="153" t="s">
        <v>568</v>
      </c>
      <c r="E3" s="154" t="s">
        <v>831</v>
      </c>
    </row>
    <row r="4" spans="1:5" ht="21" customHeight="1" x14ac:dyDescent="0.25">
      <c r="A4" s="153" t="s">
        <v>911</v>
      </c>
      <c r="B4" s="154" t="s">
        <v>910</v>
      </c>
      <c r="D4" s="153" t="s">
        <v>570</v>
      </c>
      <c r="E4" s="154" t="s">
        <v>830</v>
      </c>
    </row>
    <row r="5" spans="1:5" ht="21" customHeight="1" x14ac:dyDescent="0.25">
      <c r="A5" s="153" t="s">
        <v>908</v>
      </c>
      <c r="B5" s="154" t="s">
        <v>907</v>
      </c>
      <c r="D5" s="153" t="s">
        <v>572</v>
      </c>
      <c r="E5" s="154" t="s">
        <v>829</v>
      </c>
    </row>
    <row r="6" spans="1:5" ht="21" customHeight="1" x14ac:dyDescent="0.25">
      <c r="A6" s="153" t="s">
        <v>488</v>
      </c>
      <c r="B6" s="154" t="s">
        <v>905</v>
      </c>
      <c r="D6" s="153" t="s">
        <v>574</v>
      </c>
      <c r="E6" s="154" t="s">
        <v>828</v>
      </c>
    </row>
    <row r="7" spans="1:5" ht="21" customHeight="1" x14ac:dyDescent="0.25">
      <c r="A7" s="153" t="s">
        <v>490</v>
      </c>
      <c r="B7" s="154" t="s">
        <v>903</v>
      </c>
      <c r="D7" s="153" t="s">
        <v>576</v>
      </c>
      <c r="E7" s="154" t="s">
        <v>827</v>
      </c>
    </row>
    <row r="8" spans="1:5" ht="21" customHeight="1" x14ac:dyDescent="0.25">
      <c r="A8" s="153" t="s">
        <v>492</v>
      </c>
      <c r="B8" s="154" t="s">
        <v>901</v>
      </c>
      <c r="D8" s="153" t="s">
        <v>578</v>
      </c>
      <c r="E8" s="154" t="s">
        <v>826</v>
      </c>
    </row>
    <row r="9" spans="1:5" ht="21" customHeight="1" x14ac:dyDescent="0.25">
      <c r="A9" s="153" t="s">
        <v>494</v>
      </c>
      <c r="B9" s="154" t="s">
        <v>899</v>
      </c>
      <c r="D9" s="153" t="s">
        <v>580</v>
      </c>
      <c r="E9" s="154" t="s">
        <v>825</v>
      </c>
    </row>
    <row r="10" spans="1:5" ht="21" customHeight="1" x14ac:dyDescent="0.25">
      <c r="A10" s="153" t="s">
        <v>496</v>
      </c>
      <c r="B10" s="154" t="s">
        <v>897</v>
      </c>
      <c r="D10" s="153" t="s">
        <v>582</v>
      </c>
      <c r="E10" s="154" t="s">
        <v>824</v>
      </c>
    </row>
    <row r="11" spans="1:5" ht="21" customHeight="1" x14ac:dyDescent="0.25">
      <c r="A11" s="153" t="s">
        <v>498</v>
      </c>
      <c r="B11" s="154" t="s">
        <v>895</v>
      </c>
      <c r="D11" s="153" t="s">
        <v>584</v>
      </c>
      <c r="E11" s="154" t="s">
        <v>822</v>
      </c>
    </row>
    <row r="12" spans="1:5" ht="21" customHeight="1" x14ac:dyDescent="0.25">
      <c r="A12" s="153" t="s">
        <v>948</v>
      </c>
      <c r="B12" s="154" t="s">
        <v>941</v>
      </c>
      <c r="D12" s="153" t="s">
        <v>586</v>
      </c>
      <c r="E12" s="154" t="s">
        <v>821</v>
      </c>
    </row>
    <row r="13" spans="1:5" ht="21" customHeight="1" x14ac:dyDescent="0.25">
      <c r="A13" s="153" t="s">
        <v>500</v>
      </c>
      <c r="B13" s="154" t="s">
        <v>893</v>
      </c>
      <c r="D13" s="153" t="s">
        <v>588</v>
      </c>
      <c r="E13" s="154" t="s">
        <v>820</v>
      </c>
    </row>
    <row r="14" spans="1:5" ht="21" customHeight="1" x14ac:dyDescent="0.25">
      <c r="A14" s="153" t="s">
        <v>502</v>
      </c>
      <c r="B14" s="154" t="s">
        <v>891</v>
      </c>
      <c r="D14" s="153" t="s">
        <v>590</v>
      </c>
      <c r="E14" s="154" t="s">
        <v>819</v>
      </c>
    </row>
    <row r="15" spans="1:5" ht="21" customHeight="1" x14ac:dyDescent="0.25">
      <c r="A15" s="153" t="s">
        <v>504</v>
      </c>
      <c r="B15" s="154" t="s">
        <v>889</v>
      </c>
      <c r="D15" s="153" t="s">
        <v>592</v>
      </c>
      <c r="E15" s="154" t="s">
        <v>818</v>
      </c>
    </row>
    <row r="16" spans="1:5" ht="21" customHeight="1" x14ac:dyDescent="0.25">
      <c r="A16" s="153" t="s">
        <v>506</v>
      </c>
      <c r="B16" s="154" t="s">
        <v>885</v>
      </c>
      <c r="D16" s="153" t="s">
        <v>594</v>
      </c>
      <c r="E16" s="154" t="s">
        <v>817</v>
      </c>
    </row>
    <row r="17" spans="1:5" ht="21" customHeight="1" x14ac:dyDescent="0.25">
      <c r="A17" s="153" t="s">
        <v>508</v>
      </c>
      <c r="B17" s="154" t="s">
        <v>883</v>
      </c>
      <c r="D17" s="153" t="s">
        <v>596</v>
      </c>
      <c r="E17" s="154" t="s">
        <v>816</v>
      </c>
    </row>
    <row r="18" spans="1:5" ht="21" customHeight="1" x14ac:dyDescent="0.25">
      <c r="A18" s="153" t="s">
        <v>510</v>
      </c>
      <c r="B18" s="154" t="s">
        <v>949</v>
      </c>
      <c r="D18" s="153" t="s">
        <v>598</v>
      </c>
      <c r="E18" s="154" t="s">
        <v>815</v>
      </c>
    </row>
    <row r="19" spans="1:5" ht="21" customHeight="1" x14ac:dyDescent="0.25">
      <c r="A19" s="153" t="s">
        <v>512</v>
      </c>
      <c r="B19" s="154" t="s">
        <v>950</v>
      </c>
      <c r="D19" s="153" t="s">
        <v>600</v>
      </c>
      <c r="E19" s="154" t="s">
        <v>814</v>
      </c>
    </row>
    <row r="20" spans="1:5" ht="21" customHeight="1" x14ac:dyDescent="0.25">
      <c r="A20" s="153" t="s">
        <v>514</v>
      </c>
      <c r="B20" s="154" t="s">
        <v>881</v>
      </c>
      <c r="D20" s="153" t="s">
        <v>602</v>
      </c>
      <c r="E20" s="154" t="s">
        <v>813</v>
      </c>
    </row>
    <row r="21" spans="1:5" ht="21" customHeight="1" x14ac:dyDescent="0.25">
      <c r="A21" s="153" t="s">
        <v>516</v>
      </c>
      <c r="B21" s="154" t="s">
        <v>879</v>
      </c>
      <c r="D21" s="153" t="s">
        <v>604</v>
      </c>
      <c r="E21" s="154" t="s">
        <v>812</v>
      </c>
    </row>
    <row r="22" spans="1:5" ht="21" customHeight="1" x14ac:dyDescent="0.25">
      <c r="A22" s="153" t="s">
        <v>518</v>
      </c>
      <c r="B22" s="154" t="s">
        <v>877</v>
      </c>
      <c r="D22" s="153" t="s">
        <v>606</v>
      </c>
      <c r="E22" s="154" t="s">
        <v>810</v>
      </c>
    </row>
    <row r="23" spans="1:5" ht="21" customHeight="1" x14ac:dyDescent="0.25">
      <c r="A23" s="153" t="s">
        <v>520</v>
      </c>
      <c r="B23" s="154" t="s">
        <v>875</v>
      </c>
      <c r="D23" s="153" t="s">
        <v>608</v>
      </c>
      <c r="E23" s="154" t="s">
        <v>809</v>
      </c>
    </row>
    <row r="24" spans="1:5" ht="21" customHeight="1" x14ac:dyDescent="0.25">
      <c r="A24" s="153" t="s">
        <v>522</v>
      </c>
      <c r="B24" s="154" t="s">
        <v>873</v>
      </c>
      <c r="D24" s="153" t="s">
        <v>610</v>
      </c>
      <c r="E24" s="154" t="s">
        <v>808</v>
      </c>
    </row>
    <row r="25" spans="1:5" ht="21" customHeight="1" x14ac:dyDescent="0.25">
      <c r="A25" s="153" t="s">
        <v>524</v>
      </c>
      <c r="B25" s="154" t="s">
        <v>951</v>
      </c>
      <c r="D25" s="153" t="s">
        <v>612</v>
      </c>
      <c r="E25" s="154" t="s">
        <v>807</v>
      </c>
    </row>
    <row r="26" spans="1:5" ht="21" customHeight="1" x14ac:dyDescent="0.25">
      <c r="A26" s="153" t="s">
        <v>526</v>
      </c>
      <c r="B26" s="154" t="s">
        <v>952</v>
      </c>
      <c r="D26" s="153" t="s">
        <v>614</v>
      </c>
      <c r="E26" s="154" t="s">
        <v>806</v>
      </c>
    </row>
    <row r="27" spans="1:5" ht="21" customHeight="1" x14ac:dyDescent="0.25">
      <c r="A27" s="153" t="s">
        <v>528</v>
      </c>
      <c r="B27" s="154" t="s">
        <v>867</v>
      </c>
      <c r="D27" s="153" t="s">
        <v>616</v>
      </c>
      <c r="E27" s="154" t="s">
        <v>805</v>
      </c>
    </row>
    <row r="28" spans="1:5" ht="21" customHeight="1" x14ac:dyDescent="0.25">
      <c r="A28" s="153" t="s">
        <v>530</v>
      </c>
      <c r="B28" s="154" t="s">
        <v>865</v>
      </c>
      <c r="D28" s="153" t="s">
        <v>618</v>
      </c>
      <c r="E28" s="154" t="s">
        <v>804</v>
      </c>
    </row>
    <row r="29" spans="1:5" ht="21" customHeight="1" x14ac:dyDescent="0.25">
      <c r="A29" s="153" t="s">
        <v>532</v>
      </c>
      <c r="B29" s="154" t="s">
        <v>863</v>
      </c>
      <c r="D29" s="153" t="s">
        <v>620</v>
      </c>
      <c r="E29" s="154" t="s">
        <v>803</v>
      </c>
    </row>
    <row r="30" spans="1:5" ht="21" customHeight="1" x14ac:dyDescent="0.25">
      <c r="A30" s="153" t="s">
        <v>534</v>
      </c>
      <c r="B30" s="154" t="s">
        <v>862</v>
      </c>
      <c r="D30" s="153" t="s">
        <v>622</v>
      </c>
      <c r="E30" s="154" t="s">
        <v>802</v>
      </c>
    </row>
    <row r="31" spans="1:5" ht="21" customHeight="1" x14ac:dyDescent="0.25">
      <c r="A31" s="153" t="s">
        <v>535</v>
      </c>
      <c r="B31" s="154" t="s">
        <v>861</v>
      </c>
      <c r="D31" s="153" t="s">
        <v>624</v>
      </c>
      <c r="E31" s="154" t="s">
        <v>801</v>
      </c>
    </row>
    <row r="32" spans="1:5" ht="21" customHeight="1" x14ac:dyDescent="0.25">
      <c r="A32" s="153" t="s">
        <v>483</v>
      </c>
      <c r="B32" s="154" t="s">
        <v>858</v>
      </c>
      <c r="D32" s="153" t="s">
        <v>626</v>
      </c>
      <c r="E32" s="154" t="s">
        <v>800</v>
      </c>
    </row>
    <row r="33" spans="1:5" ht="21" customHeight="1" x14ac:dyDescent="0.25">
      <c r="A33" s="153" t="s">
        <v>485</v>
      </c>
      <c r="B33" s="154" t="s">
        <v>953</v>
      </c>
      <c r="D33" s="153" t="s">
        <v>628</v>
      </c>
      <c r="E33" s="154" t="s">
        <v>799</v>
      </c>
    </row>
    <row r="34" spans="1:5" ht="21" customHeight="1" x14ac:dyDescent="0.25">
      <c r="A34" s="153" t="s">
        <v>536</v>
      </c>
      <c r="B34" s="154" t="s">
        <v>954</v>
      </c>
      <c r="D34" s="153" t="s">
        <v>630</v>
      </c>
      <c r="E34" s="154" t="s">
        <v>798</v>
      </c>
    </row>
    <row r="35" spans="1:5" ht="21" customHeight="1" x14ac:dyDescent="0.25">
      <c r="A35" s="153" t="s">
        <v>537</v>
      </c>
      <c r="B35" s="154" t="s">
        <v>955</v>
      </c>
      <c r="D35" s="153" t="s">
        <v>632</v>
      </c>
      <c r="E35" s="154" t="s">
        <v>797</v>
      </c>
    </row>
    <row r="36" spans="1:5" ht="21" customHeight="1" x14ac:dyDescent="0.25">
      <c r="A36" s="153" t="s">
        <v>964</v>
      </c>
      <c r="B36" s="154" t="s">
        <v>917</v>
      </c>
      <c r="D36" s="153" t="s">
        <v>634</v>
      </c>
      <c r="E36" s="154" t="s">
        <v>796</v>
      </c>
    </row>
    <row r="37" spans="1:5" ht="21" customHeight="1" x14ac:dyDescent="0.25">
      <c r="A37" s="153" t="s">
        <v>539</v>
      </c>
      <c r="B37" s="154" t="s">
        <v>956</v>
      </c>
      <c r="D37" s="153" t="s">
        <v>636</v>
      </c>
      <c r="E37" s="154" t="s">
        <v>794</v>
      </c>
    </row>
    <row r="38" spans="1:5" ht="21" customHeight="1" x14ac:dyDescent="0.25">
      <c r="A38" s="153" t="s">
        <v>540</v>
      </c>
      <c r="B38" s="154" t="s">
        <v>957</v>
      </c>
      <c r="D38" s="153" t="s">
        <v>638</v>
      </c>
      <c r="E38" s="154" t="s">
        <v>793</v>
      </c>
    </row>
    <row r="39" spans="1:5" ht="21" customHeight="1" x14ac:dyDescent="0.25">
      <c r="A39" s="153" t="s">
        <v>542</v>
      </c>
      <c r="B39" s="154" t="s">
        <v>958</v>
      </c>
      <c r="D39" s="153" t="s">
        <v>640</v>
      </c>
      <c r="E39" s="154" t="s">
        <v>792</v>
      </c>
    </row>
    <row r="40" spans="1:5" ht="21" customHeight="1" x14ac:dyDescent="0.25">
      <c r="A40" s="153" t="s">
        <v>544</v>
      </c>
      <c r="B40" s="154" t="s">
        <v>959</v>
      </c>
      <c r="D40" s="153" t="s">
        <v>642</v>
      </c>
      <c r="E40" s="154" t="s">
        <v>791</v>
      </c>
    </row>
    <row r="41" spans="1:5" ht="21" customHeight="1" x14ac:dyDescent="0.25">
      <c r="A41" s="153" t="s">
        <v>546</v>
      </c>
      <c r="B41" s="154" t="s">
        <v>843</v>
      </c>
      <c r="D41" s="153" t="s">
        <v>644</v>
      </c>
      <c r="E41" s="154" t="s">
        <v>790</v>
      </c>
    </row>
    <row r="42" spans="1:5" ht="21" customHeight="1" x14ac:dyDescent="0.25">
      <c r="A42" s="153" t="s">
        <v>548</v>
      </c>
      <c r="B42" s="154" t="s">
        <v>842</v>
      </c>
      <c r="D42" s="153" t="s">
        <v>646</v>
      </c>
      <c r="E42" s="154" t="s">
        <v>788</v>
      </c>
    </row>
    <row r="43" spans="1:5" ht="21" customHeight="1" x14ac:dyDescent="0.25">
      <c r="A43" s="153" t="s">
        <v>550</v>
      </c>
      <c r="B43" s="154" t="s">
        <v>841</v>
      </c>
      <c r="D43" s="153" t="s">
        <v>647</v>
      </c>
      <c r="E43" s="154" t="s">
        <v>787</v>
      </c>
    </row>
    <row r="44" spans="1:5" ht="21" customHeight="1" x14ac:dyDescent="0.25">
      <c r="A44" s="153" t="s">
        <v>552</v>
      </c>
      <c r="B44" s="154" t="s">
        <v>840</v>
      </c>
      <c r="D44" s="153" t="s">
        <v>648</v>
      </c>
      <c r="E44" s="154" t="s">
        <v>786</v>
      </c>
    </row>
    <row r="45" spans="1:5" ht="21" customHeight="1" x14ac:dyDescent="0.25">
      <c r="A45" s="153" t="s">
        <v>554</v>
      </c>
      <c r="B45" s="154" t="s">
        <v>838</v>
      </c>
      <c r="D45" s="153" t="s">
        <v>650</v>
      </c>
      <c r="E45" s="154" t="s">
        <v>785</v>
      </c>
    </row>
    <row r="46" spans="1:5" ht="21" customHeight="1" x14ac:dyDescent="0.25">
      <c r="A46" s="153" t="s">
        <v>556</v>
      </c>
      <c r="B46" s="154" t="s">
        <v>837</v>
      </c>
      <c r="D46" s="153" t="s">
        <v>652</v>
      </c>
      <c r="E46" s="154" t="s">
        <v>784</v>
      </c>
    </row>
    <row r="47" spans="1:5" ht="21" customHeight="1" x14ac:dyDescent="0.25">
      <c r="A47" s="153" t="s">
        <v>558</v>
      </c>
      <c r="B47" s="154" t="s">
        <v>836</v>
      </c>
      <c r="D47" s="153" t="s">
        <v>859</v>
      </c>
      <c r="E47" s="154" t="s">
        <v>960</v>
      </c>
    </row>
    <row r="48" spans="1:5" ht="21" customHeight="1" x14ac:dyDescent="0.25">
      <c r="A48" s="153" t="s">
        <v>560</v>
      </c>
      <c r="B48" s="154" t="s">
        <v>835</v>
      </c>
      <c r="D48" s="153" t="s">
        <v>653</v>
      </c>
      <c r="E48" s="154" t="s">
        <v>783</v>
      </c>
    </row>
    <row r="49" spans="1:5" ht="21" customHeight="1" x14ac:dyDescent="0.25">
      <c r="A49" s="153" t="s">
        <v>564</v>
      </c>
      <c r="B49" s="154" t="s">
        <v>834</v>
      </c>
      <c r="D49" s="153" t="s">
        <v>476</v>
      </c>
      <c r="E49" s="154" t="s">
        <v>961</v>
      </c>
    </row>
    <row r="50" spans="1:5" ht="21" customHeight="1" x14ac:dyDescent="0.25">
      <c r="A50" s="153" t="s">
        <v>565</v>
      </c>
      <c r="B50" s="154" t="s">
        <v>833</v>
      </c>
      <c r="D50" s="153" t="s">
        <v>458</v>
      </c>
      <c r="E50" s="154" t="s">
        <v>962</v>
      </c>
    </row>
    <row r="51" spans="1:5" ht="21" customHeight="1" x14ac:dyDescent="0.25">
      <c r="A51" s="153" t="s">
        <v>566</v>
      </c>
      <c r="B51" s="154" t="s">
        <v>832</v>
      </c>
      <c r="D51" s="153"/>
      <c r="E51" s="154"/>
    </row>
    <row r="52" spans="1:5" ht="21" customHeight="1" x14ac:dyDescent="0.25">
      <c r="A52" s="14"/>
      <c r="B52" s="148"/>
      <c r="D52" s="14"/>
      <c r="E52" s="148"/>
    </row>
  </sheetData>
  <phoneticPr fontId="42"/>
  <pageMargins left="0.70866141732283472" right="0.70866141732283472" top="0.59055118110236227" bottom="0.59055118110236227" header="0.31496062992125984" footer="0.31496062992125984"/>
  <pageSetup paperSize="9" scale="73" orientation="portrait"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208E-BA2C-4474-9E1B-F209518693AD}">
  <dimension ref="A1:E126"/>
  <sheetViews>
    <sheetView view="pageBreakPreview" topLeftCell="A35" zoomScaleNormal="100" zoomScaleSheetLayoutView="100" workbookViewId="0">
      <selection activeCell="D47" sqref="D47"/>
    </sheetView>
  </sheetViews>
  <sheetFormatPr defaultRowHeight="12.75" x14ac:dyDescent="0.25"/>
  <cols>
    <col min="1" max="1" width="41.73046875" customWidth="1"/>
    <col min="2" max="2" width="16.46484375" customWidth="1"/>
    <col min="3" max="3" width="1.46484375" customWidth="1"/>
    <col min="4" max="4" width="43.3984375" customWidth="1"/>
    <col min="5" max="5" width="16.46484375" customWidth="1"/>
  </cols>
  <sheetData>
    <row r="1" spans="1:5" ht="24.6" customHeight="1" x14ac:dyDescent="0.25">
      <c r="A1" s="100" t="s">
        <v>760</v>
      </c>
      <c r="B1" s="25"/>
      <c r="E1" s="25"/>
    </row>
    <row r="2" spans="1:5" ht="23.45" customHeight="1" x14ac:dyDescent="0.25">
      <c r="A2" s="99" t="s">
        <v>389</v>
      </c>
      <c r="B2" s="99" t="s">
        <v>292</v>
      </c>
      <c r="D2" s="99" t="s">
        <v>389</v>
      </c>
      <c r="E2" s="99" t="s">
        <v>292</v>
      </c>
    </row>
    <row r="3" spans="1:5" ht="23.45" customHeight="1" x14ac:dyDescent="0.25">
      <c r="A3" s="149" t="s">
        <v>300</v>
      </c>
      <c r="B3" s="150">
        <v>101001001</v>
      </c>
      <c r="C3" s="151"/>
      <c r="D3" s="149" t="s">
        <v>217</v>
      </c>
      <c r="E3" s="150">
        <v>305003006</v>
      </c>
    </row>
    <row r="4" spans="1:5" ht="23.45" customHeight="1" x14ac:dyDescent="0.25">
      <c r="A4" s="149" t="s">
        <v>162</v>
      </c>
      <c r="B4" s="150">
        <v>102001001</v>
      </c>
      <c r="C4" s="151"/>
      <c r="D4" s="149" t="s">
        <v>218</v>
      </c>
      <c r="E4" s="150">
        <v>305003007</v>
      </c>
    </row>
    <row r="5" spans="1:5" ht="23.45" customHeight="1" x14ac:dyDescent="0.25">
      <c r="A5" s="149" t="s">
        <v>164</v>
      </c>
      <c r="B5" s="150">
        <v>102003001</v>
      </c>
      <c r="C5" s="151"/>
      <c r="D5" s="149" t="s">
        <v>219</v>
      </c>
      <c r="E5" s="150">
        <v>306001001</v>
      </c>
    </row>
    <row r="6" spans="1:5" ht="23.45" customHeight="1" x14ac:dyDescent="0.25">
      <c r="A6" s="149" t="s">
        <v>165</v>
      </c>
      <c r="B6" s="150">
        <v>102004001</v>
      </c>
      <c r="C6" s="151"/>
      <c r="D6" s="149" t="s">
        <v>220</v>
      </c>
      <c r="E6" s="150">
        <v>306001002</v>
      </c>
    </row>
    <row r="7" spans="1:5" ht="23.45" customHeight="1" x14ac:dyDescent="0.25">
      <c r="A7" s="149" t="s">
        <v>166</v>
      </c>
      <c r="B7" s="150">
        <v>102005001</v>
      </c>
      <c r="C7" s="151"/>
      <c r="D7" s="149" t="s">
        <v>461</v>
      </c>
      <c r="E7" s="150">
        <v>306002001</v>
      </c>
    </row>
    <row r="8" spans="1:5" ht="23.45" customHeight="1" x14ac:dyDescent="0.25">
      <c r="A8" s="149" t="s">
        <v>167</v>
      </c>
      <c r="B8" s="150">
        <v>102006001</v>
      </c>
      <c r="C8" s="151"/>
      <c r="D8" s="149" t="s">
        <v>774</v>
      </c>
      <c r="E8" s="150">
        <v>3010000202</v>
      </c>
    </row>
    <row r="9" spans="1:5" ht="23.45" customHeight="1" x14ac:dyDescent="0.25">
      <c r="A9" s="149" t="s">
        <v>168</v>
      </c>
      <c r="B9" s="150">
        <v>102007001</v>
      </c>
      <c r="C9" s="151"/>
      <c r="D9" s="149" t="s">
        <v>223</v>
      </c>
      <c r="E9" s="150">
        <v>308001001</v>
      </c>
    </row>
    <row r="10" spans="1:5" ht="23.45" customHeight="1" x14ac:dyDescent="0.25">
      <c r="A10" s="149" t="s">
        <v>169</v>
      </c>
      <c r="B10" s="150">
        <v>102008001</v>
      </c>
      <c r="C10" s="151"/>
      <c r="D10" s="149" t="s">
        <v>224</v>
      </c>
      <c r="E10" s="150">
        <v>308002001</v>
      </c>
    </row>
    <row r="11" spans="1:5" ht="23.45" customHeight="1" x14ac:dyDescent="0.25">
      <c r="A11" s="149" t="s">
        <v>170</v>
      </c>
      <c r="B11" s="150">
        <v>102009001</v>
      </c>
      <c r="C11" s="151"/>
      <c r="D11" s="149" t="s">
        <v>225</v>
      </c>
      <c r="E11" s="150">
        <v>308002002</v>
      </c>
    </row>
    <row r="12" spans="1:5" ht="23.45" customHeight="1" x14ac:dyDescent="0.25">
      <c r="A12" s="152" t="s">
        <v>414</v>
      </c>
      <c r="B12" s="150">
        <v>103001001</v>
      </c>
      <c r="C12" s="151"/>
      <c r="D12" s="149" t="s">
        <v>226</v>
      </c>
      <c r="E12" s="150">
        <v>308002003</v>
      </c>
    </row>
    <row r="13" spans="1:5" ht="23.45" customHeight="1" x14ac:dyDescent="0.25">
      <c r="A13" s="149" t="s">
        <v>172</v>
      </c>
      <c r="B13" s="150">
        <v>201001002</v>
      </c>
      <c r="C13" s="151"/>
      <c r="D13" s="149" t="s">
        <v>411</v>
      </c>
      <c r="E13" s="150">
        <v>309001001</v>
      </c>
    </row>
    <row r="14" spans="1:5" ht="23.45" customHeight="1" x14ac:dyDescent="0.25">
      <c r="A14" s="149" t="s">
        <v>174</v>
      </c>
      <c r="B14" s="150">
        <v>201002001</v>
      </c>
      <c r="C14" s="151"/>
      <c r="D14" s="149" t="s">
        <v>227</v>
      </c>
      <c r="E14" s="150">
        <v>701001001</v>
      </c>
    </row>
    <row r="15" spans="1:5" ht="23.45" customHeight="1" x14ac:dyDescent="0.25">
      <c r="A15" s="149" t="s">
        <v>177</v>
      </c>
      <c r="B15" s="150">
        <v>202002001</v>
      </c>
      <c r="C15" s="151"/>
      <c r="D15" s="149" t="s">
        <v>228</v>
      </c>
      <c r="E15" s="150">
        <v>701001002</v>
      </c>
    </row>
    <row r="16" spans="1:5" ht="23.45" customHeight="1" x14ac:dyDescent="0.25">
      <c r="A16" s="149" t="s">
        <v>178</v>
      </c>
      <c r="B16" s="150">
        <v>202002002</v>
      </c>
      <c r="C16" s="151"/>
      <c r="D16" s="149" t="s">
        <v>773</v>
      </c>
      <c r="E16" s="150">
        <v>3001004806</v>
      </c>
    </row>
    <row r="17" spans="1:5" ht="23.45" customHeight="1" x14ac:dyDescent="0.25">
      <c r="A17" s="149" t="s">
        <v>179</v>
      </c>
      <c r="B17" s="150">
        <v>202003001</v>
      </c>
      <c r="C17" s="151"/>
      <c r="D17" s="149" t="s">
        <v>248</v>
      </c>
      <c r="E17" s="150">
        <v>3001010701</v>
      </c>
    </row>
    <row r="18" spans="1:5" ht="23.45" customHeight="1" x14ac:dyDescent="0.25">
      <c r="A18" s="149" t="s">
        <v>180</v>
      </c>
      <c r="B18" s="150">
        <v>202003002</v>
      </c>
      <c r="C18" s="151"/>
      <c r="D18" s="149" t="s">
        <v>254</v>
      </c>
      <c r="E18" s="150">
        <v>3001012601</v>
      </c>
    </row>
    <row r="19" spans="1:5" ht="23.45" customHeight="1" x14ac:dyDescent="0.25">
      <c r="A19" s="149" t="s">
        <v>185</v>
      </c>
      <c r="B19" s="150">
        <v>202006001</v>
      </c>
      <c r="C19" s="151"/>
      <c r="D19" s="149" t="s">
        <v>413</v>
      </c>
      <c r="E19" s="150">
        <v>3001013001</v>
      </c>
    </row>
    <row r="20" spans="1:5" ht="23.45" customHeight="1" x14ac:dyDescent="0.25">
      <c r="A20" s="149" t="s">
        <v>186</v>
      </c>
      <c r="B20" s="150">
        <v>202006002</v>
      </c>
      <c r="C20" s="151"/>
      <c r="D20" s="149" t="s">
        <v>326</v>
      </c>
      <c r="E20" s="150">
        <v>3002001001</v>
      </c>
    </row>
    <row r="21" spans="1:5" ht="23.45" customHeight="1" x14ac:dyDescent="0.25">
      <c r="A21" s="149" t="s">
        <v>769</v>
      </c>
      <c r="B21" s="150">
        <v>3010000212</v>
      </c>
      <c r="C21" s="151"/>
      <c r="D21" s="149" t="s">
        <v>765</v>
      </c>
      <c r="E21" s="150">
        <v>3002001002</v>
      </c>
    </row>
    <row r="22" spans="1:5" ht="23.45" customHeight="1" x14ac:dyDescent="0.25">
      <c r="A22" s="149" t="s">
        <v>187</v>
      </c>
      <c r="B22" s="150">
        <v>301001001</v>
      </c>
      <c r="C22" s="151"/>
      <c r="D22" s="149" t="s">
        <v>259</v>
      </c>
      <c r="E22" s="150">
        <v>3003001001</v>
      </c>
    </row>
    <row r="23" spans="1:5" ht="23.45" customHeight="1" x14ac:dyDescent="0.25">
      <c r="A23" s="149" t="s">
        <v>188</v>
      </c>
      <c r="B23" s="150">
        <v>301001002</v>
      </c>
      <c r="C23" s="151"/>
      <c r="D23" s="149" t="s">
        <v>261</v>
      </c>
      <c r="E23" s="150">
        <v>3003002001</v>
      </c>
    </row>
    <row r="24" spans="1:5" ht="23.45" customHeight="1" x14ac:dyDescent="0.25">
      <c r="A24" s="149" t="s">
        <v>189</v>
      </c>
      <c r="B24" s="150">
        <v>301001003</v>
      </c>
      <c r="C24" s="151"/>
      <c r="D24" s="149" t="s">
        <v>770</v>
      </c>
      <c r="E24" s="150">
        <v>3010000209</v>
      </c>
    </row>
    <row r="25" spans="1:5" ht="23.45" customHeight="1" x14ac:dyDescent="0.25">
      <c r="A25" s="149" t="s">
        <v>190</v>
      </c>
      <c r="B25" s="150">
        <v>302001001</v>
      </c>
      <c r="C25" s="151"/>
      <c r="D25" s="149" t="s">
        <v>771</v>
      </c>
      <c r="E25" s="150">
        <v>3010000210</v>
      </c>
    </row>
    <row r="26" spans="1:5" ht="23.45" customHeight="1" x14ac:dyDescent="0.25">
      <c r="A26" s="149" t="s">
        <v>191</v>
      </c>
      <c r="B26" s="150">
        <v>302001002</v>
      </c>
      <c r="C26" s="151"/>
      <c r="D26" s="149" t="s">
        <v>772</v>
      </c>
      <c r="E26" s="150">
        <v>3010000211</v>
      </c>
    </row>
    <row r="27" spans="1:5" ht="23.45" customHeight="1" x14ac:dyDescent="0.25">
      <c r="A27" s="149" t="s">
        <v>195</v>
      </c>
      <c r="B27" s="150">
        <v>303001006</v>
      </c>
      <c r="C27" s="151"/>
      <c r="D27" s="149" t="s">
        <v>265</v>
      </c>
      <c r="E27" s="150">
        <v>3004001001</v>
      </c>
    </row>
    <row r="28" spans="1:5" ht="23.45" customHeight="1" x14ac:dyDescent="0.25">
      <c r="A28" s="149" t="s">
        <v>196</v>
      </c>
      <c r="B28" s="150">
        <v>303001007</v>
      </c>
      <c r="C28" s="151"/>
      <c r="D28" s="149" t="s">
        <v>266</v>
      </c>
      <c r="E28" s="150">
        <v>3004002001</v>
      </c>
    </row>
    <row r="29" spans="1:5" ht="23.45" customHeight="1" x14ac:dyDescent="0.25">
      <c r="A29" s="149" t="s">
        <v>197</v>
      </c>
      <c r="B29" s="150">
        <v>303001008</v>
      </c>
      <c r="C29" s="151"/>
      <c r="D29" s="149" t="s">
        <v>267</v>
      </c>
      <c r="E29" s="150">
        <v>3004003001</v>
      </c>
    </row>
    <row r="30" spans="1:5" ht="23.45" customHeight="1" x14ac:dyDescent="0.25">
      <c r="A30" s="149" t="s">
        <v>198</v>
      </c>
      <c r="B30" s="150">
        <v>305001001</v>
      </c>
      <c r="C30" s="151"/>
      <c r="D30" s="149" t="s">
        <v>272</v>
      </c>
      <c r="E30" s="150">
        <v>3005001005</v>
      </c>
    </row>
    <row r="31" spans="1:5" ht="23.45" customHeight="1" x14ac:dyDescent="0.25">
      <c r="A31" s="149" t="s">
        <v>199</v>
      </c>
      <c r="B31" s="150">
        <v>305001002</v>
      </c>
      <c r="C31" s="151"/>
      <c r="D31" s="149" t="s">
        <v>273</v>
      </c>
      <c r="E31" s="150">
        <v>3005001006</v>
      </c>
    </row>
    <row r="32" spans="1:5" ht="23.45" customHeight="1" x14ac:dyDescent="0.25">
      <c r="A32" s="149" t="s">
        <v>200</v>
      </c>
      <c r="B32" s="150">
        <v>305001003</v>
      </c>
      <c r="C32" s="151"/>
      <c r="D32" s="149" t="s">
        <v>274</v>
      </c>
      <c r="E32" s="150">
        <v>3005001007</v>
      </c>
    </row>
    <row r="33" spans="1:5" ht="23.45" customHeight="1" x14ac:dyDescent="0.25">
      <c r="A33" s="149" t="s">
        <v>201</v>
      </c>
      <c r="B33" s="150">
        <v>305001004</v>
      </c>
      <c r="C33" s="151"/>
      <c r="D33" s="149" t="s">
        <v>275</v>
      </c>
      <c r="E33" s="150">
        <v>3005001008</v>
      </c>
    </row>
    <row r="34" spans="1:5" ht="23.45" customHeight="1" x14ac:dyDescent="0.25">
      <c r="A34" s="149" t="s">
        <v>202</v>
      </c>
      <c r="B34" s="150">
        <v>305001005</v>
      </c>
      <c r="C34" s="151"/>
      <c r="D34" s="149" t="s">
        <v>409</v>
      </c>
      <c r="E34" s="150">
        <v>3005001014</v>
      </c>
    </row>
    <row r="35" spans="1:5" ht="23.45" customHeight="1" x14ac:dyDescent="0.25">
      <c r="A35" s="149" t="s">
        <v>203</v>
      </c>
      <c r="B35" s="150">
        <v>305001006</v>
      </c>
      <c r="C35" s="151"/>
      <c r="D35" s="149" t="s">
        <v>410</v>
      </c>
      <c r="E35" s="150">
        <v>3005001015</v>
      </c>
    </row>
    <row r="36" spans="1:5" ht="23.45" customHeight="1" x14ac:dyDescent="0.25">
      <c r="A36" s="149" t="s">
        <v>204</v>
      </c>
      <c r="B36" s="150">
        <v>305001007</v>
      </c>
      <c r="C36" s="151"/>
      <c r="D36" s="149" t="s">
        <v>775</v>
      </c>
      <c r="E36" s="150">
        <v>3010000204</v>
      </c>
    </row>
    <row r="37" spans="1:5" ht="23.45" customHeight="1" x14ac:dyDescent="0.25">
      <c r="A37" s="149" t="s">
        <v>205</v>
      </c>
      <c r="B37" s="150">
        <v>305001008</v>
      </c>
      <c r="C37" s="151"/>
      <c r="D37" s="149" t="s">
        <v>776</v>
      </c>
      <c r="E37" s="150">
        <v>3010000205</v>
      </c>
    </row>
    <row r="38" spans="1:5" ht="23.45" customHeight="1" x14ac:dyDescent="0.25">
      <c r="A38" s="149" t="s">
        <v>206</v>
      </c>
      <c r="B38" s="150">
        <v>305002001</v>
      </c>
      <c r="C38" s="151"/>
      <c r="D38" s="149" t="s">
        <v>766</v>
      </c>
      <c r="E38" s="150">
        <v>3010000206</v>
      </c>
    </row>
    <row r="39" spans="1:5" ht="23.45" customHeight="1" x14ac:dyDescent="0.25">
      <c r="A39" s="149" t="s">
        <v>207</v>
      </c>
      <c r="B39" s="150">
        <v>305002002</v>
      </c>
      <c r="C39" s="151"/>
      <c r="D39" s="149" t="s">
        <v>767</v>
      </c>
      <c r="E39" s="150">
        <v>3010000207</v>
      </c>
    </row>
    <row r="40" spans="1:5" ht="23.45" customHeight="1" x14ac:dyDescent="0.25">
      <c r="A40" s="149" t="s">
        <v>208</v>
      </c>
      <c r="B40" s="150">
        <v>305002003</v>
      </c>
      <c r="C40" s="151"/>
      <c r="D40" s="149" t="s">
        <v>768</v>
      </c>
      <c r="E40" s="150">
        <v>3010000208</v>
      </c>
    </row>
    <row r="41" spans="1:5" ht="23.45" customHeight="1" x14ac:dyDescent="0.25">
      <c r="A41" s="149" t="s">
        <v>209</v>
      </c>
      <c r="B41" s="150">
        <v>305002004</v>
      </c>
      <c r="C41" s="151"/>
      <c r="D41" s="149" t="s">
        <v>286</v>
      </c>
      <c r="E41" s="150">
        <v>3008001001</v>
      </c>
    </row>
    <row r="42" spans="1:5" ht="23.45" customHeight="1" x14ac:dyDescent="0.25">
      <c r="A42" s="149" t="s">
        <v>210</v>
      </c>
      <c r="B42" s="150">
        <v>305002005</v>
      </c>
      <c r="C42" s="151"/>
      <c r="D42" s="149" t="s">
        <v>287</v>
      </c>
      <c r="E42" s="150">
        <v>3009001001</v>
      </c>
    </row>
    <row r="43" spans="1:5" ht="23.45" customHeight="1" x14ac:dyDescent="0.25">
      <c r="A43" s="149" t="s">
        <v>211</v>
      </c>
      <c r="B43" s="150">
        <v>305002006</v>
      </c>
      <c r="C43" s="151"/>
      <c r="D43" s="149" t="s">
        <v>288</v>
      </c>
      <c r="E43" s="150">
        <v>3009001002</v>
      </c>
    </row>
    <row r="44" spans="1:5" ht="23.45" customHeight="1" x14ac:dyDescent="0.25">
      <c r="A44" s="149" t="s">
        <v>212</v>
      </c>
      <c r="B44" s="150">
        <v>305003001</v>
      </c>
      <c r="C44" s="151"/>
      <c r="D44" s="149" t="s">
        <v>459</v>
      </c>
      <c r="E44" s="150">
        <v>3010000101</v>
      </c>
    </row>
    <row r="45" spans="1:5" ht="23.45" customHeight="1" x14ac:dyDescent="0.25">
      <c r="A45" s="149" t="s">
        <v>213</v>
      </c>
      <c r="B45" s="150">
        <v>305003002</v>
      </c>
      <c r="C45" s="151"/>
      <c r="D45" s="149" t="s">
        <v>460</v>
      </c>
      <c r="E45" s="150">
        <v>3010000102</v>
      </c>
    </row>
    <row r="46" spans="1:5" ht="23.45" customHeight="1" x14ac:dyDescent="0.25">
      <c r="A46" s="149" t="s">
        <v>214</v>
      </c>
      <c r="B46" s="150">
        <v>305003003</v>
      </c>
      <c r="C46" s="151"/>
      <c r="D46" s="149" t="s">
        <v>291</v>
      </c>
      <c r="E46" s="150">
        <v>3010000103</v>
      </c>
    </row>
    <row r="47" spans="1:5" ht="23.45" customHeight="1" x14ac:dyDescent="0.25">
      <c r="A47" s="149" t="s">
        <v>215</v>
      </c>
      <c r="B47" s="150">
        <v>305003004</v>
      </c>
      <c r="C47" s="151"/>
      <c r="D47" s="149" t="s">
        <v>963</v>
      </c>
      <c r="E47" s="150">
        <v>3010000104</v>
      </c>
    </row>
    <row r="48" spans="1:5" ht="23.45" customHeight="1" x14ac:dyDescent="0.25">
      <c r="A48" s="149" t="s">
        <v>216</v>
      </c>
      <c r="B48" s="150">
        <v>305003005</v>
      </c>
      <c r="C48" s="151"/>
      <c r="D48" s="149"/>
      <c r="E48" s="150"/>
    </row>
    <row r="49" spans="1:5" ht="23.25" customHeight="1" x14ac:dyDescent="0.25">
      <c r="A49" s="145"/>
      <c r="B49" s="146"/>
      <c r="C49" s="25"/>
      <c r="D49" s="141"/>
      <c r="E49" s="142"/>
    </row>
    <row r="50" spans="1:5" ht="13.5" customHeight="1" x14ac:dyDescent="0.25">
      <c r="A50" s="25"/>
      <c r="B50" s="25"/>
      <c r="D50" s="25"/>
      <c r="E50" s="25"/>
    </row>
    <row r="51" spans="1:5" ht="13.5" customHeight="1" x14ac:dyDescent="0.25"/>
    <row r="52" spans="1:5" ht="13.5" customHeight="1" x14ac:dyDescent="0.25"/>
    <row r="53" spans="1:5" ht="13.5" customHeight="1" x14ac:dyDescent="0.25"/>
    <row r="54" spans="1:5" ht="13.5" customHeight="1" x14ac:dyDescent="0.25"/>
    <row r="55" spans="1:5" ht="13.5" customHeight="1" x14ac:dyDescent="0.25"/>
    <row r="56" spans="1:5" ht="13.5" customHeight="1" x14ac:dyDescent="0.25"/>
    <row r="57" spans="1:5" ht="13.5" customHeight="1" x14ac:dyDescent="0.25"/>
    <row r="58" spans="1:5" ht="13.5" customHeight="1" x14ac:dyDescent="0.25"/>
    <row r="59" spans="1:5" ht="13.5" customHeight="1" x14ac:dyDescent="0.25"/>
    <row r="60" spans="1:5" ht="13.5" customHeight="1" x14ac:dyDescent="0.25"/>
    <row r="61" spans="1:5" ht="13.5" customHeight="1" x14ac:dyDescent="0.25"/>
    <row r="62" spans="1:5" ht="13.5" customHeight="1" x14ac:dyDescent="0.25"/>
    <row r="63" spans="1:5" ht="13.5" customHeight="1" x14ac:dyDescent="0.25"/>
    <row r="64" spans="1:5"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sheetData>
  <phoneticPr fontId="42"/>
  <pageMargins left="0.70866141732283472" right="0.70866141732283472" top="0.59055118110236227" bottom="0.59055118110236227" header="0.31496062992125984" footer="0.31496062992125984"/>
  <pageSetup paperSize="9" scale="70"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35E8-6CC5-4DE9-9DC0-C5C8B3F4F22B}">
  <dimension ref="A1"/>
  <sheetViews>
    <sheetView workbookViewId="0"/>
  </sheetViews>
  <sheetFormatPr defaultRowHeight="12.75" x14ac:dyDescent="0.25"/>
  <sheetData/>
  <phoneticPr fontId="4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申請書(3-1～3-3)</vt:lpstr>
      <vt:lpstr>別紙1,2 </vt:lpstr>
      <vt:lpstr>別紙３ </vt:lpstr>
      <vt:lpstr>別紙4,5</vt:lpstr>
      <vt:lpstr>別紙6,7</vt:lpstr>
      <vt:lpstr>許認可等コード一覧 </vt:lpstr>
      <vt:lpstr>資格者等コード一覧 </vt:lpstr>
      <vt:lpstr>Sheet1</vt:lpstr>
      <vt:lpstr>'資格者等コード一覧 '!Print_Area</vt:lpstr>
      <vt:lpstr>'申請書(3-1～3-3)'!Print_Area</vt:lpstr>
      <vt:lpstr>'別紙1,2 '!Print_Area</vt:lpstr>
      <vt:lpstr>'別紙３ '!Print_Area</vt:lpstr>
      <vt:lpstr>'別紙4,5'!Print_Area</vt:lpstr>
      <vt:lpstr>'別紙6,7'!Print_Area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森重　ひとみ</cp:lastModifiedBy>
  <cp:lastPrinted>2024-08-28T00:29:58Z</cp:lastPrinted>
  <dcterms:created xsi:type="dcterms:W3CDTF">2013-05-28T08:01:20Z</dcterms:created>
  <dcterms:modified xsi:type="dcterms:W3CDTF">2024-10-03T03:39:12Z</dcterms:modified>
</cp:coreProperties>
</file>