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10" windowWidth="3495" windowHeight="6465" activeTab="0"/>
  </bookViews>
  <sheets>
    <sheet name="S-2" sheetId="1" r:id="rId1"/>
  </sheets>
  <definedNames>
    <definedName name="_Regression_Int" localSheetId="0" hidden="1">1</definedName>
    <definedName name="_xlnm.Print_Area" localSheetId="0">'S-2'!$A$1:$N$22</definedName>
  </definedNames>
  <calcPr fullCalcOnLoad="1"/>
</workbook>
</file>

<file path=xl/sharedStrings.xml><?xml version="1.0" encoding="utf-8"?>
<sst xmlns="http://schemas.openxmlformats.org/spreadsheetml/2006/main" count="41" uniqueCount="31">
  <si>
    <t>平均</t>
  </si>
  <si>
    <t>区分</t>
  </si>
  <si>
    <t>総数</t>
  </si>
  <si>
    <t>構成比</t>
  </si>
  <si>
    <t>市立病院</t>
  </si>
  <si>
    <t>交通局</t>
  </si>
  <si>
    <t>水道局</t>
  </si>
  <si>
    <t>年齢</t>
  </si>
  <si>
    <t>消防局</t>
  </si>
  <si>
    <t>2　市職員の年齢別構成</t>
  </si>
  <si>
    <t>市長の事務部局</t>
  </si>
  <si>
    <t>議会の事務部局</t>
  </si>
  <si>
    <t>事務部局</t>
  </si>
  <si>
    <t>事務部局</t>
  </si>
  <si>
    <t>教育委員会の事務部局及び</t>
  </si>
  <si>
    <t>学校その他の教育機関</t>
  </si>
  <si>
    <t>29歳以下</t>
  </si>
  <si>
    <t>30～39歳</t>
  </si>
  <si>
    <t>40～49歳</t>
  </si>
  <si>
    <t>50～59歳</t>
  </si>
  <si>
    <t>60歳以上</t>
  </si>
  <si>
    <t xml:space="preserve"> 資料：市人事課</t>
  </si>
  <si>
    <t>選挙管理委員会の</t>
  </si>
  <si>
    <t>監査委員の</t>
  </si>
  <si>
    <t>農業委員会の</t>
  </si>
  <si>
    <t>船舶局</t>
  </si>
  <si>
    <r>
      <t xml:space="preserve">実数
</t>
    </r>
    <r>
      <rPr>
        <sz val="6"/>
        <rFont val="ＭＳ 明朝"/>
        <family val="1"/>
      </rPr>
      <t>（人）</t>
    </r>
  </si>
  <si>
    <t>構成比</t>
  </si>
  <si>
    <t>（歳）</t>
  </si>
  <si>
    <t>事務部局</t>
  </si>
  <si>
    <t>（令和5年4月1日現在）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</si>
</sst>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\ ##0"/>
    <numFmt numFmtId="182" formatCode="0_ "/>
    <numFmt numFmtId="183" formatCode="0.0_ "/>
    <numFmt numFmtId="184" formatCode="*#0.00\ ;*-#0.00\ ;* &quot;-&quot;??_ ;_ @_ "/>
    <numFmt numFmtId="185" formatCode="* #0.0\ ;* \-#0.0\ ;* &quot;-&quot;\ ;@\ "/>
    <numFmt numFmtId="186" formatCode="* #0.0\ ;* \-#0.0\ ;* &quot;-&quot;;@\ "/>
    <numFmt numFmtId="187" formatCode="*#0.0\ ;*-#0.0\ ;* &quot;-&quot;;@\ "/>
    <numFmt numFmtId="188" formatCode="*#0.0;*-#0.0;* &quot;-&quot;;@\ "/>
    <numFmt numFmtId="189" formatCode="*0.0;*-0.0;* &quot;-&quot;;@\ "/>
    <numFmt numFmtId="190" formatCode="*#.0;*-#.0;* &quot;-&quot;;@\ "/>
    <numFmt numFmtId="191" formatCode="*#\ ##0.0;*-#\ ##0.0;* &quot;-&quot;;@\ "/>
    <numFmt numFmtId="192" formatCode="*#\ ###.0;*-#\ ###.0;* &quot;-&quot;;@\ "/>
    <numFmt numFmtId="193" formatCode="*##0.0;*-##0.0;* &quot;-&quot;;@\ "/>
    <numFmt numFmtId="194" formatCode="*###.0;*-###.0;* &quot;-&quot;;@\ "/>
    <numFmt numFmtId="195" formatCode="*##0.0;*-#0.0;* &quot;-&quot;;@\ "/>
    <numFmt numFmtId="196" formatCode="* ##0.0;*-\ ##0.0;* &quot;-&quot;;@\ "/>
    <numFmt numFmtId="197" formatCode="* ##0.00;*-\ ##0.00;* &quot;-&quot;;@\ "/>
    <numFmt numFmtId="198" formatCode="* #\ ##0;* \-#\ ##0;* &quot;-&quot;;@\ "/>
    <numFmt numFmtId="199" formatCode="_ * #,##0.0_ ;_ * \-#,##0.0_ ;_ * &quot;-&quot;?_ ;_ @_ "/>
    <numFmt numFmtId="200" formatCode="0.0%"/>
    <numFmt numFmtId="201" formatCode="* ##0;*-\ ##0;* &quot;-&quot;;@\ 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 horizontal="distributed"/>
      <protection/>
    </xf>
    <xf numFmtId="0" fontId="3" fillId="0" borderId="12" xfId="0" applyFont="1" applyFill="1" applyBorder="1" applyAlignment="1" applyProtection="1">
      <alignment horizontal="distributed"/>
      <protection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distributed"/>
      <protection/>
    </xf>
    <xf numFmtId="0" fontId="3" fillId="0" borderId="14" xfId="0" applyFont="1" applyFill="1" applyBorder="1" applyAlignment="1" applyProtection="1">
      <alignment horizontal="distributed" vertical="top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top"/>
      <protection/>
    </xf>
    <xf numFmtId="197" fontId="4" fillId="0" borderId="10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Border="1" applyAlignment="1">
      <alignment horizontal="center" vertical="center"/>
    </xf>
    <xf numFmtId="198" fontId="4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>
      <alignment horizontal="distributed" vertical="top"/>
    </xf>
    <xf numFmtId="0" fontId="6" fillId="0" borderId="0" xfId="0" applyFont="1" applyFill="1" applyBorder="1" applyAlignment="1" applyProtection="1">
      <alignment horizontal="distributed"/>
      <protection/>
    </xf>
    <xf numFmtId="198" fontId="4" fillId="0" borderId="1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 applyProtection="1">
      <alignment horizontal="distributed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9" fontId="4" fillId="0" borderId="0" xfId="43" applyFont="1" applyFill="1" applyBorder="1" applyAlignment="1">
      <alignment horizontal="right" vertical="center"/>
    </xf>
    <xf numFmtId="198" fontId="4" fillId="0" borderId="11" xfId="0" applyNumberFormat="1" applyFont="1" applyFill="1" applyBorder="1" applyAlignment="1">
      <alignment horizontal="right" vertical="center"/>
    </xf>
    <xf numFmtId="198" fontId="4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vertical="center"/>
    </xf>
    <xf numFmtId="196" fontId="3" fillId="0" borderId="0" xfId="0" applyNumberFormat="1" applyFont="1" applyFill="1" applyAlignment="1">
      <alignment horizontal="right" vertical="center"/>
    </xf>
    <xf numFmtId="201" fontId="4" fillId="0" borderId="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200" fontId="4" fillId="0" borderId="13" xfId="0" applyNumberFormat="1" applyFont="1" applyFill="1" applyBorder="1" applyAlignment="1">
      <alignment horizontal="right" vertical="center"/>
    </xf>
    <xf numFmtId="198" fontId="4" fillId="0" borderId="0" xfId="0" applyNumberFormat="1" applyFont="1" applyFill="1" applyBorder="1" applyAlignment="1">
      <alignment horizontal="right" vertical="center"/>
    </xf>
    <xf numFmtId="198" fontId="4" fillId="0" borderId="13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horizontal="center" vertical="center"/>
    </xf>
    <xf numFmtId="197" fontId="4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8" fontId="4" fillId="0" borderId="12" xfId="0" applyNumberFormat="1" applyFont="1" applyFill="1" applyBorder="1" applyAlignment="1">
      <alignment horizontal="right" vertical="center"/>
    </xf>
    <xf numFmtId="198" fontId="4" fillId="0" borderId="15" xfId="0" applyNumberFormat="1" applyFont="1" applyFill="1" applyBorder="1" applyAlignment="1">
      <alignment horizontal="right" vertical="center"/>
    </xf>
    <xf numFmtId="9" fontId="4" fillId="0" borderId="0" xfId="43" applyFont="1" applyFill="1" applyBorder="1" applyAlignment="1">
      <alignment horizontal="right" vertical="center"/>
    </xf>
    <xf numFmtId="9" fontId="4" fillId="0" borderId="13" xfId="43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 quotePrefix="1">
      <alignment horizontal="right" vertical="center"/>
    </xf>
    <xf numFmtId="198" fontId="4" fillId="0" borderId="0" xfId="0" applyNumberFormat="1" applyFont="1" applyFill="1" applyBorder="1" applyAlignment="1">
      <alignment vertical="center"/>
    </xf>
    <xf numFmtId="198" fontId="4" fillId="0" borderId="0" xfId="0" applyNumberFormat="1" applyFont="1" applyFill="1" applyBorder="1" applyAlignment="1">
      <alignment horizontal="center" vertical="center"/>
    </xf>
    <xf numFmtId="201" fontId="4" fillId="0" borderId="0" xfId="0" applyNumberFormat="1" applyFont="1" applyFill="1" applyBorder="1" applyAlignment="1" quotePrefix="1">
      <alignment horizontal="right" vertical="center"/>
    </xf>
    <xf numFmtId="198" fontId="4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O22"/>
  <sheetViews>
    <sheetView showGridLines="0" tabSelected="1" zoomScalePageLayoutView="0" workbookViewId="0" topLeftCell="A1">
      <selection activeCell="R17" sqref="R17"/>
    </sheetView>
  </sheetViews>
  <sheetFormatPr defaultColWidth="10.66015625" defaultRowHeight="18"/>
  <cols>
    <col min="1" max="1" width="13" style="1" customWidth="1"/>
    <col min="2" max="2" width="4.08203125" style="1" customWidth="1"/>
    <col min="3" max="3" width="4.75" style="1" customWidth="1"/>
    <col min="4" max="4" width="4.08203125" style="1" customWidth="1"/>
    <col min="5" max="5" width="4.75" style="1" customWidth="1"/>
    <col min="6" max="6" width="4.08203125" style="1" customWidth="1"/>
    <col min="7" max="7" width="4.75" style="1" customWidth="1"/>
    <col min="8" max="8" width="4.08203125" style="1" customWidth="1"/>
    <col min="9" max="9" width="4.75" style="1" customWidth="1"/>
    <col min="10" max="10" width="4.08203125" style="1" customWidth="1"/>
    <col min="11" max="11" width="4.75" style="1" bestFit="1" customWidth="1"/>
    <col min="12" max="12" width="4.08203125" style="1" customWidth="1"/>
    <col min="13" max="13" width="4.75" style="1" customWidth="1"/>
    <col min="14" max="14" width="4.58203125" style="1" customWidth="1"/>
    <col min="15" max="15" width="1.40625" style="1" customWidth="1"/>
    <col min="16" max="17" width="3.33203125" style="1" bestFit="1" customWidth="1"/>
    <col min="18" max="16384" width="10.66015625" style="1" customWidth="1"/>
  </cols>
  <sheetData>
    <row r="1" spans="1:15" ht="15.75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8"/>
    </row>
    <row r="2" spans="1:15" ht="11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M2" s="3"/>
      <c r="N2" s="4" t="s">
        <v>30</v>
      </c>
      <c r="O2" s="4"/>
    </row>
    <row r="3" spans="1:15" ht="13.5" customHeight="1">
      <c r="A3" s="5"/>
      <c r="B3" s="52" t="s">
        <v>2</v>
      </c>
      <c r="C3" s="53"/>
      <c r="D3" s="52" t="s">
        <v>16</v>
      </c>
      <c r="E3" s="53"/>
      <c r="F3" s="52" t="s">
        <v>17</v>
      </c>
      <c r="G3" s="53"/>
      <c r="H3" s="52" t="s">
        <v>18</v>
      </c>
      <c r="I3" s="53"/>
      <c r="J3" s="52" t="s">
        <v>19</v>
      </c>
      <c r="K3" s="53"/>
      <c r="L3" s="52" t="s">
        <v>20</v>
      </c>
      <c r="M3" s="53"/>
      <c r="N3" s="6" t="s">
        <v>0</v>
      </c>
      <c r="O3" s="7"/>
    </row>
    <row r="4" spans="1:15" ht="11.25" customHeight="1">
      <c r="A4" s="7" t="s">
        <v>1</v>
      </c>
      <c r="B4" s="54"/>
      <c r="C4" s="55"/>
      <c r="D4" s="54"/>
      <c r="E4" s="55"/>
      <c r="F4" s="54"/>
      <c r="G4" s="55"/>
      <c r="H4" s="54"/>
      <c r="I4" s="55"/>
      <c r="J4" s="54"/>
      <c r="K4" s="55"/>
      <c r="L4" s="54"/>
      <c r="M4" s="55"/>
      <c r="N4" s="8" t="s">
        <v>7</v>
      </c>
      <c r="O4" s="7"/>
    </row>
    <row r="5" spans="1:15" ht="22.5" customHeight="1">
      <c r="A5" s="9"/>
      <c r="B5" s="22" t="s">
        <v>26</v>
      </c>
      <c r="C5" s="23" t="s">
        <v>27</v>
      </c>
      <c r="D5" s="22" t="s">
        <v>26</v>
      </c>
      <c r="E5" s="23" t="s">
        <v>3</v>
      </c>
      <c r="F5" s="22" t="s">
        <v>26</v>
      </c>
      <c r="G5" s="23" t="s">
        <v>3</v>
      </c>
      <c r="H5" s="22" t="s">
        <v>26</v>
      </c>
      <c r="I5" s="23" t="s">
        <v>3</v>
      </c>
      <c r="J5" s="22" t="s">
        <v>26</v>
      </c>
      <c r="K5" s="23" t="s">
        <v>3</v>
      </c>
      <c r="L5" s="22" t="s">
        <v>26</v>
      </c>
      <c r="M5" s="23" t="s">
        <v>3</v>
      </c>
      <c r="N5" s="24" t="s">
        <v>28</v>
      </c>
      <c r="O5" s="30"/>
    </row>
    <row r="6" spans="1:15" ht="21" customHeight="1">
      <c r="A6" s="17" t="s">
        <v>2</v>
      </c>
      <c r="B6" s="26">
        <f>SUM(B7:B21)</f>
        <v>5783</v>
      </c>
      <c r="C6" s="25">
        <v>1</v>
      </c>
      <c r="D6" s="20">
        <f>SUM(D7:D21)</f>
        <v>1080</v>
      </c>
      <c r="E6" s="21">
        <f>D6/$B$6</f>
        <v>0.18675427978557843</v>
      </c>
      <c r="F6" s="20">
        <f>SUM(F7:F21)</f>
        <v>1405</v>
      </c>
      <c r="G6" s="21">
        <f>F6/$B$6</f>
        <v>0.24295348435068304</v>
      </c>
      <c r="H6" s="20">
        <f>SUM(H7:H21)</f>
        <v>1717</v>
      </c>
      <c r="I6" s="21">
        <f>H6/$B$6</f>
        <v>0.29690472073318347</v>
      </c>
      <c r="J6" s="20">
        <f>SUM(J7:J21)</f>
        <v>1379</v>
      </c>
      <c r="K6" s="21">
        <f>J6/$B$6</f>
        <v>0.23845754798547467</v>
      </c>
      <c r="L6" s="20">
        <f>SUM(L7:L21)</f>
        <v>202</v>
      </c>
      <c r="M6" s="21">
        <f>L6/$B$6</f>
        <v>0.034929967145080405</v>
      </c>
      <c r="N6" s="14">
        <f>(B7*N7+B8*N8+B9*N9+B11*N11+B13*N13+B15*N15+B16*N16+B17*N17+B18*N18+B19*N19+B20*N20)/B6</f>
        <v>41.491713643437656</v>
      </c>
      <c r="O6" s="15"/>
    </row>
    <row r="7" spans="1:15" ht="18.75" customHeight="1">
      <c r="A7" s="12" t="s">
        <v>10</v>
      </c>
      <c r="B7" s="27">
        <v>2926</v>
      </c>
      <c r="C7" s="25">
        <v>1</v>
      </c>
      <c r="D7" s="16">
        <v>602</v>
      </c>
      <c r="E7" s="21">
        <f>D7/$B$7</f>
        <v>0.20574162679425836</v>
      </c>
      <c r="F7" s="16">
        <v>672</v>
      </c>
      <c r="G7" s="21">
        <f>F7/$B$7</f>
        <v>0.22966507177033493</v>
      </c>
      <c r="H7" s="16">
        <v>881</v>
      </c>
      <c r="I7" s="21">
        <f>H7/$B$7</f>
        <v>0.30109364319890636</v>
      </c>
      <c r="J7" s="16">
        <v>682</v>
      </c>
      <c r="K7" s="21">
        <f>J7/$B$7</f>
        <v>0.23308270676691728</v>
      </c>
      <c r="L7" s="16">
        <v>89</v>
      </c>
      <c r="M7" s="21">
        <f>L7/$B$7</f>
        <v>0.030416951469583047</v>
      </c>
      <c r="N7" s="15">
        <v>41.1</v>
      </c>
      <c r="O7" s="15"/>
    </row>
    <row r="8" spans="1:15" ht="18.75" customHeight="1">
      <c r="A8" s="12" t="s">
        <v>11</v>
      </c>
      <c r="B8" s="27">
        <v>30</v>
      </c>
      <c r="C8" s="25">
        <v>1</v>
      </c>
      <c r="D8" s="16">
        <v>3</v>
      </c>
      <c r="E8" s="21">
        <f>D8/$B$8</f>
        <v>0.1</v>
      </c>
      <c r="F8" s="16">
        <v>9</v>
      </c>
      <c r="G8" s="21">
        <f>F8/$B$8</f>
        <v>0.3</v>
      </c>
      <c r="H8" s="16">
        <v>12</v>
      </c>
      <c r="I8" s="21">
        <f>H8/$B$8</f>
        <v>0.4</v>
      </c>
      <c r="J8" s="16">
        <v>6</v>
      </c>
      <c r="K8" s="21">
        <f>J8/$B$8</f>
        <v>0.2</v>
      </c>
      <c r="L8" s="16">
        <v>0</v>
      </c>
      <c r="M8" s="21">
        <f>L8/$B$8</f>
        <v>0</v>
      </c>
      <c r="N8" s="15">
        <v>42.5</v>
      </c>
      <c r="O8" s="15"/>
    </row>
    <row r="9" spans="1:15" ht="14.25" customHeight="1">
      <c r="A9" s="10" t="s">
        <v>22</v>
      </c>
      <c r="B9" s="42">
        <v>14</v>
      </c>
      <c r="C9" s="44">
        <v>1</v>
      </c>
      <c r="D9" s="48">
        <v>4</v>
      </c>
      <c r="E9" s="35">
        <f>D9/$B$9</f>
        <v>0.2857142857142857</v>
      </c>
      <c r="F9" s="48">
        <v>0</v>
      </c>
      <c r="G9" s="35">
        <f>F9/$B$9</f>
        <v>0</v>
      </c>
      <c r="H9" s="48">
        <v>5</v>
      </c>
      <c r="I9" s="35">
        <f>H9/$B$9</f>
        <v>0.35714285714285715</v>
      </c>
      <c r="J9" s="48">
        <v>5</v>
      </c>
      <c r="K9" s="35">
        <f>J9/$B$9</f>
        <v>0.35714285714285715</v>
      </c>
      <c r="L9" s="46">
        <v>0</v>
      </c>
      <c r="M9" s="35">
        <f>L9/$B$9</f>
        <v>0</v>
      </c>
      <c r="N9" s="39">
        <v>41.71</v>
      </c>
      <c r="O9" s="15"/>
    </row>
    <row r="10" spans="1:15" ht="14.25" customHeight="1">
      <c r="A10" s="11" t="s">
        <v>12</v>
      </c>
      <c r="B10" s="42"/>
      <c r="C10" s="44">
        <v>1</v>
      </c>
      <c r="D10" s="48"/>
      <c r="E10" s="35">
        <f>D10/$B$7</f>
        <v>0</v>
      </c>
      <c r="F10" s="48"/>
      <c r="G10" s="35">
        <f>F10/$B$7</f>
        <v>0</v>
      </c>
      <c r="H10" s="48"/>
      <c r="I10" s="35">
        <f>H10/$B$7</f>
        <v>0</v>
      </c>
      <c r="J10" s="48"/>
      <c r="K10" s="35">
        <f>J10/$B$7</f>
        <v>0</v>
      </c>
      <c r="L10" s="46"/>
      <c r="M10" s="35">
        <f>L10/$B$7</f>
        <v>0</v>
      </c>
      <c r="N10" s="41"/>
      <c r="O10" s="29"/>
    </row>
    <row r="11" spans="1:15" ht="14.25" customHeight="1">
      <c r="A11" s="10" t="s">
        <v>23</v>
      </c>
      <c r="B11" s="42">
        <v>14</v>
      </c>
      <c r="C11" s="44">
        <v>1</v>
      </c>
      <c r="D11" s="46">
        <v>0</v>
      </c>
      <c r="E11" s="35">
        <f>D11/$B$11</f>
        <v>0</v>
      </c>
      <c r="F11" s="46">
        <v>0</v>
      </c>
      <c r="G11" s="35">
        <f>F11/$B$11</f>
        <v>0</v>
      </c>
      <c r="H11" s="50">
        <v>3</v>
      </c>
      <c r="I11" s="35">
        <f>H11/$B$11</f>
        <v>0.21428571428571427</v>
      </c>
      <c r="J11" s="48">
        <v>11</v>
      </c>
      <c r="K11" s="35">
        <f>J11/$B$11</f>
        <v>0.7857142857142857</v>
      </c>
      <c r="L11" s="46">
        <v>0</v>
      </c>
      <c r="M11" s="35">
        <f>L11/$B$11</f>
        <v>0</v>
      </c>
      <c r="N11" s="39">
        <v>53.5</v>
      </c>
      <c r="O11" s="15"/>
    </row>
    <row r="12" spans="1:15" ht="14.25" customHeight="1">
      <c r="A12" s="18" t="s">
        <v>13</v>
      </c>
      <c r="B12" s="42"/>
      <c r="C12" s="44">
        <v>1</v>
      </c>
      <c r="D12" s="46"/>
      <c r="E12" s="35">
        <f>D12/$B$7</f>
        <v>0</v>
      </c>
      <c r="F12" s="46"/>
      <c r="G12" s="35">
        <f>F12/$B$7</f>
        <v>0</v>
      </c>
      <c r="H12" s="50"/>
      <c r="I12" s="35">
        <f>H12/$B$7</f>
        <v>0</v>
      </c>
      <c r="J12" s="48"/>
      <c r="K12" s="35">
        <f>J12/$B$7</f>
        <v>0</v>
      </c>
      <c r="L12" s="46"/>
      <c r="M12" s="35">
        <f>L12/$B$7</f>
        <v>0</v>
      </c>
      <c r="N12" s="41"/>
      <c r="O12" s="29"/>
    </row>
    <row r="13" spans="1:15" ht="14.25" customHeight="1">
      <c r="A13" s="10" t="s">
        <v>24</v>
      </c>
      <c r="B13" s="42">
        <v>16</v>
      </c>
      <c r="C13" s="44">
        <v>1</v>
      </c>
      <c r="D13" s="48">
        <v>1</v>
      </c>
      <c r="E13" s="35">
        <f>D13/$B$13</f>
        <v>0.0625</v>
      </c>
      <c r="F13" s="47">
        <v>0</v>
      </c>
      <c r="G13" s="35">
        <f>F13/$B$13</f>
        <v>0</v>
      </c>
      <c r="H13" s="47">
        <v>5</v>
      </c>
      <c r="I13" s="35">
        <f>H13/$B$13</f>
        <v>0.3125</v>
      </c>
      <c r="J13" s="47">
        <v>6</v>
      </c>
      <c r="K13" s="35">
        <f>J13/$B$13</f>
        <v>0.375</v>
      </c>
      <c r="L13" s="49">
        <v>4</v>
      </c>
      <c r="M13" s="35">
        <f>L13/$B$13</f>
        <v>0.25</v>
      </c>
      <c r="N13" s="39">
        <v>51.44</v>
      </c>
      <c r="O13" s="15"/>
    </row>
    <row r="14" spans="1:15" ht="14.25" customHeight="1">
      <c r="A14" s="11" t="s">
        <v>29</v>
      </c>
      <c r="B14" s="42"/>
      <c r="C14" s="44">
        <v>1</v>
      </c>
      <c r="D14" s="48"/>
      <c r="E14" s="35">
        <f>D14/$B$7</f>
        <v>0</v>
      </c>
      <c r="F14" s="47"/>
      <c r="G14" s="35">
        <f>F14/$B$7</f>
        <v>0</v>
      </c>
      <c r="H14" s="47"/>
      <c r="I14" s="35">
        <f>H14/$B$7</f>
        <v>0</v>
      </c>
      <c r="J14" s="47"/>
      <c r="K14" s="35">
        <f>J14/$B$7</f>
        <v>0</v>
      </c>
      <c r="L14" s="49"/>
      <c r="M14" s="35">
        <f>L14/$B$7</f>
        <v>0</v>
      </c>
      <c r="N14" s="41"/>
      <c r="O14" s="29"/>
    </row>
    <row r="15" spans="1:15" ht="18.75" customHeight="1">
      <c r="A15" s="12" t="s">
        <v>4</v>
      </c>
      <c r="B15" s="27">
        <v>995</v>
      </c>
      <c r="C15" s="25">
        <v>1</v>
      </c>
      <c r="D15" s="16">
        <v>238</v>
      </c>
      <c r="E15" s="21">
        <f>D15/$B$15</f>
        <v>0.23919597989949748</v>
      </c>
      <c r="F15" s="16">
        <v>323</v>
      </c>
      <c r="G15" s="21">
        <f>F15/$B$15</f>
        <v>0.3246231155778894</v>
      </c>
      <c r="H15" s="16">
        <v>251</v>
      </c>
      <c r="I15" s="21">
        <f>H15/$B$15</f>
        <v>0.2522613065326633</v>
      </c>
      <c r="J15" s="16">
        <v>153</v>
      </c>
      <c r="K15" s="21">
        <f>J15/$B$15</f>
        <v>0.15376884422110554</v>
      </c>
      <c r="L15" s="16">
        <v>30</v>
      </c>
      <c r="M15" s="21">
        <f>L15/$B$15</f>
        <v>0.03015075376884422</v>
      </c>
      <c r="N15" s="15">
        <v>38.66</v>
      </c>
      <c r="O15" s="15"/>
    </row>
    <row r="16" spans="1:15" ht="18.75" customHeight="1">
      <c r="A16" s="12" t="s">
        <v>5</v>
      </c>
      <c r="B16" s="27">
        <v>222</v>
      </c>
      <c r="C16" s="25">
        <v>1</v>
      </c>
      <c r="D16" s="16">
        <v>21</v>
      </c>
      <c r="E16" s="21">
        <v>0.095</v>
      </c>
      <c r="F16" s="16">
        <v>55</v>
      </c>
      <c r="G16" s="21">
        <v>0.248</v>
      </c>
      <c r="H16" s="16">
        <v>78</v>
      </c>
      <c r="I16" s="21">
        <v>0.351</v>
      </c>
      <c r="J16" s="16">
        <v>59</v>
      </c>
      <c r="K16" s="21">
        <v>0.266</v>
      </c>
      <c r="L16" s="16">
        <v>9</v>
      </c>
      <c r="M16" s="21">
        <v>0.041</v>
      </c>
      <c r="N16" s="15">
        <v>43.71</v>
      </c>
      <c r="O16" s="15"/>
    </row>
    <row r="17" spans="1:15" ht="18.75" customHeight="1">
      <c r="A17" s="12" t="s">
        <v>6</v>
      </c>
      <c r="B17" s="27">
        <v>418</v>
      </c>
      <c r="C17" s="25">
        <v>1</v>
      </c>
      <c r="D17" s="16">
        <v>67</v>
      </c>
      <c r="E17" s="21">
        <v>0.16</v>
      </c>
      <c r="F17" s="16">
        <v>114</v>
      </c>
      <c r="G17" s="21">
        <v>0.273</v>
      </c>
      <c r="H17" s="16">
        <v>101</v>
      </c>
      <c r="I17" s="21">
        <v>0.242</v>
      </c>
      <c r="J17" s="16">
        <v>104</v>
      </c>
      <c r="K17" s="21">
        <v>0.249</v>
      </c>
      <c r="L17" s="16">
        <v>32</v>
      </c>
      <c r="M17" s="21">
        <v>0.077</v>
      </c>
      <c r="N17" s="15">
        <v>42.79</v>
      </c>
      <c r="O17" s="15"/>
    </row>
    <row r="18" spans="1:15" ht="18.75" customHeight="1">
      <c r="A18" s="12" t="s">
        <v>25</v>
      </c>
      <c r="B18" s="27">
        <v>108</v>
      </c>
      <c r="C18" s="25">
        <v>1</v>
      </c>
      <c r="D18" s="16">
        <v>7</v>
      </c>
      <c r="E18" s="21">
        <v>0.065</v>
      </c>
      <c r="F18" s="16">
        <v>19</v>
      </c>
      <c r="G18" s="21">
        <v>0.176</v>
      </c>
      <c r="H18" s="16">
        <v>50</v>
      </c>
      <c r="I18" s="21">
        <v>0.463</v>
      </c>
      <c r="J18" s="16">
        <v>30</v>
      </c>
      <c r="K18" s="21">
        <v>0.278</v>
      </c>
      <c r="L18" s="34">
        <v>2</v>
      </c>
      <c r="M18" s="21">
        <v>0.019</v>
      </c>
      <c r="N18" s="15">
        <v>44.78</v>
      </c>
      <c r="O18" s="15"/>
    </row>
    <row r="19" spans="1:15" ht="18.75" customHeight="1">
      <c r="A19" s="12" t="s">
        <v>8</v>
      </c>
      <c r="B19" s="27">
        <v>526</v>
      </c>
      <c r="C19" s="25">
        <f>E19+G19+I19+K19+M19</f>
        <v>1.000490494296578</v>
      </c>
      <c r="D19" s="16">
        <v>118</v>
      </c>
      <c r="E19" s="21">
        <f>D19/$B$19</f>
        <v>0.22433460076045628</v>
      </c>
      <c r="F19" s="16">
        <v>167</v>
      </c>
      <c r="G19" s="21">
        <f>F19/$B$19</f>
        <v>0.31749049429657794</v>
      </c>
      <c r="H19" s="16">
        <v>141</v>
      </c>
      <c r="I19" s="21">
        <f>H19/$B$19</f>
        <v>0.26806083650190116</v>
      </c>
      <c r="J19" s="16">
        <v>96</v>
      </c>
      <c r="K19" s="21">
        <v>0.183</v>
      </c>
      <c r="L19" s="16">
        <v>4</v>
      </c>
      <c r="M19" s="21">
        <f>L19/$B$19</f>
        <v>0.0076045627376425855</v>
      </c>
      <c r="N19" s="15">
        <v>38.86</v>
      </c>
      <c r="O19" s="15"/>
    </row>
    <row r="20" spans="1:15" ht="14.25" customHeight="1">
      <c r="A20" s="19" t="s">
        <v>14</v>
      </c>
      <c r="B20" s="42">
        <v>514</v>
      </c>
      <c r="C20" s="44">
        <v>1</v>
      </c>
      <c r="D20" s="37">
        <v>19</v>
      </c>
      <c r="E20" s="35">
        <f>D20/$B$20</f>
        <v>0.03696498054474708</v>
      </c>
      <c r="F20" s="37">
        <v>46</v>
      </c>
      <c r="G20" s="35">
        <f>F20/$B$20</f>
        <v>0.08949416342412451</v>
      </c>
      <c r="H20" s="37">
        <v>190</v>
      </c>
      <c r="I20" s="35">
        <f>H20/$B$20</f>
        <v>0.36964980544747084</v>
      </c>
      <c r="J20" s="37">
        <v>227</v>
      </c>
      <c r="K20" s="35">
        <f>J20/$B$20</f>
        <v>0.44163424124513617</v>
      </c>
      <c r="L20" s="37">
        <v>32</v>
      </c>
      <c r="M20" s="35">
        <f>L20/$B$20</f>
        <v>0.0622568093385214</v>
      </c>
      <c r="N20" s="39">
        <v>48.49</v>
      </c>
      <c r="O20" s="15"/>
    </row>
    <row r="21" spans="1:15" ht="14.25" customHeight="1">
      <c r="A21" s="13" t="s">
        <v>15</v>
      </c>
      <c r="B21" s="43"/>
      <c r="C21" s="45"/>
      <c r="D21" s="38"/>
      <c r="E21" s="36"/>
      <c r="F21" s="38"/>
      <c r="G21" s="36"/>
      <c r="H21" s="38"/>
      <c r="I21" s="36"/>
      <c r="J21" s="38"/>
      <c r="K21" s="36"/>
      <c r="L21" s="38"/>
      <c r="M21" s="36"/>
      <c r="N21" s="40"/>
      <c r="O21" s="15"/>
    </row>
    <row r="22" spans="1:11" s="32" customFormat="1" ht="13.5" customHeight="1">
      <c r="A22" s="31" t="s">
        <v>21</v>
      </c>
      <c r="K22" s="33"/>
    </row>
  </sheetData>
  <sheetProtection/>
  <mergeCells count="59">
    <mergeCell ref="A1:N1"/>
    <mergeCell ref="B3:C4"/>
    <mergeCell ref="D3:E4"/>
    <mergeCell ref="F3:G4"/>
    <mergeCell ref="H3:I4"/>
    <mergeCell ref="J3:K4"/>
    <mergeCell ref="L3:M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N11:N12"/>
    <mergeCell ref="B13:B14"/>
    <mergeCell ref="C13:C14"/>
    <mergeCell ref="D13:D14"/>
    <mergeCell ref="E13:E14"/>
    <mergeCell ref="F13:F14"/>
    <mergeCell ref="G13:G14"/>
    <mergeCell ref="K13:K14"/>
    <mergeCell ref="L13:L14"/>
    <mergeCell ref="M13:M14"/>
    <mergeCell ref="K11:K12"/>
    <mergeCell ref="L11:L12"/>
    <mergeCell ref="M11:M12"/>
    <mergeCell ref="G20:G21"/>
    <mergeCell ref="H20:H21"/>
    <mergeCell ref="I20:I21"/>
    <mergeCell ref="J20:J21"/>
    <mergeCell ref="H13:H14"/>
    <mergeCell ref="I13:I14"/>
    <mergeCell ref="J13:J14"/>
    <mergeCell ref="K20:K21"/>
    <mergeCell ref="L20:L21"/>
    <mergeCell ref="M20:M21"/>
    <mergeCell ref="N20:N21"/>
    <mergeCell ref="N13:N14"/>
    <mergeCell ref="B20:B21"/>
    <mergeCell ref="C20:C21"/>
    <mergeCell ref="D20:D21"/>
    <mergeCell ref="E20:E21"/>
    <mergeCell ref="F20:F21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scale="99" r:id="rId1"/>
  <headerFooter alignWithMargins="0">
    <oddFooter>&amp;R&amp;A</oddFooter>
  </headerFooter>
  <ignoredErrors>
    <ignoredError sqref="E6 F6:G6 H6:I6 J6:L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巻木　永愛</cp:lastModifiedBy>
  <cp:lastPrinted>2022-11-17T05:35:13Z</cp:lastPrinted>
  <dcterms:created xsi:type="dcterms:W3CDTF">1999-01-14T00:31:06Z</dcterms:created>
  <dcterms:modified xsi:type="dcterms:W3CDTF">2024-03-19T02:12:15Z</dcterms:modified>
  <cp:category/>
  <cp:version/>
  <cp:contentType/>
  <cp:contentStatus/>
</cp:coreProperties>
</file>