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EB036FCE-5EF4-4C0F-8161-5AB693DF6305}" xr6:coauthVersionLast="47" xr6:coauthVersionMax="47" xr10:uidLastSave="{00000000-0000-0000-0000-000000000000}"/>
  <bookViews>
    <workbookView xWindow="-120" yWindow="-120" windowWidth="20730" windowHeight="11040" tabRatio="601" activeTab="1" xr2:uid="{00000000-000D-0000-FFFF-FFFF00000000}"/>
  </bookViews>
  <sheets>
    <sheet name="普通式(給水)" sheetId="1" r:id="rId1"/>
    <sheet name="工事店入力フォーム " sheetId="4" r:id="rId2"/>
    <sheet name="職員入力欄" sheetId="3" r:id="rId3"/>
    <sheet name="LIST" sheetId="5" state="hidden" r:id="rId4"/>
  </sheets>
  <externalReferences>
    <externalReference r:id="rId5"/>
  </externalReferences>
  <definedNames>
    <definedName name="_xlnm.Print_Area" localSheetId="1">'工事店入力フォーム '!$B$2:$AP$74</definedName>
    <definedName name="_xlnm.Print_Area" localSheetId="2">職員入力欄!$B$2:$AP$16</definedName>
    <definedName name="_xlnm.Print_Area" localSheetId="0">'普通式(給水)'!$A$1:$AK$84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60" i="1" l="1"/>
  <c r="M27" i="1"/>
  <c r="J36" i="1"/>
  <c r="Y36" i="1"/>
  <c r="Y66" i="1"/>
  <c r="H66" i="1"/>
  <c r="H65" i="1"/>
  <c r="H64" i="1"/>
  <c r="H57" i="1"/>
  <c r="H61" i="1"/>
  <c r="H62" i="1"/>
  <c r="H63" i="1"/>
  <c r="H59" i="1"/>
  <c r="U59" i="1"/>
  <c r="U58" i="1"/>
  <c r="H58" i="1"/>
  <c r="M57" i="1"/>
  <c r="U57" i="1"/>
  <c r="V48" i="4"/>
  <c r="AB56" i="1"/>
  <c r="AB55" i="1"/>
  <c r="AB54" i="1"/>
  <c r="AB53" i="1"/>
  <c r="AB52" i="1"/>
  <c r="U56" i="1"/>
  <c r="U55" i="1"/>
  <c r="U54" i="1"/>
  <c r="U53" i="1"/>
  <c r="U52" i="1"/>
  <c r="U51" i="1"/>
  <c r="V50" i="1"/>
  <c r="G50" i="1"/>
  <c r="N49" i="1"/>
  <c r="X36" i="4" l="1"/>
  <c r="H49" i="1" l="1"/>
  <c r="U48" i="1"/>
  <c r="H48" i="1"/>
  <c r="U47" i="1"/>
  <c r="H47" i="1"/>
  <c r="O46" i="1"/>
  <c r="O45" i="1"/>
  <c r="O44" i="1"/>
  <c r="O43" i="1"/>
  <c r="AD46" i="1"/>
  <c r="AD45" i="1"/>
  <c r="AD44" i="1"/>
  <c r="AD43" i="1"/>
  <c r="Y46" i="1"/>
  <c r="Y45" i="1"/>
  <c r="Y44" i="1"/>
  <c r="Y43" i="1"/>
  <c r="T46" i="1"/>
  <c r="T45" i="1"/>
  <c r="T44" i="1"/>
  <c r="T43" i="1"/>
  <c r="Z42" i="1"/>
  <c r="Q42" i="1"/>
  <c r="L41" i="1"/>
  <c r="I41" i="1"/>
  <c r="M35" i="1"/>
  <c r="M34" i="1"/>
  <c r="M32" i="1"/>
  <c r="M30" i="1"/>
  <c r="AD28" i="1"/>
  <c r="X28" i="1"/>
  <c r="AA27" i="1"/>
  <c r="Q28" i="1"/>
  <c r="T16" i="1"/>
  <c r="P15" i="1"/>
  <c r="R13" i="1"/>
  <c r="AN55" i="4"/>
</calcChain>
</file>

<file path=xl/sharedStrings.xml><?xml version="1.0" encoding="utf-8"?>
<sst xmlns="http://schemas.openxmlformats.org/spreadsheetml/2006/main" count="304" uniqueCount="203">
  <si>
    <t>年　</t>
    <rPh sb="0" eb="1">
      <t>ネン</t>
    </rPh>
    <phoneticPr fontId="1"/>
  </si>
  <si>
    <t>月</t>
    <rPh sb="0" eb="1">
      <t>ガツ</t>
    </rPh>
    <phoneticPr fontId="1"/>
  </si>
  <si>
    <t>日</t>
    <rPh sb="0" eb="1">
      <t>ヒ</t>
    </rPh>
    <phoneticPr fontId="1"/>
  </si>
  <si>
    <t>鹿児島市水道事業及び</t>
    <rPh sb="0" eb="4">
      <t>カゴシマシ</t>
    </rPh>
    <rPh sb="4" eb="9">
      <t>スイドウジギョウオヨ</t>
    </rPh>
    <phoneticPr fontId="1"/>
  </si>
  <si>
    <t>公共下水道事業管理者　殿</t>
    <rPh sb="0" eb="10">
      <t>コウキョウゲスイドウジギョウカンリシャ</t>
    </rPh>
    <rPh sb="11" eb="12">
      <t>ドノ</t>
    </rPh>
    <phoneticPr fontId="1"/>
  </si>
  <si>
    <r>
      <t>申請者</t>
    </r>
    <r>
      <rPr>
        <sz val="8"/>
        <color theme="1"/>
        <rFont val="ＭＳ 明朝"/>
        <family val="1"/>
        <charset val="128"/>
      </rPr>
      <t>（所有者又は総代人）</t>
    </r>
    <rPh sb="0" eb="3">
      <t>シンセイシャ</t>
    </rPh>
    <rPh sb="4" eb="7">
      <t>ショユウシャ</t>
    </rPh>
    <rPh sb="7" eb="8">
      <t>マタ</t>
    </rPh>
    <rPh sb="9" eb="11">
      <t>ソウダイ</t>
    </rPh>
    <rPh sb="11" eb="12">
      <t>ニン</t>
    </rPh>
    <phoneticPr fontId="1"/>
  </si>
  <si>
    <t>住所</t>
    <rPh sb="0" eb="2">
      <t>ジュウショ</t>
    </rPh>
    <phoneticPr fontId="1"/>
  </si>
  <si>
    <t>氏名又は名称（法人にあってはその代表者の氏名）</t>
    <rPh sb="0" eb="3">
      <t>シメイマタ</t>
    </rPh>
    <rPh sb="4" eb="6">
      <t>メイショウ</t>
    </rPh>
    <rPh sb="7" eb="9">
      <t>ホウジン</t>
    </rPh>
    <rPh sb="16" eb="19">
      <t>ダイヒョウシャ</t>
    </rPh>
    <rPh sb="20" eb="22">
      <t>シメイ</t>
    </rPh>
    <phoneticPr fontId="1"/>
  </si>
  <si>
    <t>電話番号</t>
    <rPh sb="0" eb="4">
      <t>デンワバンゴウ</t>
    </rPh>
    <phoneticPr fontId="1"/>
  </si>
  <si>
    <t>共同住宅の各戸検針及び各戸徴収に係る事前協議書</t>
  </si>
  <si>
    <t>給水装置場所</t>
    <rPh sb="0" eb="4">
      <t>キュウスイソウチ</t>
    </rPh>
    <rPh sb="4" eb="6">
      <t>バショ</t>
    </rPh>
    <phoneticPr fontId="1"/>
  </si>
  <si>
    <t>工事予定期間</t>
    <rPh sb="0" eb="4">
      <t>コウジヨテイ</t>
    </rPh>
    <rPh sb="4" eb="6">
      <t>キカン</t>
    </rPh>
    <phoneticPr fontId="1"/>
  </si>
  <si>
    <t>※　確認者とは、指定給水装置工事事業者又は給水装置工事主任技術者とする。</t>
  </si>
  <si>
    <t>位置図、給水装置図及び受水槽以下給水設備図、</t>
  </si>
  <si>
    <t>メーター室詳細図（メーター設置図、平面図及び側面図）、</t>
  </si>
  <si>
    <t>メーター(室)現況写真、その他</t>
  </si>
  <si>
    <t>鹿児島市</t>
    <rPh sb="0" eb="4">
      <t>カゴシマシ</t>
    </rPh>
    <phoneticPr fontId="1"/>
  </si>
  <si>
    <t>号</t>
    <rPh sb="0" eb="1">
      <t>ゴウ</t>
    </rPh>
    <phoneticPr fontId="1"/>
  </si>
  <si>
    <t>番地</t>
    <rPh sb="0" eb="2">
      <t>バンチ</t>
    </rPh>
    <phoneticPr fontId="1"/>
  </si>
  <si>
    <t>番</t>
    <rPh sb="0" eb="1">
      <t>バン</t>
    </rPh>
    <phoneticPr fontId="1"/>
  </si>
  <si>
    <t>丁目</t>
    <rPh sb="0" eb="2">
      <t>チョウメ</t>
    </rPh>
    <phoneticPr fontId="1"/>
  </si>
  <si>
    <t>町</t>
    <rPh sb="0" eb="1">
      <t>チョウ</t>
    </rPh>
    <phoneticPr fontId="1"/>
  </si>
  <si>
    <t>住　  所</t>
    <rPh sb="0" eb="1">
      <t>ジュウ</t>
    </rPh>
    <rPh sb="4" eb="5">
      <t>ショ</t>
    </rPh>
    <phoneticPr fontId="1"/>
  </si>
  <si>
    <t>担 当 者</t>
    <rPh sb="0" eb="1">
      <t>タン</t>
    </rPh>
    <rPh sb="2" eb="3">
      <t>トウ</t>
    </rPh>
    <rPh sb="4" eb="5">
      <t>モノ</t>
    </rPh>
    <phoneticPr fontId="1"/>
  </si>
  <si>
    <t>～</t>
    <phoneticPr fontId="1"/>
  </si>
  <si>
    <t>確　認　者</t>
    <rPh sb="0" eb="1">
      <t>アキラ</t>
    </rPh>
    <rPh sb="2" eb="3">
      <t>ニン</t>
    </rPh>
    <rPh sb="4" eb="5">
      <t>モノ</t>
    </rPh>
    <phoneticPr fontId="1"/>
  </si>
  <si>
    <t>添 付 書 類</t>
    <rPh sb="0" eb="1">
      <t>テン</t>
    </rPh>
    <rPh sb="2" eb="3">
      <t>ツキ</t>
    </rPh>
    <rPh sb="4" eb="5">
      <t>ショ</t>
    </rPh>
    <rPh sb="6" eb="7">
      <t>タグイ</t>
    </rPh>
    <phoneticPr fontId="1"/>
  </si>
  <si>
    <t>給水装置番号</t>
    <rPh sb="0" eb="4">
      <t>キュウスイソウチ</t>
    </rPh>
    <rPh sb="4" eb="6">
      <t>バンゴウ</t>
    </rPh>
    <phoneticPr fontId="1"/>
  </si>
  <si>
    <t>建物概要</t>
    <rPh sb="0" eb="2">
      <t>タテモノ</t>
    </rPh>
    <rPh sb="2" eb="4">
      <t>ガイヨウ</t>
    </rPh>
    <phoneticPr fontId="1"/>
  </si>
  <si>
    <t>給水方式</t>
    <rPh sb="0" eb="4">
      <t>キュウスイホウシキ</t>
    </rPh>
    <phoneticPr fontId="1"/>
  </si>
  <si>
    <t>計画使用水量</t>
    <rPh sb="0" eb="6">
      <t>ケイカクシヨウスイリョウ</t>
    </rPh>
    <phoneticPr fontId="1"/>
  </si>
  <si>
    <t>メーター</t>
    <phoneticPr fontId="1"/>
  </si>
  <si>
    <t>メーターユニット</t>
    <phoneticPr fontId="1"/>
  </si>
  <si>
    <t>申請区分</t>
    <rPh sb="0" eb="2">
      <t>シンセイ</t>
    </rPh>
    <rPh sb="2" eb="4">
      <t>クブン</t>
    </rPh>
    <phoneticPr fontId="1"/>
  </si>
  <si>
    <t>プレート設置状況</t>
    <rPh sb="4" eb="8">
      <t>セッチジョウキョウ</t>
    </rPh>
    <phoneticPr fontId="1"/>
  </si>
  <si>
    <t>備考</t>
    <rPh sb="0" eb="2">
      <t>ビコウ</t>
    </rPh>
    <phoneticPr fontId="1"/>
  </si>
  <si>
    <t>第</t>
    <rPh sb="0" eb="1">
      <t>ダイ</t>
    </rPh>
    <phoneticPr fontId="1"/>
  </si>
  <si>
    <t>－</t>
    <phoneticPr fontId="1"/>
  </si>
  <si>
    <t>建物階数</t>
    <rPh sb="0" eb="2">
      <t>タテモノ</t>
    </rPh>
    <rPh sb="2" eb="4">
      <t>カイスウ</t>
    </rPh>
    <phoneticPr fontId="1"/>
  </si>
  <si>
    <t>建物用途</t>
    <rPh sb="0" eb="2">
      <t>タテモノ</t>
    </rPh>
    <rPh sb="2" eb="4">
      <t>ヨウト</t>
    </rPh>
    <phoneticPr fontId="1"/>
  </si>
  <si>
    <t>地上</t>
    <rPh sb="0" eb="2">
      <t>チジョウ</t>
    </rPh>
    <phoneticPr fontId="1"/>
  </si>
  <si>
    <t>階</t>
    <rPh sb="0" eb="1">
      <t>カイ</t>
    </rPh>
    <phoneticPr fontId="1"/>
  </si>
  <si>
    <t>地下</t>
    <rPh sb="0" eb="2">
      <t>チカ</t>
    </rPh>
    <phoneticPr fontId="1"/>
  </si>
  <si>
    <t>住宅</t>
    <rPh sb="0" eb="2">
      <t>ジュウタク</t>
    </rPh>
    <phoneticPr fontId="1"/>
  </si>
  <si>
    <t>店舗</t>
    <rPh sb="0" eb="2">
      <t>テンポ</t>
    </rPh>
    <phoneticPr fontId="1"/>
  </si>
  <si>
    <t>事務所</t>
    <rPh sb="0" eb="3">
      <t>ジムショ</t>
    </rPh>
    <phoneticPr fontId="1"/>
  </si>
  <si>
    <t>その他</t>
    <rPh sb="2" eb="3">
      <t>タ</t>
    </rPh>
    <phoneticPr fontId="1"/>
  </si>
  <si>
    <t>～</t>
    <phoneticPr fontId="1"/>
  </si>
  <si>
    <t>（</t>
    <phoneticPr fontId="1"/>
  </si>
  <si>
    <t>戸</t>
    <rPh sb="0" eb="1">
      <t>コ</t>
    </rPh>
    <phoneticPr fontId="1"/>
  </si>
  <si>
    <t>）</t>
    <phoneticPr fontId="1"/>
  </si>
  <si>
    <t>受水槽・高置水槽式給水</t>
    <rPh sb="0" eb="3">
      <t>ジュスイソウ</t>
    </rPh>
    <rPh sb="4" eb="9">
      <t>コウチスイソウシキ</t>
    </rPh>
    <rPh sb="9" eb="11">
      <t>キュウスイ</t>
    </rPh>
    <phoneticPr fontId="1"/>
  </si>
  <si>
    <t>受水槽式給水</t>
    <rPh sb="0" eb="4">
      <t>ジュスイソウシキ</t>
    </rPh>
    <rPh sb="4" eb="6">
      <t>キュウスイ</t>
    </rPh>
    <phoneticPr fontId="1"/>
  </si>
  <si>
    <t>直結増圧給水</t>
    <rPh sb="0" eb="2">
      <t>チョッケツ</t>
    </rPh>
    <rPh sb="2" eb="4">
      <t>ゾウアツ</t>
    </rPh>
    <rPh sb="4" eb="6">
      <t>キュウスイ</t>
    </rPh>
    <phoneticPr fontId="1"/>
  </si>
  <si>
    <t>事前協議書を提出します。</t>
    <rPh sb="0" eb="1">
      <t>ジ</t>
    </rPh>
    <rPh sb="1" eb="2">
      <t>マエ</t>
    </rPh>
    <rPh sb="2" eb="4">
      <t>キョウギ</t>
    </rPh>
    <rPh sb="4" eb="5">
      <t>ショ</t>
    </rPh>
    <rPh sb="6" eb="8">
      <t>テイシュツ</t>
    </rPh>
    <phoneticPr fontId="1"/>
  </si>
  <si>
    <t>ℓ/分</t>
    <rPh sb="2" eb="3">
      <t>ブン</t>
    </rPh>
    <phoneticPr fontId="1"/>
  </si>
  <si>
    <t>㎥/日</t>
    <rPh sb="2" eb="3">
      <t>ニチ</t>
    </rPh>
    <phoneticPr fontId="1"/>
  </si>
  <si>
    <t>基本メーター</t>
    <rPh sb="0" eb="2">
      <t>キホン</t>
    </rPh>
    <phoneticPr fontId="1"/>
  </si>
  <si>
    <t>自己材メーター</t>
    <rPh sb="0" eb="3">
      <t>ジコザイ</t>
    </rPh>
    <phoneticPr fontId="1"/>
  </si>
  <si>
    <t>口径</t>
    <rPh sb="0" eb="2">
      <t>コウケイ</t>
    </rPh>
    <phoneticPr fontId="1"/>
  </si>
  <si>
    <t>mm</t>
    <phoneticPr fontId="1"/>
  </si>
  <si>
    <t>（</t>
    <phoneticPr fontId="1"/>
  </si>
  <si>
    <t>個</t>
    <rPh sb="0" eb="1">
      <t>コ</t>
    </rPh>
    <phoneticPr fontId="1"/>
  </si>
  <si>
    <t>）</t>
    <phoneticPr fontId="1"/>
  </si>
  <si>
    <t>有</t>
    <rPh sb="0" eb="1">
      <t>アリ</t>
    </rPh>
    <phoneticPr fontId="1"/>
  </si>
  <si>
    <t>（</t>
    <phoneticPr fontId="1"/>
  </si>
  <si>
    <t>）</t>
    <phoneticPr fontId="1"/>
  </si>
  <si>
    <t>無</t>
    <rPh sb="0" eb="1">
      <t>ナシ</t>
    </rPh>
    <phoneticPr fontId="1"/>
  </si>
  <si>
    <t>遠隔式から普通式へ</t>
    <rPh sb="0" eb="3">
      <t>エンカクシキ</t>
    </rPh>
    <rPh sb="5" eb="8">
      <t>フツウシキ</t>
    </rPh>
    <phoneticPr fontId="1"/>
  </si>
  <si>
    <t>一括式から普通式へ</t>
    <rPh sb="0" eb="3">
      <t>イッカツシキ</t>
    </rPh>
    <rPh sb="5" eb="8">
      <t>フツウシキ</t>
    </rPh>
    <phoneticPr fontId="1"/>
  </si>
  <si>
    <t>メーター有効期限</t>
    <rPh sb="4" eb="8">
      <t>ユウコウキゲン</t>
    </rPh>
    <phoneticPr fontId="1"/>
  </si>
  <si>
    <t>６ヵ月以上</t>
    <rPh sb="2" eb="3">
      <t>ゲツ</t>
    </rPh>
    <rPh sb="3" eb="5">
      <t>イジョウ</t>
    </rPh>
    <phoneticPr fontId="1"/>
  </si>
  <si>
    <t>６ヵ月未満</t>
    <rPh sb="2" eb="3">
      <t>ゲツ</t>
    </rPh>
    <rPh sb="3" eb="5">
      <t>ミマン</t>
    </rPh>
    <phoneticPr fontId="1"/>
  </si>
  <si>
    <t>期限切れ</t>
    <rPh sb="0" eb="3">
      <t>キゲンキ</t>
    </rPh>
    <phoneticPr fontId="1"/>
  </si>
  <si>
    <t>その他</t>
    <rPh sb="2" eb="3">
      <t>タ</t>
    </rPh>
    <phoneticPr fontId="1"/>
  </si>
  <si>
    <t>（</t>
    <phoneticPr fontId="1"/>
  </si>
  <si>
    <t>暗証番号</t>
    <rPh sb="0" eb="4">
      <t>アンショウバンゴウ</t>
    </rPh>
    <phoneticPr fontId="1"/>
  </si>
  <si>
    <t>,</t>
    <phoneticPr fontId="1"/>
  </si>
  <si>
    <t>管理人常駐</t>
    <rPh sb="0" eb="3">
      <t>カンリニン</t>
    </rPh>
    <rPh sb="3" eb="5">
      <t>ジョウチュウ</t>
    </rPh>
    <phoneticPr fontId="1"/>
  </si>
  <si>
    <t>,</t>
    <phoneticPr fontId="1"/>
  </si>
  <si>
    <t>オートロック×</t>
    <phoneticPr fontId="1"/>
  </si>
  <si>
    <t>個,ポンプ室×</t>
    <rPh sb="0" eb="1">
      <t>コ</t>
    </rPh>
    <rPh sb="5" eb="6">
      <t>シツ</t>
    </rPh>
    <phoneticPr fontId="1"/>
  </si>
  <si>
    <t>個,屋上×</t>
    <rPh sb="0" eb="1">
      <t>コ</t>
    </rPh>
    <rPh sb="2" eb="4">
      <t>オクジョウ</t>
    </rPh>
    <phoneticPr fontId="1"/>
  </si>
  <si>
    <t>（貸与鍵</t>
    <rPh sb="1" eb="3">
      <t>タイヨ</t>
    </rPh>
    <rPh sb="3" eb="4">
      <t>カギ</t>
    </rPh>
    <phoneticPr fontId="1"/>
  </si>
  <si>
    <t>［内訳：</t>
    <rPh sb="1" eb="3">
      <t>ウチワケ</t>
    </rPh>
    <phoneticPr fontId="1"/>
  </si>
  <si>
    <t>］)</t>
    <phoneticPr fontId="1"/>
  </si>
  <si>
    <t>（調査時の有効期限）</t>
  </si>
  <si>
    <t xml:space="preserve">メーター有効期限
</t>
    <rPh sb="4" eb="8">
      <t>ユウコウキゲン</t>
    </rPh>
    <phoneticPr fontId="1"/>
  </si>
  <si>
    <t>業 者 名</t>
    <rPh sb="0" eb="1">
      <t>ギョウ</t>
    </rPh>
    <rPh sb="2" eb="3">
      <t>シャ</t>
    </rPh>
    <rPh sb="4" eb="5">
      <t>ナ</t>
    </rPh>
    <phoneticPr fontId="1"/>
  </si>
  <si>
    <t>解錠等箇所</t>
    <rPh sb="0" eb="2">
      <t>カイジョウ</t>
    </rPh>
    <rPh sb="2" eb="3">
      <t>トウ</t>
    </rPh>
    <rPh sb="3" eb="5">
      <t>カショ</t>
    </rPh>
    <phoneticPr fontId="1"/>
  </si>
  <si>
    <t>①</t>
    <phoneticPr fontId="7"/>
  </si>
  <si>
    <t>申請書（表）を作成します。黄色の枠内に各項目を入力またはプルダウンより選択してください。</t>
    <rPh sb="0" eb="3">
      <t>シンセイショ</t>
    </rPh>
    <rPh sb="4" eb="5">
      <t>オモテ</t>
    </rPh>
    <rPh sb="7" eb="9">
      <t>サクセイ</t>
    </rPh>
    <rPh sb="13" eb="15">
      <t>キイロ</t>
    </rPh>
    <rPh sb="16" eb="18">
      <t>ワクナイ</t>
    </rPh>
    <rPh sb="19" eb="22">
      <t>カクコウモク</t>
    </rPh>
    <rPh sb="23" eb="25">
      <t>ニュウリョク</t>
    </rPh>
    <rPh sb="35" eb="37">
      <t>センタク</t>
    </rPh>
    <phoneticPr fontId="7"/>
  </si>
  <si>
    <t>申請者</t>
    <rPh sb="0" eb="3">
      <t>シンセイシャ</t>
    </rPh>
    <phoneticPr fontId="7"/>
  </si>
  <si>
    <t>住所</t>
    <rPh sb="0" eb="2">
      <t>ジュウショ</t>
    </rPh>
    <phoneticPr fontId="7"/>
  </si>
  <si>
    <t>※地名・地番を上段に入力</t>
    <rPh sb="1" eb="3">
      <t>チメイ</t>
    </rPh>
    <rPh sb="4" eb="6">
      <t>チバン</t>
    </rPh>
    <rPh sb="7" eb="9">
      <t>ウエダン</t>
    </rPh>
    <rPh sb="10" eb="12">
      <t>ニュウリョク</t>
    </rPh>
    <phoneticPr fontId="7"/>
  </si>
  <si>
    <t>※建物名、部屋番号等は下段に入力</t>
    <rPh sb="1" eb="4">
      <t>タテモノメイ</t>
    </rPh>
    <rPh sb="5" eb="10">
      <t>ヘヤバンゴウトウ</t>
    </rPh>
    <rPh sb="11" eb="13">
      <t>シタダン</t>
    </rPh>
    <rPh sb="14" eb="16">
      <t>ニュウリョク</t>
    </rPh>
    <phoneticPr fontId="7"/>
  </si>
  <si>
    <t>申請者名</t>
    <rPh sb="0" eb="4">
      <t>シンセイシャメイ</t>
    </rPh>
    <phoneticPr fontId="7"/>
  </si>
  <si>
    <t>※個人名の場合は上段に入力</t>
    <rPh sb="1" eb="4">
      <t>コジンメイ</t>
    </rPh>
    <rPh sb="5" eb="7">
      <t>バアイ</t>
    </rPh>
    <rPh sb="8" eb="10">
      <t>ウエダン</t>
    </rPh>
    <rPh sb="11" eb="13">
      <t>ニュウリョク</t>
    </rPh>
    <phoneticPr fontId="7"/>
  </si>
  <si>
    <t>※法人等の場合は上段に会社名、下段に代表者名を入力</t>
    <rPh sb="1" eb="3">
      <t>ホウジン</t>
    </rPh>
    <rPh sb="3" eb="4">
      <t>トウ</t>
    </rPh>
    <rPh sb="5" eb="7">
      <t>バアイ</t>
    </rPh>
    <rPh sb="8" eb="10">
      <t>ジョウダン</t>
    </rPh>
    <rPh sb="11" eb="14">
      <t>カイシャメイ</t>
    </rPh>
    <rPh sb="15" eb="16">
      <t>シタ</t>
    </rPh>
    <rPh sb="16" eb="17">
      <t>ダン</t>
    </rPh>
    <rPh sb="18" eb="21">
      <t>ダイヒョウシャ</t>
    </rPh>
    <rPh sb="21" eb="22">
      <t>メイ</t>
    </rPh>
    <rPh sb="23" eb="25">
      <t>ニュウリョク</t>
    </rPh>
    <phoneticPr fontId="7"/>
  </si>
  <si>
    <t>電話番号</t>
    <rPh sb="0" eb="4">
      <t>デンワバンゴウ</t>
    </rPh>
    <phoneticPr fontId="7"/>
  </si>
  <si>
    <t>給水装置場所</t>
    <rPh sb="0" eb="6">
      <t>キュウスイソウチバショ</t>
    </rPh>
    <phoneticPr fontId="7"/>
  </si>
  <si>
    <t>鹿児島市</t>
    <rPh sb="0" eb="4">
      <t>カゴシマシ</t>
    </rPh>
    <phoneticPr fontId="7"/>
  </si>
  <si>
    <t>町</t>
    <rPh sb="0" eb="1">
      <t>チョウ</t>
    </rPh>
    <phoneticPr fontId="7"/>
  </si>
  <si>
    <t>番地</t>
    <rPh sb="0" eb="2">
      <t>バンチ</t>
    </rPh>
    <phoneticPr fontId="7"/>
  </si>
  <si>
    <t>丁目</t>
    <rPh sb="0" eb="2">
      <t>チョウメ</t>
    </rPh>
    <phoneticPr fontId="7"/>
  </si>
  <si>
    <t>番</t>
    <rPh sb="0" eb="1">
      <t>バン</t>
    </rPh>
    <phoneticPr fontId="7"/>
  </si>
  <si>
    <t>号</t>
    <rPh sb="0" eb="1">
      <t>ゴウ</t>
    </rPh>
    <phoneticPr fontId="7"/>
  </si>
  <si>
    <t>施工者</t>
    <rPh sb="0" eb="3">
      <t>セコウシャ</t>
    </rPh>
    <phoneticPr fontId="7"/>
  </si>
  <si>
    <t>業者名</t>
    <rPh sb="0" eb="3">
      <t>ギョウシャメイ</t>
    </rPh>
    <phoneticPr fontId="7"/>
  </si>
  <si>
    <t>担当者</t>
    <rPh sb="0" eb="3">
      <t>タントウシャ</t>
    </rPh>
    <phoneticPr fontId="7"/>
  </si>
  <si>
    <t>工事予定期間</t>
    <rPh sb="0" eb="4">
      <t>コウジヨテイ</t>
    </rPh>
    <rPh sb="4" eb="6">
      <t>キカン</t>
    </rPh>
    <phoneticPr fontId="7"/>
  </si>
  <si>
    <t>工事開始</t>
    <rPh sb="0" eb="4">
      <t>コウジカイシ</t>
    </rPh>
    <phoneticPr fontId="7"/>
  </si>
  <si>
    <t>（日付を入力　YYYY/MM/DD）※未定の場合は空欄で可</t>
    <rPh sb="1" eb="3">
      <t>ヒヅケ</t>
    </rPh>
    <rPh sb="4" eb="6">
      <t>ニュウリョク</t>
    </rPh>
    <rPh sb="19" eb="21">
      <t>ミテイ</t>
    </rPh>
    <rPh sb="22" eb="24">
      <t>バアイ</t>
    </rPh>
    <rPh sb="25" eb="27">
      <t>クウラン</t>
    </rPh>
    <rPh sb="28" eb="29">
      <t>カ</t>
    </rPh>
    <phoneticPr fontId="7"/>
  </si>
  <si>
    <t>工事完成</t>
    <rPh sb="0" eb="4">
      <t>コウジカンセイ</t>
    </rPh>
    <phoneticPr fontId="7"/>
  </si>
  <si>
    <t>②</t>
    <phoneticPr fontId="7"/>
  </si>
  <si>
    <t>申請書（裏）を作成します。黄色の枠内に各項目を入力またはプルダウンから選択してください。</t>
    <rPh sb="0" eb="3">
      <t>シンセイショ</t>
    </rPh>
    <rPh sb="4" eb="5">
      <t>ウラ</t>
    </rPh>
    <rPh sb="7" eb="9">
      <t>サクセイ</t>
    </rPh>
    <rPh sb="13" eb="15">
      <t>キイロ</t>
    </rPh>
    <rPh sb="16" eb="18">
      <t>ワクナイ</t>
    </rPh>
    <rPh sb="19" eb="22">
      <t>カクコウモク</t>
    </rPh>
    <rPh sb="23" eb="25">
      <t>ニュウリョク</t>
    </rPh>
    <rPh sb="35" eb="37">
      <t>センタク</t>
    </rPh>
    <phoneticPr fontId="7"/>
  </si>
  <si>
    <t>地上</t>
    <rPh sb="0" eb="2">
      <t>チジョウ</t>
    </rPh>
    <phoneticPr fontId="7"/>
  </si>
  <si>
    <t>階</t>
    <rPh sb="0" eb="1">
      <t>カイ</t>
    </rPh>
    <phoneticPr fontId="7"/>
  </si>
  <si>
    <t>地下</t>
    <rPh sb="0" eb="2">
      <t>チカ</t>
    </rPh>
    <phoneticPr fontId="7"/>
  </si>
  <si>
    <t>住宅</t>
    <rPh sb="0" eb="2">
      <t>ジュウタク</t>
    </rPh>
    <phoneticPr fontId="7"/>
  </si>
  <si>
    <t>店舗</t>
    <rPh sb="0" eb="2">
      <t>テンポ</t>
    </rPh>
    <phoneticPr fontId="7"/>
  </si>
  <si>
    <t>事務所</t>
    <rPh sb="0" eb="3">
      <t>ジムショ</t>
    </rPh>
    <phoneticPr fontId="7"/>
  </si>
  <si>
    <t>その他</t>
    <rPh sb="2" eb="3">
      <t>タ</t>
    </rPh>
    <phoneticPr fontId="7"/>
  </si>
  <si>
    <t>メーター</t>
    <phoneticPr fontId="7"/>
  </si>
  <si>
    <t>③</t>
    <phoneticPr fontId="7"/>
  </si>
  <si>
    <t>上記の黄色の枠内に入りきらなかった情報、または補足説明したい内容等があれば入力してください。（※自由に記述してください。）</t>
    <rPh sb="0" eb="2">
      <t>ジョウキ</t>
    </rPh>
    <rPh sb="3" eb="5">
      <t>キイロ</t>
    </rPh>
    <rPh sb="6" eb="8">
      <t>ワクナイ</t>
    </rPh>
    <rPh sb="9" eb="10">
      <t>ハイ</t>
    </rPh>
    <rPh sb="17" eb="19">
      <t>ジョウホウ</t>
    </rPh>
    <rPh sb="23" eb="27">
      <t>ホソクセツメイ</t>
    </rPh>
    <rPh sb="30" eb="32">
      <t>ナイヨウ</t>
    </rPh>
    <rPh sb="32" eb="33">
      <t>トウ</t>
    </rPh>
    <rPh sb="37" eb="39">
      <t>ニュウリョク</t>
    </rPh>
    <phoneticPr fontId="7"/>
  </si>
  <si>
    <t>補足説明等</t>
    <rPh sb="0" eb="2">
      <t>ホソク</t>
    </rPh>
    <rPh sb="2" eb="4">
      <t>セツメイ</t>
    </rPh>
    <rPh sb="4" eb="5">
      <t>トウ</t>
    </rPh>
    <phoneticPr fontId="7"/>
  </si>
  <si>
    <t>備考欄
（灰色の枠内に記入
or
画像等貼り付け）</t>
    <rPh sb="0" eb="3">
      <t>ビコウラン</t>
    </rPh>
    <rPh sb="5" eb="7">
      <t>ハイイロ</t>
    </rPh>
    <rPh sb="8" eb="10">
      <t>ワクナイ</t>
    </rPh>
    <rPh sb="11" eb="13">
      <t>キニュウ</t>
    </rPh>
    <rPh sb="17" eb="20">
      <t>ガゾウトウ</t>
    </rPh>
    <rPh sb="20" eb="21">
      <t>ハ</t>
    </rPh>
    <rPh sb="22" eb="23">
      <t>ツ</t>
    </rPh>
    <phoneticPr fontId="7"/>
  </si>
  <si>
    <t>※形式は自由です。</t>
    <rPh sb="1" eb="3">
      <t>ケイシキ</t>
    </rPh>
    <rPh sb="4" eb="6">
      <t>ジユウ</t>
    </rPh>
    <phoneticPr fontId="7"/>
  </si>
  <si>
    <t>（工事店入力箇所で不備がある場合）</t>
    <rPh sb="1" eb="8">
      <t>コウジテンニュウリョクカショ</t>
    </rPh>
    <rPh sb="9" eb="11">
      <t>フビ</t>
    </rPh>
    <rPh sb="14" eb="16">
      <t>バアイ</t>
    </rPh>
    <phoneticPr fontId="7"/>
  </si>
  <si>
    <t>⑴</t>
    <phoneticPr fontId="7"/>
  </si>
  <si>
    <t>職権訂正する場合</t>
    <rPh sb="0" eb="4">
      <t>ショッケンテイセイ</t>
    </rPh>
    <rPh sb="6" eb="8">
      <t>バアイ</t>
    </rPh>
    <phoneticPr fontId="7"/>
  </si>
  <si>
    <t>→</t>
    <phoneticPr fontId="7"/>
  </si>
  <si>
    <t>シート「工事店入力フォーム」から訂正する。</t>
    <rPh sb="4" eb="7">
      <t>コウジテン</t>
    </rPh>
    <rPh sb="7" eb="9">
      <t>ニュウリョク</t>
    </rPh>
    <rPh sb="16" eb="18">
      <t>テイセイ</t>
    </rPh>
    <phoneticPr fontId="7"/>
  </si>
  <si>
    <t>⑵</t>
    <phoneticPr fontId="7"/>
  </si>
  <si>
    <t>工事店に返却する場合</t>
    <rPh sb="0" eb="3">
      <t>コウジテン</t>
    </rPh>
    <rPh sb="4" eb="6">
      <t>ヘンキャク</t>
    </rPh>
    <rPh sb="8" eb="10">
      <t>バアイ</t>
    </rPh>
    <phoneticPr fontId="7"/>
  </si>
  <si>
    <t>給水装置番号</t>
    <rPh sb="0" eb="2">
      <t>キュウスイ</t>
    </rPh>
    <rPh sb="2" eb="4">
      <t>ソウチ</t>
    </rPh>
    <rPh sb="4" eb="6">
      <t>バンゴウ</t>
    </rPh>
    <phoneticPr fontId="7"/>
  </si>
  <si>
    <t>-</t>
    <phoneticPr fontId="1"/>
  </si>
  <si>
    <t>建物階数</t>
    <rPh sb="0" eb="4">
      <t>タテモノカイスウ</t>
    </rPh>
    <phoneticPr fontId="7"/>
  </si>
  <si>
    <t>建物用途</t>
    <rPh sb="0" eb="4">
      <t>タテモノヨウト</t>
    </rPh>
    <phoneticPr fontId="7"/>
  </si>
  <si>
    <t>階～</t>
    <rPh sb="0" eb="1">
      <t>カイ</t>
    </rPh>
    <phoneticPr fontId="7"/>
  </si>
  <si>
    <t>階（</t>
    <rPh sb="0" eb="1">
      <t>カイ</t>
    </rPh>
    <phoneticPr fontId="7"/>
  </si>
  <si>
    <t>戸）</t>
    <rPh sb="0" eb="1">
      <t>コ</t>
    </rPh>
    <phoneticPr fontId="7"/>
  </si>
  <si>
    <t>給水方式</t>
    <rPh sb="0" eb="4">
      <t>キュウスイホウシキ</t>
    </rPh>
    <phoneticPr fontId="7"/>
  </si>
  <si>
    <t>方式を選択</t>
    <rPh sb="0" eb="2">
      <t>ホウシキ</t>
    </rPh>
    <rPh sb="3" eb="5">
      <t>センタク</t>
    </rPh>
    <phoneticPr fontId="7"/>
  </si>
  <si>
    <t>（団地コード２桁）-（番号６桁）</t>
    <rPh sb="1" eb="3">
      <t>ダンチ</t>
    </rPh>
    <rPh sb="7" eb="8">
      <t>ケタ</t>
    </rPh>
    <rPh sb="11" eb="13">
      <t>バンゴウ</t>
    </rPh>
    <rPh sb="14" eb="15">
      <t>ケタ</t>
    </rPh>
    <phoneticPr fontId="1"/>
  </si>
  <si>
    <t>工事店用リスト</t>
    <rPh sb="0" eb="3">
      <t>コウジテン</t>
    </rPh>
    <rPh sb="3" eb="4">
      <t>ヨウ</t>
    </rPh>
    <phoneticPr fontId="7"/>
  </si>
  <si>
    <t>（工事種別）</t>
    <rPh sb="1" eb="5">
      <t>コウジシュベツ</t>
    </rPh>
    <phoneticPr fontId="7"/>
  </si>
  <si>
    <t>新設</t>
    <rPh sb="0" eb="2">
      <t>シンセツ</t>
    </rPh>
    <phoneticPr fontId="7"/>
  </si>
  <si>
    <t>改造</t>
    <rPh sb="0" eb="2">
      <t>カイゾウ</t>
    </rPh>
    <phoneticPr fontId="7"/>
  </si>
  <si>
    <t>（建物種別）</t>
    <rPh sb="1" eb="3">
      <t>タテモノ</t>
    </rPh>
    <rPh sb="3" eb="5">
      <t>シュベツ</t>
    </rPh>
    <phoneticPr fontId="7"/>
  </si>
  <si>
    <t>新築</t>
    <rPh sb="0" eb="2">
      <t>シンチク</t>
    </rPh>
    <phoneticPr fontId="7"/>
  </si>
  <si>
    <t>既存</t>
    <rPh sb="0" eb="2">
      <t>キゾン</t>
    </rPh>
    <phoneticPr fontId="7"/>
  </si>
  <si>
    <t>（給水方式）</t>
    <rPh sb="1" eb="5">
      <t>キュウスイホウシキ</t>
    </rPh>
    <phoneticPr fontId="7"/>
  </si>
  <si>
    <t>直結増圧式給水</t>
    <rPh sb="0" eb="2">
      <t>チョッケツ</t>
    </rPh>
    <rPh sb="2" eb="4">
      <t>ゾウアツ</t>
    </rPh>
    <rPh sb="4" eb="5">
      <t>シキ</t>
    </rPh>
    <rPh sb="5" eb="7">
      <t>キュウスイ</t>
    </rPh>
    <phoneticPr fontId="7"/>
  </si>
  <si>
    <t>その他</t>
    <phoneticPr fontId="7"/>
  </si>
  <si>
    <t>（有無）</t>
    <rPh sb="1" eb="3">
      <t>ウム</t>
    </rPh>
    <phoneticPr fontId="7"/>
  </si>
  <si>
    <t>計画使用水量</t>
    <rPh sb="0" eb="2">
      <t>ケイカク</t>
    </rPh>
    <rPh sb="2" eb="4">
      <t>シヨウ</t>
    </rPh>
    <rPh sb="4" eb="6">
      <t>スイリョウ</t>
    </rPh>
    <phoneticPr fontId="1"/>
  </si>
  <si>
    <t>L/分</t>
    <rPh sb="2" eb="3">
      <t>ブン</t>
    </rPh>
    <phoneticPr fontId="1"/>
  </si>
  <si>
    <t>㎥/日</t>
    <rPh sb="0" eb="3">
      <t>リッポウメートル／ニチ</t>
    </rPh>
    <phoneticPr fontId="1"/>
  </si>
  <si>
    <t>基本メーター</t>
    <rPh sb="0" eb="2">
      <t>キホン</t>
    </rPh>
    <phoneticPr fontId="7"/>
  </si>
  <si>
    <t>自己材メーター</t>
    <rPh sb="0" eb="2">
      <t>ジコ</t>
    </rPh>
    <rPh sb="2" eb="3">
      <t>ザイ</t>
    </rPh>
    <phoneticPr fontId="7"/>
  </si>
  <si>
    <t>×</t>
    <phoneticPr fontId="1"/>
  </si>
  <si>
    <t>メーターユニット</t>
    <phoneticPr fontId="7"/>
  </si>
  <si>
    <t>申請区分</t>
    <rPh sb="0" eb="2">
      <t>シンセイ</t>
    </rPh>
    <rPh sb="2" eb="4">
      <t>クブン</t>
    </rPh>
    <phoneticPr fontId="7"/>
  </si>
  <si>
    <t>プレート設置状況</t>
    <rPh sb="4" eb="6">
      <t>セッチ</t>
    </rPh>
    <rPh sb="6" eb="8">
      <t>ジョウキョウ</t>
    </rPh>
    <phoneticPr fontId="7"/>
  </si>
  <si>
    <t>メーター有効期限
(調査時の有効期限)</t>
    <rPh sb="4" eb="6">
      <t>ユウコウ</t>
    </rPh>
    <rPh sb="6" eb="8">
      <t>キゲン</t>
    </rPh>
    <rPh sb="10" eb="12">
      <t>チョウサ</t>
    </rPh>
    <rPh sb="12" eb="13">
      <t>ジ</t>
    </rPh>
    <rPh sb="14" eb="16">
      <t>ユウコウ</t>
    </rPh>
    <rPh sb="16" eb="18">
      <t>キゲン</t>
    </rPh>
    <phoneticPr fontId="7"/>
  </si>
  <si>
    <t>（日付を入力　YYYY/MM）</t>
    <phoneticPr fontId="1"/>
  </si>
  <si>
    <t>残りの有効期限</t>
    <rPh sb="0" eb="1">
      <t>ノコ</t>
    </rPh>
    <rPh sb="3" eb="5">
      <t>ユウコウ</t>
    </rPh>
    <rPh sb="5" eb="7">
      <t>キゲン</t>
    </rPh>
    <phoneticPr fontId="1"/>
  </si>
  <si>
    <t>施錠等箇所</t>
    <rPh sb="0" eb="3">
      <t>セジョウトウ</t>
    </rPh>
    <rPh sb="3" eb="5">
      <t>カショ</t>
    </rPh>
    <phoneticPr fontId="1"/>
  </si>
  <si>
    <t>備考がある場合は、入力してください。</t>
    <rPh sb="0" eb="2">
      <t>ビコウ</t>
    </rPh>
    <rPh sb="5" eb="7">
      <t>バアイ</t>
    </rPh>
    <rPh sb="9" eb="11">
      <t>ニュウリョク</t>
    </rPh>
    <phoneticPr fontId="7"/>
  </si>
  <si>
    <t>共同住宅の各戸検針及び各戸徴収に係る事前協議フォーム（給排水設備課職員）</t>
    <rPh sb="0" eb="2">
      <t>キョウドウ</t>
    </rPh>
    <rPh sb="2" eb="4">
      <t>ジュウタク</t>
    </rPh>
    <rPh sb="5" eb="7">
      <t>カッコ</t>
    </rPh>
    <rPh sb="7" eb="9">
      <t>ケンシン</t>
    </rPh>
    <rPh sb="9" eb="10">
      <t>オヨ</t>
    </rPh>
    <rPh sb="11" eb="13">
      <t>カッコ</t>
    </rPh>
    <rPh sb="13" eb="15">
      <t>チョウシュウ</t>
    </rPh>
    <rPh sb="16" eb="17">
      <t>カカワ</t>
    </rPh>
    <rPh sb="18" eb="20">
      <t>ジゼン</t>
    </rPh>
    <rPh sb="20" eb="22">
      <t>キョウギ</t>
    </rPh>
    <rPh sb="27" eb="32">
      <t>キュウハイスイセツビ</t>
    </rPh>
    <rPh sb="32" eb="33">
      <t>カ</t>
    </rPh>
    <rPh sb="33" eb="35">
      <t>ショクイン</t>
    </rPh>
    <phoneticPr fontId="7"/>
  </si>
  <si>
    <t>共同住宅の各戸検針及び各戸徴収に係る事前協議書作成フォーム（指定工事事業者）</t>
    <rPh sb="0" eb="2">
      <t>キョウドウ</t>
    </rPh>
    <rPh sb="2" eb="4">
      <t>ジュウタク</t>
    </rPh>
    <rPh sb="5" eb="7">
      <t>カッコ</t>
    </rPh>
    <rPh sb="7" eb="9">
      <t>ケンシン</t>
    </rPh>
    <rPh sb="9" eb="10">
      <t>オヨ</t>
    </rPh>
    <rPh sb="11" eb="13">
      <t>カッコ</t>
    </rPh>
    <rPh sb="13" eb="15">
      <t>チョウシュウ</t>
    </rPh>
    <rPh sb="16" eb="17">
      <t>カカワ</t>
    </rPh>
    <rPh sb="18" eb="20">
      <t>ジゼン</t>
    </rPh>
    <rPh sb="20" eb="22">
      <t>キョウギ</t>
    </rPh>
    <rPh sb="22" eb="23">
      <t>ショ</t>
    </rPh>
    <rPh sb="23" eb="25">
      <t>サクセイ</t>
    </rPh>
    <rPh sb="30" eb="37">
      <t>シテイコウジジギョウシャ</t>
    </rPh>
    <phoneticPr fontId="7"/>
  </si>
  <si>
    <t>直結直圧式給水</t>
    <rPh sb="0" eb="2">
      <t>チョッケツ</t>
    </rPh>
    <rPh sb="2" eb="3">
      <t>チョク</t>
    </rPh>
    <rPh sb="3" eb="4">
      <t>アツ</t>
    </rPh>
    <rPh sb="4" eb="5">
      <t>シキ</t>
    </rPh>
    <rPh sb="5" eb="7">
      <t>キュウスイ</t>
    </rPh>
    <phoneticPr fontId="7"/>
  </si>
  <si>
    <t>受水槽式給水</t>
    <rPh sb="0" eb="3">
      <t>ジュスイソウ</t>
    </rPh>
    <phoneticPr fontId="7"/>
  </si>
  <si>
    <t>受水槽・高置水槽式給水</t>
    <rPh sb="0" eb="3">
      <t>ジュスイソウ</t>
    </rPh>
    <rPh sb="4" eb="8">
      <t>コウチスイソウ</t>
    </rPh>
    <rPh sb="8" eb="9">
      <t>シキ</t>
    </rPh>
    <rPh sb="9" eb="11">
      <t>キュウスイ</t>
    </rPh>
    <phoneticPr fontId="7"/>
  </si>
  <si>
    <t>（申請区分）</t>
    <rPh sb="1" eb="3">
      <t>シンセイ</t>
    </rPh>
    <rPh sb="3" eb="5">
      <t>クブン</t>
    </rPh>
    <phoneticPr fontId="7"/>
  </si>
  <si>
    <t>遠隔式から普通式へ</t>
    <rPh sb="0" eb="2">
      <t>エンカク</t>
    </rPh>
    <rPh sb="2" eb="3">
      <t>シキ</t>
    </rPh>
    <rPh sb="5" eb="7">
      <t>フツウ</t>
    </rPh>
    <rPh sb="7" eb="8">
      <t>シキ</t>
    </rPh>
    <phoneticPr fontId="7"/>
  </si>
  <si>
    <t>一括式から普通式へ</t>
    <rPh sb="0" eb="2">
      <t>イッカツ</t>
    </rPh>
    <rPh sb="2" eb="3">
      <t>シキ</t>
    </rPh>
    <rPh sb="5" eb="7">
      <t>フツウ</t>
    </rPh>
    <rPh sb="7" eb="8">
      <t>シキ</t>
    </rPh>
    <phoneticPr fontId="7"/>
  </si>
  <si>
    <t>（有効期限）</t>
    <rPh sb="1" eb="5">
      <t>ユウコウキゲン</t>
    </rPh>
    <phoneticPr fontId="7"/>
  </si>
  <si>
    <t>期限切れ</t>
    <rPh sb="0" eb="2">
      <t>キゲン</t>
    </rPh>
    <rPh sb="2" eb="3">
      <t>キ</t>
    </rPh>
    <phoneticPr fontId="1"/>
  </si>
  <si>
    <t>（有無その他）</t>
    <rPh sb="1" eb="2">
      <t>アリ</t>
    </rPh>
    <rPh sb="2" eb="3">
      <t>ナ</t>
    </rPh>
    <rPh sb="5" eb="6">
      <t>タ</t>
    </rPh>
    <phoneticPr fontId="1"/>
  </si>
  <si>
    <t>貸与鍵</t>
    <rPh sb="0" eb="2">
      <t>タイヨ</t>
    </rPh>
    <rPh sb="2" eb="3">
      <t>カギ</t>
    </rPh>
    <phoneticPr fontId="1"/>
  </si>
  <si>
    <t>内訳</t>
    <rPh sb="0" eb="2">
      <t>ウチワケ</t>
    </rPh>
    <phoneticPr fontId="1"/>
  </si>
  <si>
    <t>オートロック</t>
    <phoneticPr fontId="1"/>
  </si>
  <si>
    <t>ポンプ室</t>
    <rPh sb="3" eb="4">
      <t>シツ</t>
    </rPh>
    <phoneticPr fontId="1"/>
  </si>
  <si>
    <t>屋上</t>
    <rPh sb="0" eb="2">
      <t>オクジョウ</t>
    </rPh>
    <phoneticPr fontId="1"/>
  </si>
  <si>
    <t>直結直圧式給水</t>
    <rPh sb="0" eb="2">
      <t>チョッケツ</t>
    </rPh>
    <rPh sb="2" eb="3">
      <t>チョク</t>
    </rPh>
    <rPh sb="3" eb="4">
      <t>アツ</t>
    </rPh>
    <rPh sb="4" eb="5">
      <t>シキ</t>
    </rPh>
    <rPh sb="5" eb="7">
      <t>キュウスイ</t>
    </rPh>
    <phoneticPr fontId="1"/>
  </si>
  <si>
    <t>有</t>
    <rPh sb="0" eb="1">
      <t>アリ</t>
    </rPh>
    <phoneticPr fontId="7"/>
  </si>
  <si>
    <t>無</t>
    <rPh sb="0" eb="1">
      <t>ナシ</t>
    </rPh>
    <phoneticPr fontId="7"/>
  </si>
  <si>
    <t>６ヵ月以上</t>
  </si>
  <si>
    <t>６ヵ月未満</t>
  </si>
  <si>
    <t>（施錠鍵）</t>
    <rPh sb="1" eb="3">
      <t>セジョウ</t>
    </rPh>
    <rPh sb="3" eb="4">
      <t>カギ</t>
    </rPh>
    <phoneticPr fontId="1"/>
  </si>
  <si>
    <t>暗証番号</t>
    <rPh sb="0" eb="2">
      <t>アンショウ</t>
    </rPh>
    <rPh sb="2" eb="4">
      <t>バンゴウ</t>
    </rPh>
    <phoneticPr fontId="1"/>
  </si>
  <si>
    <t>管理人常駐</t>
    <rPh sb="0" eb="3">
      <t>カンリニン</t>
    </rPh>
    <rPh sb="3" eb="5">
      <t>ジョウチュウ</t>
    </rPh>
    <phoneticPr fontId="1"/>
  </si>
  <si>
    <t>その他</t>
    <rPh sb="2" eb="3">
      <t>ホカ</t>
    </rPh>
    <phoneticPr fontId="1"/>
  </si>
  <si>
    <t>その他施錠鍵</t>
    <rPh sb="2" eb="3">
      <t>ホカ</t>
    </rPh>
    <rPh sb="3" eb="5">
      <t>セジョウ</t>
    </rPh>
    <rPh sb="5" eb="6">
      <t>カギ</t>
    </rPh>
    <phoneticPr fontId="1"/>
  </si>
  <si>
    <t>kintoneを利用して、修正箇所を指摘し、修正依頼をかける。</t>
    <rPh sb="8" eb="10">
      <t>リヨウ</t>
    </rPh>
    <rPh sb="13" eb="15">
      <t>シュウセイ</t>
    </rPh>
    <rPh sb="15" eb="17">
      <t>カショ</t>
    </rPh>
    <rPh sb="18" eb="20">
      <t>シテキ</t>
    </rPh>
    <rPh sb="22" eb="24">
      <t>シュウセイ</t>
    </rPh>
    <rPh sb="24" eb="26">
      <t>イライ</t>
    </rPh>
    <phoneticPr fontId="7"/>
  </si>
  <si>
    <t>入力終了後は、「事前協議書申込みフォーム」で必要事項を入力し、このファイルを添付してください。
（事前協議の回答書を受け取るまでは、ファイルや申請情報は大切に保管してください。）</t>
    <rPh sb="0" eb="5">
      <t>ニュウリョクシュウリョウゴ</t>
    </rPh>
    <rPh sb="8" eb="10">
      <t>ジゼン</t>
    </rPh>
    <rPh sb="10" eb="12">
      <t>キョウギ</t>
    </rPh>
    <rPh sb="12" eb="13">
      <t>ショ</t>
    </rPh>
    <rPh sb="13" eb="15">
      <t>モウシコ</t>
    </rPh>
    <rPh sb="22" eb="26">
      <t>ヒツヨウジコウ</t>
    </rPh>
    <rPh sb="27" eb="29">
      <t>ニュウリョク</t>
    </rPh>
    <rPh sb="38" eb="40">
      <t>テンプ</t>
    </rPh>
    <rPh sb="49" eb="53">
      <t>ジゼンキョウギ</t>
    </rPh>
    <rPh sb="54" eb="57">
      <t>カイトウショ</t>
    </rPh>
    <rPh sb="58" eb="59">
      <t>ウ</t>
    </rPh>
    <rPh sb="60" eb="61">
      <t>ト</t>
    </rPh>
    <rPh sb="71" eb="75">
      <t>シンセイジョウホウ</t>
    </rPh>
    <rPh sb="76" eb="78">
      <t>タイセツ</t>
    </rPh>
    <rPh sb="79" eb="81">
      <t>ホカン</t>
    </rPh>
    <phoneticPr fontId="7"/>
  </si>
  <si>
    <t>各戸検針及び各戸徴収に伴う共同住宅等の各戸メーター等設置基準第７条の規定に基づき、</t>
    <phoneticPr fontId="1"/>
  </si>
  <si>
    <t>(</t>
    <phoneticPr fontId="1"/>
  </si>
  <si>
    <t>)</t>
    <phoneticPr fontId="1"/>
  </si>
  <si>
    <t>様式第１号（第７条関係）</t>
    <rPh sb="0" eb="2">
      <t>ヨウシキ</t>
    </rPh>
    <rPh sb="2" eb="3">
      <t>ダイ</t>
    </rPh>
    <rPh sb="4" eb="5">
      <t>ゴウ</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</si>
</sst>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ggge&quot;年&quot;m&quot;月&quot;d&quot;日&quot;;@" x16r2:formatCode16="[$-ja-JP-x-gannen]ggge&quot;年&quot;m&quot;月&quot;d&quot;日&quot;;@"/>
    <numFmt numFmtId="178" formatCode="[$-411]ge\.m\.d;@"/>
    <numFmt numFmtId="182" formatCode="yyyy&quot;年&quot;m&quot;月&quot;;@"/>
  </numFmts>
  <fonts count="12" x14ac:knownFonts="1">
    <font>
      <sz val="11"/>
      <color theme="1"/>
      <name val="游ゴシック"/>
      <family val="2"/>
      <scheme val="minor"/>
    </font>
    <font>
      <sz val="6"/>
      <name val="游ゴシック"/>
      <family val="3"/>
      <charset val="128"/>
      <scheme val="minor"/>
    </font>
    <font>
      <sz val="8"/>
      <color theme="1"/>
      <name val="ＭＳ 明朝"/>
      <family val="1"/>
      <charset val="128"/>
    </font>
    <font>
      <sz val="10.5"/>
      <color theme="1"/>
      <name val="ＭＳ 明朝"/>
      <family val="1"/>
      <charset val="128"/>
    </font>
    <font>
      <sz val="11"/>
      <color theme="1"/>
      <name val="游ゴシック"/>
      <family val="2"/>
      <charset val="128"/>
      <scheme val="minor"/>
    </font>
    <font>
      <sz val="11"/>
      <color theme="1"/>
      <name val="Meiryo UI"/>
      <family val="3"/>
      <charset val="128"/>
    </font>
    <font>
      <b/>
      <sz val="11"/>
      <color theme="1"/>
      <name val="Meiryo UI"/>
      <family val="3"/>
      <charset val="128"/>
    </font>
    <font>
      <sz val="6"/>
      <name val="游ゴシック"/>
      <family val="2"/>
      <charset val="128"/>
      <scheme val="minor"/>
    </font>
    <font>
      <b/>
      <sz val="11"/>
      <color rgb="FFFF0000"/>
      <name val="Meiryo UI"/>
      <family val="3"/>
      <charset val="128"/>
    </font>
    <font>
      <b/>
      <sz val="11"/>
      <name val="Meiryo UI"/>
      <family val="3"/>
      <charset val="128"/>
    </font>
    <font>
      <b/>
      <sz val="11"/>
      <color theme="1"/>
      <name val="HG丸ｺﾞｼｯｸM-PRO"/>
      <family val="3"/>
      <charset val="128"/>
    </font>
    <font>
      <sz val="11"/>
      <color theme="1"/>
      <name val="HG丸ｺﾞｼｯｸM-PRO"/>
      <family val="3"/>
      <charset val="128"/>
    </font>
  </fonts>
  <fills count="7">
    <fill>
      <patternFill patternType="none"/>
    </fill>
    <fill>
      <patternFill patternType="gray125"/>
    </fill>
    <fill>
      <patternFill patternType="solid">
        <fgColor theme="5"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tint="-0.14999847407452621"/>
        <bgColor indexed="64"/>
      </patternFill>
    </fill>
  </fills>
  <borders count="53">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indexed="64"/>
      </right>
      <top style="hair">
        <color auto="1"/>
      </top>
      <bottom style="hair">
        <color auto="1"/>
      </bottom>
      <diagonal/>
    </border>
    <border>
      <left/>
      <right/>
      <top style="hair">
        <color auto="1"/>
      </top>
      <bottom style="hair">
        <color indexed="64"/>
      </bottom>
      <diagonal/>
    </border>
    <border>
      <left style="hair">
        <color auto="1"/>
      </left>
      <right/>
      <top style="hair">
        <color auto="1"/>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4" fillId="0" borderId="0">
      <alignment vertical="center"/>
    </xf>
  </cellStyleXfs>
  <cellXfs count="22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2" fillId="0" borderId="0" xfId="0" applyFont="1" applyBorder="1" applyAlignment="1">
      <alignment horizontal="left" vertical="center"/>
    </xf>
    <xf numFmtId="0" fontId="3" fillId="0" borderId="6" xfId="0" applyFont="1" applyBorder="1" applyAlignment="1">
      <alignment horizontal="left" vertical="center"/>
    </xf>
    <xf numFmtId="0" fontId="3" fillId="0" borderId="11" xfId="0" applyFont="1" applyBorder="1" applyAlignment="1">
      <alignment vertical="distributed"/>
    </xf>
    <xf numFmtId="0" fontId="3" fillId="0" borderId="2" xfId="0" applyFont="1" applyBorder="1" applyAlignment="1">
      <alignment vertical="distributed"/>
    </xf>
    <xf numFmtId="0" fontId="3" fillId="0" borderId="0" xfId="0" applyFont="1" applyBorder="1" applyAlignment="1">
      <alignment vertical="distributed"/>
    </xf>
    <xf numFmtId="0" fontId="3" fillId="0" borderId="6" xfId="0" applyFont="1" applyBorder="1" applyAlignment="1">
      <alignment vertical="distributed"/>
    </xf>
    <xf numFmtId="0" fontId="3" fillId="0" borderId="7" xfId="0" applyFont="1" applyBorder="1" applyAlignment="1">
      <alignment vertical="distributed"/>
    </xf>
    <xf numFmtId="0" fontId="3" fillId="0" borderId="0" xfId="0" applyFont="1" applyBorder="1" applyAlignment="1">
      <alignment vertical="distributed" wrapText="1"/>
    </xf>
    <xf numFmtId="0" fontId="2" fillId="0" borderId="0" xfId="0" applyFont="1" applyBorder="1" applyAlignment="1">
      <alignment horizontal="centerContinuous" vertical="center"/>
    </xf>
    <xf numFmtId="0" fontId="3" fillId="0" borderId="7" xfId="0" applyFont="1" applyBorder="1" applyAlignment="1">
      <alignment horizontal="centerContinuous" vertical="center" shrinkToFit="1"/>
    </xf>
    <xf numFmtId="0" fontId="3" fillId="0" borderId="7" xfId="0" applyFont="1" applyBorder="1" applyAlignment="1">
      <alignment horizontal="center" vertical="center" shrinkToFit="1"/>
    </xf>
    <xf numFmtId="0" fontId="3" fillId="0" borderId="6" xfId="0" applyFont="1" applyBorder="1" applyAlignment="1">
      <alignment horizontal="centerContinuous" vertical="center" shrinkToFit="1"/>
    </xf>
    <xf numFmtId="0" fontId="3" fillId="0" borderId="7" xfId="0" applyFont="1" applyBorder="1" applyAlignment="1">
      <alignment vertical="distributed" wrapText="1"/>
    </xf>
    <xf numFmtId="0" fontId="3" fillId="0" borderId="0" xfId="0" applyFont="1" applyBorder="1" applyAlignment="1">
      <alignment horizontal="centerContinuous" vertical="center"/>
    </xf>
    <xf numFmtId="0" fontId="3" fillId="0" borderId="11" xfId="0" applyFont="1" applyBorder="1" applyAlignment="1">
      <alignment horizontal="centerContinuous" vertical="center" shrinkToFit="1"/>
    </xf>
    <xf numFmtId="0" fontId="3" fillId="0" borderId="8" xfId="0" applyFont="1" applyBorder="1" applyAlignment="1">
      <alignment horizontal="centerContinuous" vertical="center" shrinkToFit="1"/>
    </xf>
    <xf numFmtId="0" fontId="5" fillId="0" borderId="0" xfId="1" applyFont="1">
      <alignment vertical="center"/>
    </xf>
    <xf numFmtId="0" fontId="5" fillId="0" borderId="15" xfId="1" applyFont="1" applyBorder="1">
      <alignment vertical="center"/>
    </xf>
    <xf numFmtId="0" fontId="5" fillId="0" borderId="16" xfId="1" applyFont="1" applyBorder="1">
      <alignment vertical="center"/>
    </xf>
    <xf numFmtId="0" fontId="5" fillId="0" borderId="17" xfId="1" applyFont="1" applyBorder="1">
      <alignment vertical="center"/>
    </xf>
    <xf numFmtId="0" fontId="5" fillId="0" borderId="0" xfId="1" applyFont="1" applyAlignment="1">
      <alignment horizontal="center" vertical="center"/>
    </xf>
    <xf numFmtId="0" fontId="5" fillId="0" borderId="26" xfId="1" applyFont="1" applyBorder="1">
      <alignment vertical="center"/>
    </xf>
    <xf numFmtId="0" fontId="5" fillId="0" borderId="27" xfId="1" applyFont="1" applyBorder="1">
      <alignment vertical="center"/>
    </xf>
    <xf numFmtId="0" fontId="5" fillId="0" borderId="28" xfId="1" applyFont="1" applyBorder="1">
      <alignment vertical="center"/>
    </xf>
    <xf numFmtId="0" fontId="6" fillId="5" borderId="12" xfId="1" applyFont="1" applyFill="1" applyBorder="1">
      <alignment vertical="center"/>
    </xf>
    <xf numFmtId="0" fontId="5" fillId="5" borderId="13" xfId="1" applyFont="1" applyFill="1" applyBorder="1">
      <alignment vertical="center"/>
    </xf>
    <xf numFmtId="0" fontId="5" fillId="5" borderId="14" xfId="1" applyFont="1" applyFill="1" applyBorder="1">
      <alignment vertical="center"/>
    </xf>
    <xf numFmtId="0" fontId="5" fillId="6" borderId="0" xfId="1" applyFont="1" applyFill="1">
      <alignment vertical="center"/>
    </xf>
    <xf numFmtId="0" fontId="5" fillId="0" borderId="48" xfId="1" applyFont="1" applyBorder="1">
      <alignment vertical="center"/>
    </xf>
    <xf numFmtId="0" fontId="5" fillId="0" borderId="19" xfId="1" applyFont="1" applyBorder="1">
      <alignment vertical="center"/>
    </xf>
    <xf numFmtId="0" fontId="5" fillId="0" borderId="49" xfId="1" applyFont="1" applyBorder="1">
      <alignment vertical="center"/>
    </xf>
    <xf numFmtId="0" fontId="10" fillId="0" borderId="0" xfId="1" applyFont="1">
      <alignment vertical="center"/>
    </xf>
    <xf numFmtId="0" fontId="11" fillId="0" borderId="0" xfId="1" applyFont="1">
      <alignment vertical="center"/>
    </xf>
    <xf numFmtId="0" fontId="5" fillId="0" borderId="50" xfId="1" applyFont="1" applyFill="1" applyBorder="1" applyAlignment="1" applyProtection="1">
      <alignment vertical="center"/>
      <protection locked="0"/>
    </xf>
    <xf numFmtId="0" fontId="5" fillId="0" borderId="50" xfId="1" applyFont="1" applyBorder="1" applyProtection="1">
      <alignment vertical="center"/>
      <protection locked="0"/>
    </xf>
    <xf numFmtId="0" fontId="5" fillId="0" borderId="0" xfId="1" applyFont="1" applyProtection="1">
      <alignment vertical="center"/>
    </xf>
    <xf numFmtId="0" fontId="6" fillId="2" borderId="12" xfId="1" applyFont="1" applyFill="1" applyBorder="1" applyProtection="1">
      <alignment vertical="center"/>
    </xf>
    <xf numFmtId="0" fontId="5" fillId="2" borderId="13" xfId="1" applyFont="1" applyFill="1" applyBorder="1" applyProtection="1">
      <alignment vertical="center"/>
    </xf>
    <xf numFmtId="0" fontId="5" fillId="2" borderId="14" xfId="1" applyFont="1" applyFill="1" applyBorder="1" applyProtection="1">
      <alignment vertical="center"/>
    </xf>
    <xf numFmtId="0" fontId="5" fillId="0" borderId="15" xfId="1" applyFont="1" applyBorder="1" applyProtection="1">
      <alignment vertical="center"/>
    </xf>
    <xf numFmtId="0" fontId="5" fillId="0" borderId="16" xfId="1" applyFont="1" applyBorder="1" applyProtection="1">
      <alignment vertical="center"/>
    </xf>
    <xf numFmtId="0" fontId="5" fillId="0" borderId="17" xfId="1" applyFont="1" applyBorder="1" applyProtection="1">
      <alignment vertical="center"/>
    </xf>
    <xf numFmtId="0" fontId="5" fillId="0" borderId="0" xfId="1" applyFont="1" applyAlignment="1" applyProtection="1">
      <alignment horizontal="center" vertical="center"/>
    </xf>
    <xf numFmtId="0" fontId="5" fillId="0" borderId="0" xfId="1" applyFont="1" applyAlignment="1" applyProtection="1">
      <alignment horizontal="left" vertical="center"/>
    </xf>
    <xf numFmtId="0" fontId="5" fillId="0" borderId="43" xfId="1" applyFont="1" applyBorder="1" applyProtection="1">
      <alignment vertical="center"/>
    </xf>
    <xf numFmtId="0" fontId="5" fillId="0" borderId="35" xfId="1" applyFont="1" applyBorder="1" applyProtection="1">
      <alignment vertical="center"/>
    </xf>
    <xf numFmtId="0" fontId="5" fillId="0" borderId="44" xfId="1" applyFont="1" applyBorder="1" applyProtection="1">
      <alignment vertical="center"/>
    </xf>
    <xf numFmtId="0" fontId="5" fillId="0" borderId="0" xfId="1" applyFont="1" applyAlignment="1" applyProtection="1">
      <alignment vertical="center"/>
    </xf>
    <xf numFmtId="0" fontId="5" fillId="0" borderId="0" xfId="1" applyFont="1" applyFill="1" applyBorder="1" applyAlignment="1" applyProtection="1">
      <alignment horizontal="center" vertical="center"/>
    </xf>
    <xf numFmtId="0" fontId="8" fillId="0" borderId="0" xfId="1" applyFont="1" applyProtection="1">
      <alignment vertical="center"/>
    </xf>
    <xf numFmtId="0" fontId="9" fillId="0" borderId="0" xfId="1" applyFont="1" applyProtection="1">
      <alignment vertical="center"/>
    </xf>
    <xf numFmtId="0" fontId="5" fillId="0" borderId="29" xfId="1" applyFont="1" applyBorder="1" applyProtection="1">
      <alignment vertical="center"/>
    </xf>
    <xf numFmtId="0" fontId="5" fillId="0" borderId="0" xfId="1" applyFont="1" applyBorder="1" applyProtection="1">
      <alignment vertical="center"/>
    </xf>
    <xf numFmtId="0" fontId="5" fillId="0" borderId="0" xfId="1" applyFont="1" applyFill="1" applyBorder="1" applyAlignment="1" applyProtection="1">
      <alignment vertical="center"/>
    </xf>
    <xf numFmtId="0" fontId="5" fillId="0" borderId="0" xfId="1" applyFont="1" applyBorder="1" applyAlignment="1" applyProtection="1">
      <alignment vertical="center"/>
    </xf>
    <xf numFmtId="0" fontId="5" fillId="0" borderId="0" xfId="1" applyFont="1" applyFill="1" applyBorder="1" applyProtection="1">
      <alignment vertical="center"/>
    </xf>
    <xf numFmtId="0" fontId="5" fillId="0" borderId="24" xfId="1" applyFont="1" applyFill="1" applyBorder="1" applyAlignment="1" applyProtection="1">
      <alignment vertical="center"/>
    </xf>
    <xf numFmtId="0" fontId="5" fillId="0" borderId="0" xfId="1" applyFont="1" applyFill="1" applyAlignment="1" applyProtection="1">
      <alignment vertical="center"/>
    </xf>
    <xf numFmtId="0" fontId="5" fillId="0" borderId="26" xfId="1" applyFont="1" applyBorder="1" applyProtection="1">
      <alignment vertical="center"/>
    </xf>
    <xf numFmtId="0" fontId="5" fillId="0" borderId="27" xfId="1" applyFont="1" applyBorder="1" applyProtection="1">
      <alignment vertical="center"/>
    </xf>
    <xf numFmtId="0" fontId="5" fillId="0" borderId="28" xfId="1" applyFont="1" applyBorder="1" applyProtection="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178" fontId="3" fillId="0" borderId="10" xfId="0" applyNumberFormat="1" applyFont="1" applyBorder="1" applyAlignment="1">
      <alignment horizontal="center" vertical="center"/>
    </xf>
    <xf numFmtId="177" fontId="3" fillId="0" borderId="10" xfId="0" applyNumberFormat="1" applyFont="1" applyBorder="1" applyAlignment="1">
      <alignment horizontal="center" vertical="center"/>
    </xf>
    <xf numFmtId="0" fontId="3" fillId="0" borderId="4" xfId="0" applyFont="1" applyBorder="1" applyAlignment="1">
      <alignment horizontal="distributed" vertical="distributed"/>
    </xf>
    <xf numFmtId="0" fontId="3" fillId="0" borderId="0" xfId="0" applyFont="1" applyBorder="1" applyAlignment="1">
      <alignment horizontal="distributed" vertical="distributed"/>
    </xf>
    <xf numFmtId="0" fontId="3" fillId="0" borderId="5" xfId="0" applyFont="1" applyBorder="1" applyAlignment="1">
      <alignment horizontal="distributed" vertical="distributed"/>
    </xf>
    <xf numFmtId="0" fontId="3" fillId="0" borderId="6" xfId="0" applyFont="1" applyBorder="1" applyAlignment="1">
      <alignment horizontal="distributed" vertical="distributed"/>
    </xf>
    <xf numFmtId="0" fontId="3" fillId="0" borderId="7" xfId="0" applyFont="1" applyBorder="1" applyAlignment="1">
      <alignment horizontal="distributed" vertical="distributed"/>
    </xf>
    <xf numFmtId="0" fontId="3" fillId="0" borderId="8" xfId="0" applyFont="1" applyBorder="1" applyAlignment="1">
      <alignment horizontal="distributed" vertical="distributed"/>
    </xf>
    <xf numFmtId="0" fontId="3" fillId="0" borderId="11" xfId="0" applyFont="1" applyBorder="1" applyAlignment="1">
      <alignment horizontal="center" vertical="distributed"/>
    </xf>
    <xf numFmtId="0" fontId="3" fillId="0" borderId="10" xfId="0" applyFont="1" applyBorder="1" applyAlignment="1">
      <alignment horizontal="center" vertical="distributed"/>
    </xf>
    <xf numFmtId="0" fontId="3" fillId="0" borderId="11" xfId="0" applyFont="1" applyBorder="1" applyAlignment="1">
      <alignment horizontal="center" vertical="center"/>
    </xf>
    <xf numFmtId="0" fontId="3" fillId="0" borderId="11" xfId="0" applyFont="1" applyBorder="1" applyAlignment="1">
      <alignment horizontal="distributed" vertical="distributed"/>
    </xf>
    <xf numFmtId="0" fontId="3" fillId="0" borderId="10" xfId="0" applyFont="1" applyBorder="1" applyAlignment="1">
      <alignment horizontal="distributed" vertical="distributed"/>
    </xf>
    <xf numFmtId="0" fontId="3" fillId="0" borderId="9" xfId="0" applyFont="1" applyBorder="1" applyAlignment="1">
      <alignment horizontal="distributed" vertical="distributed"/>
    </xf>
    <xf numFmtId="0" fontId="3" fillId="0" borderId="7" xfId="0" applyFont="1" applyBorder="1" applyAlignment="1">
      <alignment horizontal="center" vertical="center" shrinkToFit="1"/>
    </xf>
    <xf numFmtId="0" fontId="3" fillId="0" borderId="1" xfId="0" applyFont="1" applyBorder="1" applyAlignment="1">
      <alignment horizontal="center" shrinkToFit="1"/>
    </xf>
    <xf numFmtId="0" fontId="3" fillId="0" borderId="2" xfId="0" applyFont="1" applyBorder="1" applyAlignment="1">
      <alignment horizont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0" xfId="0" applyFont="1" applyBorder="1" applyAlignment="1">
      <alignment horizontal="center" shrinkToFit="1"/>
    </xf>
    <xf numFmtId="0" fontId="3" fillId="0" borderId="5" xfId="0" applyFont="1" applyBorder="1" applyAlignment="1">
      <alignment horizontal="center" shrinkToFit="1"/>
    </xf>
    <xf numFmtId="0" fontId="3" fillId="0" borderId="4" xfId="0" applyFont="1" applyBorder="1" applyAlignment="1">
      <alignment horizontal="center" vertical="top" shrinkToFit="1"/>
    </xf>
    <xf numFmtId="0" fontId="3" fillId="0" borderId="0" xfId="0" applyFont="1" applyBorder="1" applyAlignment="1">
      <alignment horizontal="center" vertical="top" shrinkToFit="1"/>
    </xf>
    <xf numFmtId="0" fontId="3" fillId="0" borderId="5" xfId="0" applyFont="1" applyBorder="1" applyAlignment="1">
      <alignment horizontal="center" vertical="top" shrinkToFit="1"/>
    </xf>
    <xf numFmtId="0" fontId="3" fillId="0" borderId="6" xfId="0" applyFont="1" applyBorder="1" applyAlignment="1">
      <alignment horizontal="center" vertical="top" shrinkToFit="1"/>
    </xf>
    <xf numFmtId="0" fontId="3" fillId="0" borderId="7" xfId="0" applyFont="1" applyBorder="1" applyAlignment="1">
      <alignment horizontal="center" vertical="top" shrinkToFit="1"/>
    </xf>
    <xf numFmtId="0" fontId="3" fillId="0" borderId="8" xfId="0" applyFont="1" applyBorder="1" applyAlignment="1">
      <alignment horizontal="center" vertical="top" shrinkToFi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distributed" vertical="distributed"/>
    </xf>
    <xf numFmtId="0" fontId="3" fillId="0" borderId="2" xfId="0" applyFont="1" applyBorder="1" applyAlignment="1">
      <alignment horizontal="distributed" vertical="distributed"/>
    </xf>
    <xf numFmtId="0" fontId="3" fillId="0" borderId="3" xfId="0" applyFont="1" applyBorder="1" applyAlignment="1">
      <alignment horizontal="distributed" vertical="distributed"/>
    </xf>
    <xf numFmtId="0" fontId="5" fillId="4" borderId="12" xfId="1" applyFont="1" applyFill="1" applyBorder="1" applyAlignment="1" applyProtection="1">
      <alignment horizontal="center" vertical="center"/>
      <protection locked="0"/>
    </xf>
    <xf numFmtId="0" fontId="5" fillId="4" borderId="14" xfId="1" applyFont="1" applyFill="1" applyBorder="1" applyAlignment="1" applyProtection="1">
      <alignment horizontal="center" vertical="center"/>
      <protection locked="0"/>
    </xf>
    <xf numFmtId="0" fontId="5" fillId="0" borderId="12" xfId="1" applyFont="1" applyFill="1" applyBorder="1" applyAlignment="1" applyProtection="1">
      <alignment horizontal="center" vertical="center"/>
      <protection locked="0"/>
    </xf>
    <xf numFmtId="0" fontId="5" fillId="0" borderId="13" xfId="1" applyFont="1" applyFill="1" applyBorder="1" applyAlignment="1" applyProtection="1">
      <alignment horizontal="center" vertical="center"/>
      <protection locked="0"/>
    </xf>
    <xf numFmtId="0" fontId="5" fillId="0" borderId="14" xfId="1" applyFont="1" applyFill="1" applyBorder="1" applyAlignment="1" applyProtection="1">
      <alignment horizontal="center" vertical="center"/>
      <protection locked="0"/>
    </xf>
    <xf numFmtId="0" fontId="5" fillId="3" borderId="18" xfId="1" applyFont="1" applyFill="1" applyBorder="1" applyAlignment="1" applyProtection="1">
      <alignment horizontal="center" vertical="center"/>
    </xf>
    <xf numFmtId="0" fontId="5" fillId="3" borderId="19" xfId="1" applyFont="1" applyFill="1" applyBorder="1" applyAlignment="1" applyProtection="1">
      <alignment horizontal="center" vertical="center"/>
    </xf>
    <xf numFmtId="0" fontId="5" fillId="3" borderId="20" xfId="1" applyFont="1" applyFill="1" applyBorder="1" applyAlignment="1" applyProtection="1">
      <alignment horizontal="center" vertical="center"/>
    </xf>
    <xf numFmtId="0" fontId="5" fillId="3" borderId="24" xfId="1" applyFont="1" applyFill="1" applyBorder="1" applyAlignment="1" applyProtection="1">
      <alignment horizontal="center" vertical="center"/>
    </xf>
    <xf numFmtId="0" fontId="5" fillId="3" borderId="0" xfId="1" applyFont="1" applyFill="1" applyAlignment="1" applyProtection="1">
      <alignment horizontal="center" vertical="center"/>
    </xf>
    <xf numFmtId="0" fontId="5" fillId="3" borderId="25" xfId="1" applyFont="1" applyFill="1" applyBorder="1" applyAlignment="1" applyProtection="1">
      <alignment horizontal="center" vertical="center"/>
    </xf>
    <xf numFmtId="0" fontId="5" fillId="3" borderId="34" xfId="1" applyFont="1" applyFill="1" applyBorder="1" applyAlignment="1" applyProtection="1">
      <alignment horizontal="center" vertical="center"/>
    </xf>
    <xf numFmtId="0" fontId="5" fillId="3" borderId="35" xfId="1" applyFont="1" applyFill="1" applyBorder="1" applyAlignment="1" applyProtection="1">
      <alignment horizontal="center" vertical="center"/>
    </xf>
    <xf numFmtId="0" fontId="5" fillId="3" borderId="36" xfId="1" applyFont="1" applyFill="1" applyBorder="1" applyAlignment="1" applyProtection="1">
      <alignment horizontal="center" vertical="center"/>
    </xf>
    <xf numFmtId="0" fontId="5" fillId="0" borderId="0" xfId="1" applyFont="1" applyAlignment="1" applyProtection="1">
      <alignment horizontal="center" vertical="center"/>
    </xf>
    <xf numFmtId="0" fontId="5" fillId="4" borderId="21" xfId="1" applyFont="1" applyFill="1" applyBorder="1" applyAlignment="1" applyProtection="1">
      <alignment horizontal="center" vertical="center"/>
      <protection locked="0"/>
    </xf>
    <xf numFmtId="0" fontId="5" fillId="4" borderId="22" xfId="1" applyFont="1" applyFill="1" applyBorder="1" applyAlignment="1" applyProtection="1">
      <alignment horizontal="center" vertical="center"/>
      <protection locked="0"/>
    </xf>
    <xf numFmtId="0" fontId="5" fillId="4" borderId="23" xfId="1" applyFont="1" applyFill="1" applyBorder="1" applyAlignment="1" applyProtection="1">
      <alignment horizontal="center" vertical="center"/>
      <protection locked="0"/>
    </xf>
    <xf numFmtId="0" fontId="5" fillId="4" borderId="26" xfId="1" applyFont="1" applyFill="1" applyBorder="1" applyAlignment="1" applyProtection="1">
      <alignment horizontal="center" vertical="center"/>
      <protection locked="0"/>
    </xf>
    <xf numFmtId="0" fontId="5" fillId="4" borderId="27" xfId="1" applyFont="1" applyFill="1" applyBorder="1" applyAlignment="1" applyProtection="1">
      <alignment horizontal="center" vertical="center"/>
      <protection locked="0"/>
    </xf>
    <xf numFmtId="0" fontId="5" fillId="4" borderId="28" xfId="1" applyFont="1" applyFill="1" applyBorder="1" applyAlignment="1" applyProtection="1">
      <alignment horizontal="center" vertical="center"/>
      <protection locked="0"/>
    </xf>
    <xf numFmtId="0" fontId="5" fillId="4" borderId="15" xfId="1" applyFont="1" applyFill="1" applyBorder="1" applyAlignment="1" applyProtection="1">
      <alignment horizontal="center" vertical="center"/>
      <protection locked="0"/>
    </xf>
    <xf numFmtId="0" fontId="5" fillId="4" borderId="29" xfId="1" applyFont="1" applyFill="1" applyBorder="1" applyAlignment="1" applyProtection="1">
      <alignment horizontal="center" vertical="center"/>
      <protection locked="0"/>
    </xf>
    <xf numFmtId="0" fontId="5" fillId="4" borderId="30" xfId="1" applyFont="1" applyFill="1" applyBorder="1" applyAlignment="1" applyProtection="1">
      <alignment horizontal="center" vertical="center"/>
      <protection locked="0"/>
    </xf>
    <xf numFmtId="0" fontId="5" fillId="4" borderId="31" xfId="1" applyFont="1" applyFill="1" applyBorder="1" applyAlignment="1" applyProtection="1">
      <alignment horizontal="center" vertical="center"/>
      <protection locked="0"/>
    </xf>
    <xf numFmtId="0" fontId="5" fillId="4" borderId="32" xfId="1" applyFont="1" applyFill="1" applyBorder="1" applyAlignment="1" applyProtection="1">
      <alignment horizontal="center" vertical="center"/>
      <protection locked="0"/>
    </xf>
    <xf numFmtId="0" fontId="5" fillId="4" borderId="33" xfId="1" applyFont="1" applyFill="1" applyBorder="1" applyAlignment="1" applyProtection="1">
      <alignment horizontal="center" vertical="center"/>
      <protection locked="0"/>
    </xf>
    <xf numFmtId="0" fontId="5" fillId="4" borderId="37" xfId="1" applyFont="1" applyFill="1" applyBorder="1" applyAlignment="1" applyProtection="1">
      <alignment horizontal="center" vertical="center"/>
      <protection locked="0"/>
    </xf>
    <xf numFmtId="0" fontId="5" fillId="4" borderId="38" xfId="1" applyFont="1" applyFill="1" applyBorder="1" applyAlignment="1" applyProtection="1">
      <alignment horizontal="center" vertical="center"/>
      <protection locked="0"/>
    </xf>
    <xf numFmtId="0" fontId="5" fillId="4" borderId="39" xfId="1" applyFont="1" applyFill="1" applyBorder="1" applyAlignment="1" applyProtection="1">
      <alignment horizontal="center" vertical="center"/>
      <protection locked="0"/>
    </xf>
    <xf numFmtId="0" fontId="5" fillId="4" borderId="40" xfId="1" applyFont="1" applyFill="1" applyBorder="1" applyAlignment="1" applyProtection="1">
      <alignment horizontal="center" vertical="center"/>
      <protection locked="0"/>
    </xf>
    <xf numFmtId="0" fontId="5" fillId="4" borderId="41" xfId="1" applyFont="1" applyFill="1" applyBorder="1" applyAlignment="1" applyProtection="1">
      <alignment horizontal="center" vertical="center"/>
      <protection locked="0"/>
    </xf>
    <xf numFmtId="0" fontId="5" fillId="4" borderId="42" xfId="1" applyFont="1" applyFill="1" applyBorder="1" applyAlignment="1" applyProtection="1">
      <alignment horizontal="center" vertical="center"/>
      <protection locked="0"/>
    </xf>
    <xf numFmtId="0" fontId="5" fillId="0" borderId="24" xfId="1" applyFont="1" applyBorder="1" applyAlignment="1" applyProtection="1">
      <alignment horizontal="right" vertical="center"/>
    </xf>
    <xf numFmtId="0" fontId="5" fillId="0" borderId="0" xfId="1" applyFont="1" applyAlignment="1" applyProtection="1">
      <alignment horizontal="right" vertical="center"/>
    </xf>
    <xf numFmtId="57" fontId="5" fillId="4" borderId="21" xfId="1" applyNumberFormat="1" applyFont="1" applyFill="1" applyBorder="1" applyAlignment="1" applyProtection="1">
      <alignment horizontal="center" vertical="center"/>
      <protection locked="0"/>
    </xf>
    <xf numFmtId="57" fontId="5" fillId="4" borderId="26" xfId="1" applyNumberFormat="1" applyFont="1" applyFill="1" applyBorder="1" applyAlignment="1" applyProtection="1">
      <alignment horizontal="center" vertical="center"/>
      <protection locked="0"/>
    </xf>
    <xf numFmtId="57" fontId="5" fillId="4" borderId="27" xfId="1" applyNumberFormat="1" applyFont="1" applyFill="1" applyBorder="1" applyAlignment="1" applyProtection="1">
      <alignment horizontal="center" vertical="center"/>
      <protection locked="0"/>
    </xf>
    <xf numFmtId="57" fontId="5" fillId="4" borderId="28" xfId="1" applyNumberFormat="1" applyFont="1" applyFill="1" applyBorder="1" applyAlignment="1" applyProtection="1">
      <alignment horizontal="center" vertical="center"/>
      <protection locked="0"/>
    </xf>
    <xf numFmtId="0" fontId="5" fillId="3" borderId="45" xfId="1" applyFont="1" applyFill="1" applyBorder="1" applyAlignment="1" applyProtection="1">
      <alignment horizontal="center" vertical="center"/>
    </xf>
    <xf numFmtId="0" fontId="5" fillId="3" borderId="46" xfId="1" applyFont="1" applyFill="1" applyBorder="1" applyAlignment="1" applyProtection="1">
      <alignment horizontal="center" vertical="center"/>
    </xf>
    <xf numFmtId="0" fontId="5" fillId="3" borderId="47" xfId="1" applyFont="1" applyFill="1" applyBorder="1" applyAlignment="1" applyProtection="1">
      <alignment horizontal="center" vertical="center"/>
    </xf>
    <xf numFmtId="0" fontId="5" fillId="0" borderId="17" xfId="1" applyFont="1" applyBorder="1" applyAlignment="1" applyProtection="1">
      <alignment horizontal="center" vertical="center"/>
    </xf>
    <xf numFmtId="0" fontId="5" fillId="4" borderId="51" xfId="1" applyFont="1" applyFill="1" applyBorder="1" applyAlignment="1" applyProtection="1">
      <alignment horizontal="center" vertical="center"/>
      <protection locked="0"/>
    </xf>
    <xf numFmtId="0" fontId="5" fillId="4" borderId="52" xfId="1" applyFont="1" applyFill="1" applyBorder="1" applyAlignment="1" applyProtection="1">
      <alignment horizontal="center" vertical="center"/>
      <protection locked="0"/>
    </xf>
    <xf numFmtId="0" fontId="8" fillId="3" borderId="15" xfId="1" applyFont="1" applyFill="1" applyBorder="1" applyAlignment="1" applyProtection="1">
      <alignment horizontal="center" vertical="center" wrapText="1"/>
    </xf>
    <xf numFmtId="0" fontId="8" fillId="3" borderId="29" xfId="1" applyFont="1" applyFill="1" applyBorder="1" applyAlignment="1" applyProtection="1">
      <alignment horizontal="center" vertical="center" wrapText="1"/>
    </xf>
    <xf numFmtId="0" fontId="8" fillId="3" borderId="30" xfId="1" applyFont="1" applyFill="1" applyBorder="1" applyAlignment="1" applyProtection="1">
      <alignment horizontal="center" vertical="center" wrapText="1"/>
    </xf>
    <xf numFmtId="0" fontId="8" fillId="3" borderId="17" xfId="1" applyFont="1" applyFill="1" applyBorder="1" applyAlignment="1" applyProtection="1">
      <alignment horizontal="center" vertical="center" wrapText="1"/>
    </xf>
    <xf numFmtId="0" fontId="8" fillId="3" borderId="0" xfId="1" applyFont="1" applyFill="1" applyAlignment="1" applyProtection="1">
      <alignment horizontal="center" vertical="center" wrapText="1"/>
    </xf>
    <xf numFmtId="0" fontId="8" fillId="3" borderId="16" xfId="1" applyFont="1" applyFill="1" applyBorder="1" applyAlignment="1" applyProtection="1">
      <alignment horizontal="center" vertical="center" wrapText="1"/>
    </xf>
    <xf numFmtId="0" fontId="8" fillId="3" borderId="26" xfId="1" applyFont="1" applyFill="1" applyBorder="1" applyAlignment="1" applyProtection="1">
      <alignment horizontal="center" vertical="center" wrapText="1"/>
    </xf>
    <xf numFmtId="0" fontId="8" fillId="3" borderId="27" xfId="1" applyFont="1" applyFill="1" applyBorder="1" applyAlignment="1" applyProtection="1">
      <alignment horizontal="center" vertical="center" wrapText="1"/>
    </xf>
    <xf numFmtId="0" fontId="8" fillId="3" borderId="28" xfId="1" applyFont="1" applyFill="1" applyBorder="1" applyAlignment="1" applyProtection="1">
      <alignment horizontal="center" vertical="center" wrapText="1"/>
    </xf>
    <xf numFmtId="0" fontId="5" fillId="4" borderId="13" xfId="1" applyFont="1" applyFill="1" applyBorder="1" applyAlignment="1" applyProtection="1">
      <alignment horizontal="center" vertical="center"/>
      <protection locked="0"/>
    </xf>
    <xf numFmtId="0" fontId="5" fillId="0" borderId="24" xfId="1" applyFont="1" applyBorder="1" applyAlignment="1" applyProtection="1">
      <alignment horizontal="center" vertical="center"/>
    </xf>
    <xf numFmtId="0" fontId="5" fillId="0" borderId="0" xfId="1" applyFont="1" applyBorder="1" applyAlignment="1" applyProtection="1">
      <alignment horizontal="center" vertical="center"/>
    </xf>
    <xf numFmtId="0" fontId="5" fillId="3" borderId="18" xfId="1" applyFont="1" applyFill="1" applyBorder="1" applyAlignment="1" applyProtection="1">
      <alignment horizontal="center" vertical="center" wrapText="1"/>
    </xf>
    <xf numFmtId="0" fontId="5" fillId="3" borderId="19" xfId="1" applyFont="1" applyFill="1" applyBorder="1" applyAlignment="1" applyProtection="1">
      <alignment horizontal="center" vertical="center" wrapText="1"/>
    </xf>
    <xf numFmtId="0" fontId="5" fillId="3" borderId="20" xfId="1" applyFont="1" applyFill="1" applyBorder="1" applyAlignment="1" applyProtection="1">
      <alignment horizontal="center" vertical="center" wrapText="1"/>
    </xf>
    <xf numFmtId="0" fontId="5" fillId="3" borderId="34" xfId="1" applyFont="1" applyFill="1" applyBorder="1" applyAlignment="1" applyProtection="1">
      <alignment horizontal="center" vertical="center" wrapText="1"/>
    </xf>
    <xf numFmtId="0" fontId="5" fillId="3" borderId="35" xfId="1" applyFont="1" applyFill="1" applyBorder="1" applyAlignment="1" applyProtection="1">
      <alignment horizontal="center" vertical="center" wrapText="1"/>
    </xf>
    <xf numFmtId="0" fontId="5" fillId="3" borderId="36"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5" fillId="3" borderId="18" xfId="1" applyFont="1" applyFill="1" applyBorder="1" applyAlignment="1" applyProtection="1">
      <alignment horizontal="center" vertical="center" shrinkToFit="1"/>
    </xf>
    <xf numFmtId="0" fontId="5" fillId="3" borderId="19" xfId="1" applyFont="1" applyFill="1" applyBorder="1" applyAlignment="1" applyProtection="1">
      <alignment horizontal="center" vertical="center" shrinkToFit="1"/>
    </xf>
    <xf numFmtId="0" fontId="5" fillId="3" borderId="20" xfId="1" applyFont="1" applyFill="1" applyBorder="1" applyAlignment="1" applyProtection="1">
      <alignment horizontal="center" vertical="center" shrinkToFit="1"/>
    </xf>
    <xf numFmtId="0" fontId="5" fillId="3" borderId="24" xfId="1" applyFont="1" applyFill="1" applyBorder="1" applyAlignment="1" applyProtection="1">
      <alignment horizontal="center" vertical="center" shrinkToFit="1"/>
    </xf>
    <xf numFmtId="0" fontId="5" fillId="3" borderId="0" xfId="1" applyFont="1" applyFill="1" applyAlignment="1" applyProtection="1">
      <alignment horizontal="center" vertical="center" shrinkToFit="1"/>
    </xf>
    <xf numFmtId="0" fontId="5" fillId="3" borderId="25" xfId="1" applyFont="1" applyFill="1" applyBorder="1" applyAlignment="1" applyProtection="1">
      <alignment horizontal="center" vertical="center" shrinkToFit="1"/>
    </xf>
    <xf numFmtId="0" fontId="5" fillId="3" borderId="34" xfId="1" applyFont="1" applyFill="1" applyBorder="1" applyAlignment="1" applyProtection="1">
      <alignment horizontal="center" vertical="center" shrinkToFit="1"/>
    </xf>
    <xf numFmtId="0" fontId="5" fillId="3" borderId="35" xfId="1" applyFont="1" applyFill="1" applyBorder="1" applyAlignment="1" applyProtection="1">
      <alignment horizontal="center" vertical="center" shrinkToFit="1"/>
    </xf>
    <xf numFmtId="0" fontId="5" fillId="3" borderId="36" xfId="1" applyFont="1" applyFill="1" applyBorder="1" applyAlignment="1" applyProtection="1">
      <alignment horizontal="center" vertical="center" shrinkToFit="1"/>
    </xf>
    <xf numFmtId="0" fontId="5" fillId="3" borderId="45" xfId="1" applyFont="1" applyFill="1" applyBorder="1" applyAlignment="1" applyProtection="1">
      <alignment horizontal="center" vertical="center" shrinkToFit="1"/>
    </xf>
    <xf numFmtId="0" fontId="5" fillId="3" borderId="46" xfId="1" applyFont="1" applyFill="1" applyBorder="1" applyAlignment="1" applyProtection="1">
      <alignment horizontal="center" vertical="center" shrinkToFit="1"/>
    </xf>
    <xf numFmtId="0" fontId="5" fillId="3" borderId="47" xfId="1" applyFont="1" applyFill="1" applyBorder="1" applyAlignment="1" applyProtection="1">
      <alignment horizontal="center" vertical="center" shrinkToFit="1"/>
    </xf>
    <xf numFmtId="0" fontId="5" fillId="3" borderId="24" xfId="1" applyFont="1" applyFill="1" applyBorder="1" applyAlignment="1" applyProtection="1">
      <alignment horizontal="center" vertical="center" wrapText="1"/>
    </xf>
    <xf numFmtId="0" fontId="5" fillId="0" borderId="15" xfId="1" applyFont="1" applyBorder="1" applyAlignment="1" applyProtection="1">
      <alignment horizontal="left" vertical="top"/>
      <protection locked="0"/>
    </xf>
    <xf numFmtId="0" fontId="5" fillId="0" borderId="29" xfId="1" applyFont="1" applyBorder="1" applyAlignment="1" applyProtection="1">
      <alignment horizontal="left" vertical="top"/>
      <protection locked="0"/>
    </xf>
    <xf numFmtId="0" fontId="5" fillId="0" borderId="30" xfId="1" applyFont="1" applyBorder="1" applyAlignment="1" applyProtection="1">
      <alignment horizontal="left" vertical="top"/>
      <protection locked="0"/>
    </xf>
    <xf numFmtId="0" fontId="5" fillId="0" borderId="17" xfId="1" applyFont="1" applyBorder="1" applyAlignment="1" applyProtection="1">
      <alignment horizontal="left" vertical="top"/>
      <protection locked="0"/>
    </xf>
    <xf numFmtId="0" fontId="5" fillId="0" borderId="0" xfId="1" applyFont="1" applyAlignment="1" applyProtection="1">
      <alignment horizontal="left" vertical="top"/>
      <protection locked="0"/>
    </xf>
    <xf numFmtId="0" fontId="5" fillId="0" borderId="16" xfId="1" applyFont="1" applyBorder="1" applyAlignment="1" applyProtection="1">
      <alignment horizontal="left" vertical="top"/>
      <protection locked="0"/>
    </xf>
    <xf numFmtId="0" fontId="5" fillId="0" borderId="26" xfId="1" applyFont="1" applyBorder="1" applyAlignment="1" applyProtection="1">
      <alignment horizontal="left" vertical="top"/>
      <protection locked="0"/>
    </xf>
    <xf numFmtId="0" fontId="5" fillId="0" borderId="27" xfId="1" applyFont="1" applyBorder="1" applyAlignment="1" applyProtection="1">
      <alignment horizontal="left" vertical="top"/>
      <protection locked="0"/>
    </xf>
    <xf numFmtId="0" fontId="5" fillId="0" borderId="28" xfId="1" applyFont="1" applyBorder="1" applyAlignment="1" applyProtection="1">
      <alignment horizontal="left" vertical="top"/>
      <protection locked="0"/>
    </xf>
    <xf numFmtId="0" fontId="5" fillId="0" borderId="16" xfId="1" applyFont="1" applyFill="1" applyBorder="1" applyAlignment="1" applyProtection="1">
      <alignment horizontal="center" vertical="center"/>
    </xf>
    <xf numFmtId="0" fontId="5" fillId="0" borderId="0" xfId="1" applyFont="1" applyAlignment="1">
      <alignment horizontal="center" vertical="center"/>
    </xf>
    <xf numFmtId="0" fontId="5" fillId="3" borderId="18" xfId="1" applyFont="1" applyFill="1" applyBorder="1" applyAlignment="1">
      <alignment horizontal="center" vertical="center" wrapText="1"/>
    </xf>
    <xf numFmtId="0" fontId="5" fillId="3" borderId="19" xfId="1" applyFont="1" applyFill="1" applyBorder="1" applyAlignment="1">
      <alignment horizontal="center" vertical="center"/>
    </xf>
    <xf numFmtId="0" fontId="5" fillId="3" borderId="20" xfId="1" applyFont="1" applyFill="1" applyBorder="1" applyAlignment="1">
      <alignment horizontal="center" vertical="center"/>
    </xf>
    <xf numFmtId="0" fontId="5" fillId="3" borderId="24" xfId="1" applyFont="1" applyFill="1" applyBorder="1" applyAlignment="1">
      <alignment horizontal="center" vertical="center"/>
    </xf>
    <xf numFmtId="0" fontId="5" fillId="3" borderId="0" xfId="1" applyFont="1" applyFill="1" applyAlignment="1">
      <alignment horizontal="center" vertical="center"/>
    </xf>
    <xf numFmtId="0" fontId="5" fillId="3" borderId="25" xfId="1" applyFont="1" applyFill="1" applyBorder="1" applyAlignment="1">
      <alignment horizontal="center" vertical="center"/>
    </xf>
    <xf numFmtId="0" fontId="5" fillId="3" borderId="34" xfId="1" applyFont="1" applyFill="1" applyBorder="1" applyAlignment="1">
      <alignment horizontal="center" vertical="center"/>
    </xf>
    <xf numFmtId="0" fontId="5" fillId="3" borderId="35" xfId="1" applyFont="1" applyFill="1" applyBorder="1" applyAlignment="1">
      <alignment horizontal="center" vertical="center"/>
    </xf>
    <xf numFmtId="0" fontId="5" fillId="3" borderId="36" xfId="1" applyFont="1" applyFill="1" applyBorder="1" applyAlignment="1">
      <alignment horizontal="center" vertical="center"/>
    </xf>
    <xf numFmtId="0" fontId="5" fillId="0" borderId="0" xfId="1" applyFont="1" applyAlignment="1" applyProtection="1">
      <alignment horizontal="center" vertical="center" wrapText="1"/>
      <protection locked="0"/>
    </xf>
    <xf numFmtId="0" fontId="5" fillId="0" borderId="0" xfId="1" applyFont="1" applyAlignment="1" applyProtection="1">
      <alignment horizontal="center" vertical="center"/>
      <protection locked="0"/>
    </xf>
    <xf numFmtId="0" fontId="2" fillId="0" borderId="0" xfId="0" applyFont="1" applyBorder="1" applyAlignment="1">
      <alignment horizontal="center" vertical="center"/>
    </xf>
    <xf numFmtId="182" fontId="5" fillId="4" borderId="12" xfId="1" applyNumberFormat="1" applyFont="1" applyFill="1" applyBorder="1" applyAlignment="1" applyProtection="1">
      <alignment horizontal="center" vertical="center"/>
      <protection locked="0"/>
    </xf>
    <xf numFmtId="182" fontId="5" fillId="4" borderId="13" xfId="1" applyNumberFormat="1" applyFont="1" applyFill="1" applyBorder="1" applyAlignment="1" applyProtection="1">
      <alignment horizontal="center" vertical="center"/>
      <protection locked="0"/>
    </xf>
    <xf numFmtId="182" fontId="5" fillId="4" borderId="14" xfId="1" applyNumberFormat="1" applyFont="1" applyFill="1" applyBorder="1" applyAlignment="1" applyProtection="1">
      <alignment horizontal="center" vertical="center"/>
      <protection locked="0"/>
    </xf>
    <xf numFmtId="182" fontId="3" fillId="0" borderId="2" xfId="0" applyNumberFormat="1" applyFont="1" applyBorder="1" applyAlignment="1">
      <alignment horizontal="center" vertical="center"/>
    </xf>
  </cellXfs>
  <cellStyles count="2">
    <cellStyle name="標準" xfId="0" builtinId="0"/>
    <cellStyle name="標準 2" xfId="1" xr:uid="{A39C33EC-72BF-4173-8991-97BBB9BB1E3A}"/>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vertical/>
        <horizontal/>
      </border>
    </dxf>
    <dxf>
      <fill>
        <patternFill>
          <bgColor rgb="FFFFFF00"/>
        </patternFill>
      </fill>
    </dxf>
    <dxf>
      <font>
        <strike/>
      </font>
    </dxf>
    <dxf>
      <font>
        <strike/>
      </font>
    </dxf>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33130</xdr:colOff>
      <xdr:row>66</xdr:row>
      <xdr:rowOff>33130</xdr:rowOff>
    </xdr:from>
    <xdr:to>
      <xdr:col>36</xdr:col>
      <xdr:colOff>82827</xdr:colOff>
      <xdr:row>74</xdr:row>
      <xdr:rowOff>93130</xdr:rowOff>
    </xdr:to>
    <xdr:sp macro="" textlink="'工事店入力フォーム '!$I$63">
      <xdr:nvSpPr>
        <xdr:cNvPr id="2" name="テキスト ボックス 1">
          <a:extLst>
            <a:ext uri="{FF2B5EF4-FFF2-40B4-BE49-F238E27FC236}">
              <a16:creationId xmlns:a16="http://schemas.microsoft.com/office/drawing/2014/main" id="{C8CA8DCF-5FF8-468C-9829-3441C9CC8804}"/>
            </a:ext>
          </a:extLst>
        </xdr:cNvPr>
        <xdr:cNvSpPr txBox="1"/>
      </xdr:nvSpPr>
      <xdr:spPr>
        <a:xfrm>
          <a:off x="927652" y="15273130"/>
          <a:ext cx="4522305" cy="158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4888896-7C68-426E-9A40-A1931ACFEB86}" type="TxLink">
            <a:rPr kumimoji="1" lang="en-US" altLang="en-US" sz="1100" b="0" i="0" u="none" strike="noStrike">
              <a:solidFill>
                <a:srgbClr val="000000"/>
              </a:solidFill>
              <a:latin typeface="Meiryo UI"/>
              <a:ea typeface="Meiryo UI"/>
            </a:rPr>
            <a:pPr/>
            <a:t> </a:t>
          </a:fld>
          <a:endParaRPr kumimoji="1" lang="ja-JP" altLang="en-US" sz="1100"/>
        </a:p>
      </xdr:txBody>
    </xdr:sp>
    <xdr:clientData/>
  </xdr:twoCellAnchor>
  <xdr:twoCellAnchor>
    <xdr:from>
      <xdr:col>6</xdr:col>
      <xdr:colOff>36443</xdr:colOff>
      <xdr:row>74</xdr:row>
      <xdr:rowOff>110986</xdr:rowOff>
    </xdr:from>
    <xdr:to>
      <xdr:col>36</xdr:col>
      <xdr:colOff>86140</xdr:colOff>
      <xdr:row>82</xdr:row>
      <xdr:rowOff>170986</xdr:rowOff>
    </xdr:to>
    <xdr:sp macro="" textlink="職員入力欄!$J$7">
      <xdr:nvSpPr>
        <xdr:cNvPr id="4" name="テキスト ボックス 3">
          <a:extLst>
            <a:ext uri="{FF2B5EF4-FFF2-40B4-BE49-F238E27FC236}">
              <a16:creationId xmlns:a16="http://schemas.microsoft.com/office/drawing/2014/main" id="{DC3F5231-5298-4B5E-9323-3FEE3861EB3A}"/>
            </a:ext>
          </a:extLst>
        </xdr:cNvPr>
        <xdr:cNvSpPr txBox="1"/>
      </xdr:nvSpPr>
      <xdr:spPr>
        <a:xfrm>
          <a:off x="930965" y="16874986"/>
          <a:ext cx="4522305" cy="158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7611A21-732B-4113-ADCA-5F37AF9CDBCC}" type="TxLink">
            <a:rPr kumimoji="1" lang="ja-JP" altLang="en-US" sz="1100" b="0" i="0" u="none" strike="noStrike">
              <a:solidFill>
                <a:srgbClr val="000000"/>
              </a:solidFill>
              <a:latin typeface="Meiryo UI"/>
              <a:ea typeface="Meiryo UI"/>
            </a:rPr>
            <a:pPr/>
            <a:t> </a:t>
          </a:fld>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452;&#32080;&#22679;&#22311;&#24335;&#32102;&#27700;&#20107;&#21069;&#21332;&#356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前協議書"/>
      <sheetName val="工事店入力フォーム"/>
      <sheetName val="職員入力欄"/>
      <sheetName val="LIST"/>
    </sheetNames>
    <sheetDataSet>
      <sheetData sheetId="0"/>
      <sheetData sheetId="1"/>
      <sheetData sheetId="2"/>
      <sheetData sheetId="3">
        <row r="15">
          <cell r="C15" t="str">
            <v>有り</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76"/>
  <sheetViews>
    <sheetView showGridLines="0" view="pageBreakPreview" zoomScale="115" zoomScaleNormal="85" zoomScaleSheetLayoutView="115" workbookViewId="0">
      <selection activeCell="Q60" sqref="Q60:U60"/>
    </sheetView>
  </sheetViews>
  <sheetFormatPr defaultRowHeight="12.75" x14ac:dyDescent="0.4"/>
  <cols>
    <col min="1" max="36" width="2" style="1" customWidth="1"/>
    <col min="37" max="38" width="1.875" style="1" customWidth="1"/>
    <col min="39" max="16384" width="9" style="1"/>
  </cols>
  <sheetData>
    <row r="1" spans="1:37" ht="18.75" customHeight="1" x14ac:dyDescent="0.4">
      <c r="A1" s="1" t="s">
        <v>202</v>
      </c>
    </row>
    <row r="2" spans="1:37" ht="15" customHeight="1" x14ac:dyDescent="0.4">
      <c r="A2" s="75"/>
      <c r="B2" s="75"/>
      <c r="C2" s="75"/>
      <c r="D2" s="75"/>
      <c r="E2" s="75"/>
      <c r="F2" s="74"/>
      <c r="G2" s="74"/>
      <c r="H2" s="74"/>
      <c r="I2" s="74"/>
      <c r="J2" s="74"/>
      <c r="K2" s="74"/>
      <c r="L2" s="74"/>
      <c r="M2" s="75"/>
      <c r="N2" s="74"/>
      <c r="O2" s="74"/>
      <c r="P2" s="74"/>
      <c r="Q2" s="74"/>
      <c r="R2" s="74"/>
      <c r="S2" s="74"/>
      <c r="T2" s="74"/>
      <c r="U2" s="74"/>
      <c r="V2" s="74"/>
      <c r="W2" s="74"/>
      <c r="X2" s="74"/>
      <c r="Y2" s="75"/>
      <c r="Z2" s="74"/>
      <c r="AA2" s="74"/>
      <c r="AB2" s="74"/>
      <c r="AC2" s="74"/>
      <c r="AD2" s="74"/>
      <c r="AE2" s="74"/>
      <c r="AF2" s="74"/>
      <c r="AG2" s="74"/>
      <c r="AH2" s="74"/>
      <c r="AI2" s="74"/>
      <c r="AJ2" s="74"/>
    </row>
    <row r="3" spans="1:37" ht="15" customHeight="1" x14ac:dyDescent="0.4">
      <c r="A3" s="75"/>
      <c r="B3" s="75"/>
      <c r="C3" s="75"/>
      <c r="D3" s="75"/>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row>
    <row r="4" spans="1:37" ht="15" customHeight="1" x14ac:dyDescent="0.4">
      <c r="A4" s="75"/>
      <c r="B4" s="75"/>
      <c r="C4" s="75"/>
      <c r="D4" s="75"/>
      <c r="E4" s="74"/>
      <c r="F4" s="74"/>
      <c r="G4" s="74"/>
      <c r="H4" s="74"/>
      <c r="I4" s="74"/>
      <c r="J4" s="74"/>
      <c r="K4" s="74"/>
      <c r="L4" s="74"/>
      <c r="M4" s="74"/>
      <c r="N4" s="74"/>
      <c r="O4" s="74"/>
      <c r="P4" s="74"/>
      <c r="Q4" s="74"/>
      <c r="R4" s="74"/>
      <c r="S4" s="74"/>
      <c r="T4" s="74"/>
      <c r="U4" s="74"/>
      <c r="V4" s="74"/>
      <c r="W4" s="74"/>
      <c r="X4" s="74"/>
      <c r="Y4" s="74"/>
      <c r="Z4" s="74"/>
      <c r="AA4" s="74"/>
      <c r="AB4" s="77"/>
      <c r="AC4" s="77"/>
      <c r="AD4" s="1" t="s">
        <v>0</v>
      </c>
      <c r="AE4" s="77"/>
      <c r="AF4" s="77"/>
      <c r="AG4" s="1" t="s">
        <v>1</v>
      </c>
      <c r="AH4" s="77"/>
      <c r="AI4" s="77"/>
      <c r="AJ4" s="1" t="s">
        <v>2</v>
      </c>
    </row>
    <row r="5" spans="1:37" ht="15" customHeight="1" x14ac:dyDescent="0.4">
      <c r="A5" s="74"/>
      <c r="B5" s="74"/>
      <c r="C5" s="74"/>
      <c r="D5" s="74"/>
      <c r="E5" s="74"/>
      <c r="F5" s="74"/>
      <c r="G5" s="74"/>
      <c r="H5" s="74"/>
      <c r="I5" s="74"/>
      <c r="J5" s="74"/>
      <c r="K5" s="74"/>
      <c r="L5" s="74"/>
      <c r="M5" s="74"/>
      <c r="N5" s="74"/>
      <c r="O5" s="74"/>
      <c r="P5" s="74"/>
      <c r="Q5" s="74"/>
      <c r="R5" s="74"/>
      <c r="S5" s="74"/>
      <c r="T5" s="74"/>
      <c r="U5" s="74"/>
      <c r="V5" s="74"/>
      <c r="W5" s="74"/>
      <c r="X5" s="74"/>
      <c r="Y5" s="74"/>
      <c r="Z5" s="74"/>
      <c r="AA5" s="74"/>
    </row>
    <row r="6" spans="1:37" ht="15" customHeight="1" x14ac:dyDescent="0.4">
      <c r="A6" s="74"/>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row>
    <row r="7" spans="1:37" ht="15" customHeight="1" x14ac:dyDescent="0.4">
      <c r="A7" s="7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row>
    <row r="8" spans="1:37" ht="18" customHeight="1" x14ac:dyDescent="0.4">
      <c r="A8" s="1" t="s">
        <v>3</v>
      </c>
      <c r="L8" s="2"/>
      <c r="M8" s="2"/>
      <c r="N8" s="2"/>
      <c r="O8" s="2"/>
      <c r="P8" s="2"/>
      <c r="Q8" s="2"/>
      <c r="R8" s="2"/>
      <c r="S8" s="2"/>
      <c r="T8" s="2"/>
      <c r="U8" s="2"/>
      <c r="V8" s="2"/>
      <c r="W8" s="2"/>
      <c r="X8" s="2"/>
      <c r="Y8" s="2"/>
      <c r="Z8" s="2"/>
      <c r="AA8" s="2"/>
      <c r="AB8" s="2"/>
      <c r="AC8" s="2"/>
      <c r="AD8" s="2"/>
      <c r="AE8" s="2"/>
      <c r="AF8" s="2"/>
      <c r="AG8" s="2"/>
      <c r="AH8" s="2"/>
      <c r="AI8" s="2"/>
      <c r="AJ8" s="2"/>
    </row>
    <row r="9" spans="1:37" ht="18" customHeight="1" x14ac:dyDescent="0.4">
      <c r="A9" s="1" t="s">
        <v>4</v>
      </c>
      <c r="L9" s="2"/>
      <c r="M9" s="2"/>
      <c r="N9" s="2"/>
      <c r="O9" s="2"/>
      <c r="P9" s="2"/>
      <c r="Q9" s="2"/>
      <c r="R9" s="2"/>
      <c r="S9" s="2"/>
      <c r="T9" s="2"/>
      <c r="U9" s="2"/>
      <c r="V9" s="2"/>
      <c r="W9" s="2"/>
      <c r="X9" s="2"/>
      <c r="Y9" s="2"/>
      <c r="Z9" s="2"/>
      <c r="AA9" s="2"/>
      <c r="AB9" s="2"/>
      <c r="AC9" s="2"/>
      <c r="AD9" s="2"/>
      <c r="AE9" s="2"/>
      <c r="AF9" s="2"/>
      <c r="AG9" s="2"/>
      <c r="AH9" s="2"/>
      <c r="AI9" s="2"/>
      <c r="AJ9" s="2"/>
    </row>
    <row r="10" spans="1:37" ht="18.95" customHeight="1" x14ac:dyDescent="0.4"/>
    <row r="11" spans="1:37" ht="18.95" customHeight="1" x14ac:dyDescent="0.4"/>
    <row r="12" spans="1:37" ht="18.95" customHeight="1" x14ac:dyDescent="0.4">
      <c r="P12" s="1" t="s">
        <v>5</v>
      </c>
    </row>
    <row r="13" spans="1:37" ht="18.95" customHeight="1" x14ac:dyDescent="0.4">
      <c r="P13" s="1" t="s">
        <v>6</v>
      </c>
      <c r="R13" s="78" t="str">
        <f>'工事店入力フォーム '!$M$6&amp;'工事店入力フォーム '!$M$7&amp;""</f>
        <v/>
      </c>
      <c r="S13" s="78"/>
      <c r="T13" s="78"/>
      <c r="U13" s="78"/>
      <c r="V13" s="78"/>
      <c r="W13" s="78"/>
      <c r="X13" s="78"/>
      <c r="Y13" s="78"/>
      <c r="Z13" s="78"/>
      <c r="AA13" s="78"/>
      <c r="AB13" s="78"/>
      <c r="AC13" s="78"/>
      <c r="AD13" s="78"/>
      <c r="AE13" s="78"/>
      <c r="AF13" s="78"/>
      <c r="AG13" s="78"/>
      <c r="AH13" s="78"/>
      <c r="AI13" s="78"/>
      <c r="AJ13" s="78"/>
      <c r="AK13" s="78"/>
    </row>
    <row r="14" spans="1:37" ht="18.95" customHeight="1" x14ac:dyDescent="0.4">
      <c r="P14" s="1" t="s">
        <v>7</v>
      </c>
    </row>
    <row r="15" spans="1:37" ht="18.95" customHeight="1" x14ac:dyDescent="0.4">
      <c r="P15" s="77" t="str">
        <f>'工事店入力フォーム '!$M$8&amp;'工事店入力フォーム '!$M$9&amp;""</f>
        <v/>
      </c>
      <c r="Q15" s="77"/>
      <c r="R15" s="77"/>
      <c r="S15" s="77"/>
      <c r="T15" s="77"/>
      <c r="U15" s="77"/>
      <c r="V15" s="77"/>
      <c r="W15" s="77"/>
      <c r="X15" s="77"/>
      <c r="Y15" s="77"/>
      <c r="Z15" s="77"/>
      <c r="AA15" s="77"/>
      <c r="AB15" s="77"/>
      <c r="AC15" s="77"/>
      <c r="AD15" s="77"/>
      <c r="AE15" s="77"/>
      <c r="AF15" s="77"/>
      <c r="AG15" s="77"/>
      <c r="AH15" s="77"/>
      <c r="AI15" s="77"/>
      <c r="AJ15" s="77"/>
      <c r="AK15" s="77"/>
    </row>
    <row r="16" spans="1:37" ht="18.95" customHeight="1" x14ac:dyDescent="0.4">
      <c r="P16" s="1" t="s">
        <v>8</v>
      </c>
      <c r="T16" s="77" t="str">
        <f>'工事店入力フォーム '!$M$10&amp;""</f>
        <v/>
      </c>
      <c r="U16" s="77"/>
      <c r="V16" s="77"/>
      <c r="W16" s="77"/>
      <c r="X16" s="77"/>
      <c r="Y16" s="77"/>
      <c r="Z16" s="77"/>
      <c r="AA16" s="77"/>
      <c r="AB16" s="77"/>
      <c r="AC16" s="77"/>
      <c r="AD16" s="77"/>
      <c r="AE16" s="77"/>
      <c r="AF16" s="77"/>
      <c r="AG16" s="77"/>
      <c r="AH16" s="77"/>
      <c r="AI16" s="77"/>
      <c r="AJ16" s="77"/>
      <c r="AK16" s="77"/>
    </row>
    <row r="17" spans="1:38" ht="18.95" customHeight="1" x14ac:dyDescent="0.4"/>
    <row r="18" spans="1:38" ht="18.95" customHeight="1" x14ac:dyDescent="0.4"/>
    <row r="19" spans="1:38" ht="18.95" customHeight="1" x14ac:dyDescent="0.4">
      <c r="I19" s="2" t="s">
        <v>9</v>
      </c>
    </row>
    <row r="20" spans="1:38" ht="18.95" customHeight="1" x14ac:dyDescent="0.4"/>
    <row r="21" spans="1:38" ht="18.95" customHeight="1" x14ac:dyDescent="0.4"/>
    <row r="22" spans="1:38" ht="18.95" customHeight="1" x14ac:dyDescent="0.4"/>
    <row r="23" spans="1:38" ht="18.95" customHeight="1" x14ac:dyDescent="0.4">
      <c r="B23" s="1" t="s">
        <v>199</v>
      </c>
    </row>
    <row r="24" spans="1:38" ht="18.95" customHeight="1" x14ac:dyDescent="0.4">
      <c r="A24" s="1" t="s">
        <v>54</v>
      </c>
    </row>
    <row r="25" spans="1:38" ht="18.95" customHeight="1" x14ac:dyDescent="0.4"/>
    <row r="26" spans="1:38" ht="18.95" customHeight="1" x14ac:dyDescent="0.4"/>
    <row r="27" spans="1:38" ht="18.95" customHeight="1" x14ac:dyDescent="0.4">
      <c r="A27" s="111" t="s">
        <v>10</v>
      </c>
      <c r="B27" s="79"/>
      <c r="C27" s="79"/>
      <c r="D27" s="79"/>
      <c r="E27" s="79"/>
      <c r="F27" s="79"/>
      <c r="G27" s="79"/>
      <c r="H27" s="112"/>
      <c r="I27" s="4" t="s">
        <v>16</v>
      </c>
      <c r="J27" s="4"/>
      <c r="K27" s="4"/>
      <c r="L27" s="4"/>
      <c r="M27" s="79" t="str">
        <f>'工事店入力フォーム '!$L$12&amp;""</f>
        <v/>
      </c>
      <c r="N27" s="79"/>
      <c r="O27" s="79"/>
      <c r="P27" s="79"/>
      <c r="Q27" s="79"/>
      <c r="R27" s="79"/>
      <c r="S27" s="79"/>
      <c r="T27" s="79"/>
      <c r="U27" s="4" t="s">
        <v>21</v>
      </c>
      <c r="V27" s="4"/>
      <c r="W27" s="4"/>
      <c r="X27" s="4"/>
      <c r="Y27" s="4"/>
      <c r="Z27" s="4"/>
      <c r="AA27" s="79" t="str">
        <f>'工事店入力フォーム '!$S$12&amp;""</f>
        <v/>
      </c>
      <c r="AB27" s="79"/>
      <c r="AC27" s="79"/>
      <c r="AD27" s="79"/>
      <c r="AE27" s="4" t="s">
        <v>18</v>
      </c>
      <c r="AF27" s="4"/>
      <c r="AG27" s="4"/>
      <c r="AH27" s="4"/>
      <c r="AI27" s="4"/>
      <c r="AJ27" s="4"/>
      <c r="AK27" s="5"/>
      <c r="AL27" s="3"/>
    </row>
    <row r="28" spans="1:38" ht="18.95" customHeight="1" x14ac:dyDescent="0.4">
      <c r="A28" s="113"/>
      <c r="B28" s="80"/>
      <c r="C28" s="80"/>
      <c r="D28" s="80"/>
      <c r="E28" s="80"/>
      <c r="F28" s="80"/>
      <c r="G28" s="80"/>
      <c r="H28" s="83"/>
      <c r="I28" s="7"/>
      <c r="J28" s="7"/>
      <c r="K28" s="7"/>
      <c r="L28" s="7"/>
      <c r="M28" s="7"/>
      <c r="N28" s="7"/>
      <c r="O28" s="7"/>
      <c r="P28" s="7"/>
      <c r="Q28" s="80" t="str">
        <f>'工事店入力フォーム '!$L$13&amp;""</f>
        <v/>
      </c>
      <c r="R28" s="80"/>
      <c r="S28" s="80"/>
      <c r="T28" s="80"/>
      <c r="U28" s="7" t="s">
        <v>20</v>
      </c>
      <c r="V28" s="7"/>
      <c r="W28" s="7"/>
      <c r="X28" s="80" t="str">
        <f>'工事店入力フォーム '!$S$13&amp;""</f>
        <v/>
      </c>
      <c r="Y28" s="80"/>
      <c r="Z28" s="80"/>
      <c r="AA28" s="80"/>
      <c r="AB28" s="7" t="s">
        <v>19</v>
      </c>
      <c r="AC28" s="7"/>
      <c r="AD28" s="80" t="str">
        <f>'工事店入力フォーム '!$X$13&amp;""</f>
        <v/>
      </c>
      <c r="AE28" s="80"/>
      <c r="AF28" s="80"/>
      <c r="AG28" s="80"/>
      <c r="AH28" s="7" t="s">
        <v>17</v>
      </c>
      <c r="AI28" s="7"/>
      <c r="AJ28" s="7"/>
      <c r="AK28" s="6"/>
      <c r="AL28" s="3"/>
    </row>
    <row r="29" spans="1:38" ht="18.95" customHeight="1" x14ac:dyDescent="0.4">
      <c r="A29" s="111" t="s">
        <v>25</v>
      </c>
      <c r="B29" s="79"/>
      <c r="C29" s="79"/>
      <c r="D29" s="79"/>
      <c r="E29" s="79"/>
      <c r="F29" s="79"/>
      <c r="G29" s="79"/>
      <c r="H29" s="112"/>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5"/>
      <c r="AL29" s="3"/>
    </row>
    <row r="30" spans="1:38" ht="18.95" customHeight="1" x14ac:dyDescent="0.4">
      <c r="A30" s="114"/>
      <c r="B30" s="81"/>
      <c r="C30" s="81"/>
      <c r="D30" s="81"/>
      <c r="E30" s="81"/>
      <c r="F30" s="81"/>
      <c r="G30" s="81"/>
      <c r="H30" s="82"/>
      <c r="I30" s="3" t="s">
        <v>88</v>
      </c>
      <c r="J30" s="3"/>
      <c r="K30" s="3"/>
      <c r="L30" s="3"/>
      <c r="M30" s="81" t="str">
        <f>'工事店入力フォーム '!$M$15&amp;""</f>
        <v/>
      </c>
      <c r="N30" s="81"/>
      <c r="O30" s="81"/>
      <c r="P30" s="81"/>
      <c r="Q30" s="81"/>
      <c r="R30" s="81"/>
      <c r="S30" s="81"/>
      <c r="T30" s="81"/>
      <c r="U30" s="81"/>
      <c r="V30" s="81"/>
      <c r="W30" s="81"/>
      <c r="X30" s="81"/>
      <c r="Y30" s="81"/>
      <c r="Z30" s="81"/>
      <c r="AA30" s="81"/>
      <c r="AB30" s="81"/>
      <c r="AC30" s="81"/>
      <c r="AD30" s="81"/>
      <c r="AE30" s="81"/>
      <c r="AF30" s="81"/>
      <c r="AG30" s="81"/>
      <c r="AH30" s="81"/>
      <c r="AI30" s="81"/>
      <c r="AJ30" s="81"/>
      <c r="AK30" s="82"/>
      <c r="AL30" s="3"/>
    </row>
    <row r="31" spans="1:38" ht="18.95" customHeight="1" x14ac:dyDescent="0.4">
      <c r="A31" s="114"/>
      <c r="B31" s="81"/>
      <c r="C31" s="81"/>
      <c r="D31" s="81"/>
      <c r="E31" s="81"/>
      <c r="F31" s="81"/>
      <c r="G31" s="81"/>
      <c r="H31" s="82"/>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6"/>
      <c r="AL31" s="3"/>
    </row>
    <row r="32" spans="1:38" ht="18.95" customHeight="1" x14ac:dyDescent="0.4">
      <c r="A32" s="114"/>
      <c r="B32" s="81"/>
      <c r="C32" s="81"/>
      <c r="D32" s="81"/>
      <c r="E32" s="81"/>
      <c r="F32" s="81"/>
      <c r="G32" s="81"/>
      <c r="H32" s="82"/>
      <c r="I32" s="3" t="s">
        <v>22</v>
      </c>
      <c r="J32" s="3"/>
      <c r="K32" s="3"/>
      <c r="L32" s="3"/>
      <c r="M32" s="81" t="str">
        <f>'工事店入力フォーム '!$M$16&amp;""</f>
        <v/>
      </c>
      <c r="N32" s="81"/>
      <c r="O32" s="81"/>
      <c r="P32" s="81"/>
      <c r="Q32" s="81"/>
      <c r="R32" s="81"/>
      <c r="S32" s="81"/>
      <c r="T32" s="81"/>
      <c r="U32" s="81"/>
      <c r="V32" s="81"/>
      <c r="W32" s="81"/>
      <c r="X32" s="81"/>
      <c r="Y32" s="81"/>
      <c r="Z32" s="81"/>
      <c r="AA32" s="81"/>
      <c r="AB32" s="81"/>
      <c r="AC32" s="81"/>
      <c r="AD32" s="81"/>
      <c r="AE32" s="81"/>
      <c r="AF32" s="81"/>
      <c r="AG32" s="81"/>
      <c r="AH32" s="81"/>
      <c r="AI32" s="81"/>
      <c r="AJ32" s="81"/>
      <c r="AK32" s="82"/>
      <c r="AL32" s="3"/>
    </row>
    <row r="33" spans="1:38" ht="18.95" customHeight="1" x14ac:dyDescent="0.4">
      <c r="A33" s="114"/>
      <c r="B33" s="81"/>
      <c r="C33" s="81"/>
      <c r="D33" s="81"/>
      <c r="E33" s="81"/>
      <c r="F33" s="81"/>
      <c r="G33" s="81"/>
      <c r="H33" s="82"/>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6"/>
      <c r="AL33" s="3"/>
    </row>
    <row r="34" spans="1:38" ht="18.95" customHeight="1" x14ac:dyDescent="0.4">
      <c r="A34" s="114"/>
      <c r="B34" s="81"/>
      <c r="C34" s="81"/>
      <c r="D34" s="81"/>
      <c r="E34" s="81"/>
      <c r="F34" s="81"/>
      <c r="G34" s="81"/>
      <c r="H34" s="82"/>
      <c r="I34" s="3" t="s">
        <v>23</v>
      </c>
      <c r="J34" s="3"/>
      <c r="K34" s="3"/>
      <c r="L34" s="3"/>
      <c r="M34" s="81" t="str">
        <f>'工事店入力フォーム '!$M$17&amp;""</f>
        <v/>
      </c>
      <c r="N34" s="81"/>
      <c r="O34" s="81"/>
      <c r="P34" s="81"/>
      <c r="Q34" s="81"/>
      <c r="R34" s="81"/>
      <c r="S34" s="81"/>
      <c r="T34" s="81"/>
      <c r="U34" s="81"/>
      <c r="V34" s="81"/>
      <c r="W34" s="81"/>
      <c r="X34" s="81"/>
      <c r="Y34" s="81"/>
      <c r="Z34" s="81"/>
      <c r="AA34" s="81"/>
      <c r="AB34" s="81"/>
      <c r="AC34" s="81"/>
      <c r="AD34" s="81"/>
      <c r="AE34" s="81"/>
      <c r="AF34" s="81"/>
      <c r="AG34" s="81"/>
      <c r="AH34" s="81"/>
      <c r="AI34" s="81"/>
      <c r="AJ34" s="81"/>
      <c r="AK34" s="82"/>
      <c r="AL34" s="3"/>
    </row>
    <row r="35" spans="1:38" ht="18.95" customHeight="1" x14ac:dyDescent="0.4">
      <c r="A35" s="113"/>
      <c r="B35" s="80"/>
      <c r="C35" s="80"/>
      <c r="D35" s="80"/>
      <c r="E35" s="80"/>
      <c r="F35" s="80"/>
      <c r="G35" s="80"/>
      <c r="H35" s="83"/>
      <c r="I35" s="7" t="s">
        <v>8</v>
      </c>
      <c r="J35" s="7"/>
      <c r="K35" s="7"/>
      <c r="L35" s="7"/>
      <c r="M35" s="80" t="str">
        <f>'工事店入力フォーム '!$M$18&amp;""</f>
        <v/>
      </c>
      <c r="N35" s="80"/>
      <c r="O35" s="80"/>
      <c r="P35" s="80"/>
      <c r="Q35" s="80"/>
      <c r="R35" s="80"/>
      <c r="S35" s="80"/>
      <c r="T35" s="80"/>
      <c r="U35" s="80"/>
      <c r="V35" s="80"/>
      <c r="W35" s="80"/>
      <c r="X35" s="80"/>
      <c r="Y35" s="80"/>
      <c r="Z35" s="80"/>
      <c r="AA35" s="80"/>
      <c r="AB35" s="80"/>
      <c r="AC35" s="80"/>
      <c r="AD35" s="80"/>
      <c r="AE35" s="80"/>
      <c r="AF35" s="80"/>
      <c r="AG35" s="80"/>
      <c r="AH35" s="80"/>
      <c r="AI35" s="80"/>
      <c r="AJ35" s="80"/>
      <c r="AK35" s="83"/>
      <c r="AL35" s="3"/>
    </row>
    <row r="36" spans="1:38" ht="18.95" customHeight="1" x14ac:dyDescent="0.4">
      <c r="A36" s="94" t="s">
        <v>11</v>
      </c>
      <c r="B36" s="76"/>
      <c r="C36" s="76"/>
      <c r="D36" s="76"/>
      <c r="E36" s="76"/>
      <c r="F36" s="76"/>
      <c r="G36" s="76"/>
      <c r="H36" s="115"/>
      <c r="I36" s="9"/>
      <c r="J36" s="84" t="str">
        <f>'工事店入力フォーム '!$M$20&amp;""</f>
        <v/>
      </c>
      <c r="K36" s="84"/>
      <c r="L36" s="84"/>
      <c r="M36" s="84"/>
      <c r="N36" s="84"/>
      <c r="O36" s="84"/>
      <c r="P36" s="84"/>
      <c r="Q36" s="84"/>
      <c r="R36" s="84"/>
      <c r="S36" s="84"/>
      <c r="U36" s="9"/>
      <c r="V36" s="11" t="s">
        <v>24</v>
      </c>
      <c r="W36" s="9"/>
      <c r="X36" s="9"/>
      <c r="Y36" s="85" t="str">
        <f>'工事店入力フォーム '!$M$21&amp;""</f>
        <v/>
      </c>
      <c r="Z36" s="85"/>
      <c r="AA36" s="85"/>
      <c r="AB36" s="85"/>
      <c r="AC36" s="85"/>
      <c r="AD36" s="85"/>
      <c r="AE36" s="85"/>
      <c r="AF36" s="85"/>
      <c r="AG36" s="85"/>
      <c r="AH36" s="85"/>
      <c r="AJ36" s="9"/>
      <c r="AK36" s="6"/>
      <c r="AL36" s="3"/>
    </row>
    <row r="37" spans="1:38" ht="18.95" customHeight="1" x14ac:dyDescent="0.4">
      <c r="A37" s="111" t="s">
        <v>26</v>
      </c>
      <c r="B37" s="79"/>
      <c r="C37" s="79"/>
      <c r="D37" s="79"/>
      <c r="E37" s="79"/>
      <c r="F37" s="79"/>
      <c r="G37" s="79"/>
      <c r="H37" s="112"/>
      <c r="I37" s="3" t="s">
        <v>13</v>
      </c>
      <c r="J37" s="3"/>
      <c r="K37" s="3"/>
      <c r="L37" s="3"/>
      <c r="M37" s="3"/>
      <c r="N37" s="3"/>
      <c r="O37" s="3"/>
      <c r="P37" s="3"/>
      <c r="Q37" s="4"/>
      <c r="R37" s="3"/>
      <c r="S37" s="3"/>
      <c r="T37" s="4"/>
      <c r="U37" s="3"/>
      <c r="V37" s="4"/>
      <c r="W37" s="3"/>
      <c r="X37" s="3"/>
      <c r="Y37" s="3"/>
      <c r="Z37" s="3"/>
      <c r="AA37" s="3"/>
      <c r="AB37" s="3"/>
      <c r="AC37" s="4"/>
      <c r="AD37" s="3"/>
      <c r="AE37" s="3"/>
      <c r="AF37" s="4"/>
      <c r="AG37" s="3"/>
      <c r="AH37" s="3"/>
      <c r="AI37" s="4"/>
      <c r="AJ37" s="3"/>
      <c r="AK37" s="5"/>
      <c r="AL37" s="3"/>
    </row>
    <row r="38" spans="1:38" ht="18.95" customHeight="1" x14ac:dyDescent="0.4">
      <c r="A38" s="114"/>
      <c r="B38" s="81"/>
      <c r="C38" s="81"/>
      <c r="D38" s="81"/>
      <c r="E38" s="81"/>
      <c r="F38" s="81"/>
      <c r="G38" s="81"/>
      <c r="H38" s="82"/>
      <c r="I38" s="3" t="s">
        <v>14</v>
      </c>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6"/>
      <c r="AL38" s="3"/>
    </row>
    <row r="39" spans="1:38" ht="18.95" customHeight="1" x14ac:dyDescent="0.4">
      <c r="A39" s="113"/>
      <c r="B39" s="80"/>
      <c r="C39" s="80"/>
      <c r="D39" s="80"/>
      <c r="E39" s="80"/>
      <c r="F39" s="80"/>
      <c r="G39" s="80"/>
      <c r="H39" s="83"/>
      <c r="I39" s="7" t="s">
        <v>15</v>
      </c>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8"/>
      <c r="AL39" s="3"/>
    </row>
    <row r="40" spans="1:38" ht="18.95" customHeight="1" x14ac:dyDescent="0.4">
      <c r="B40" s="1" t="s">
        <v>12</v>
      </c>
    </row>
    <row r="41" spans="1:38" ht="18" customHeight="1" x14ac:dyDescent="0.4">
      <c r="A41" s="95" t="s">
        <v>27</v>
      </c>
      <c r="B41" s="96"/>
      <c r="C41" s="96"/>
      <c r="D41" s="96"/>
      <c r="E41" s="96"/>
      <c r="F41" s="97"/>
      <c r="G41" s="15"/>
      <c r="H41" s="9" t="s">
        <v>36</v>
      </c>
      <c r="I41" s="76" t="str">
        <f>'工事店入力フォーム '!$K$26&amp;""</f>
        <v/>
      </c>
      <c r="J41" s="76"/>
      <c r="K41" s="9" t="s">
        <v>37</v>
      </c>
      <c r="L41" s="76" t="str">
        <f>'工事店入力フォーム '!N26&amp;""</f>
        <v/>
      </c>
      <c r="M41" s="76"/>
      <c r="N41" s="76"/>
      <c r="O41" s="76"/>
      <c r="P41" s="76"/>
      <c r="Q41" s="76"/>
      <c r="R41" s="9" t="s">
        <v>17</v>
      </c>
      <c r="S41" s="9"/>
      <c r="T41" s="9"/>
      <c r="U41" s="9"/>
      <c r="V41" s="9"/>
      <c r="W41" s="9"/>
      <c r="X41" s="9"/>
      <c r="Y41" s="9"/>
      <c r="Z41" s="9"/>
      <c r="AA41" s="9"/>
      <c r="AB41" s="9"/>
      <c r="AC41" s="9"/>
      <c r="AD41" s="9"/>
      <c r="AE41" s="9"/>
      <c r="AF41" s="9"/>
      <c r="AG41" s="9"/>
      <c r="AH41" s="9"/>
      <c r="AI41" s="9"/>
      <c r="AJ41" s="9"/>
      <c r="AK41" s="10"/>
      <c r="AL41" s="3"/>
    </row>
    <row r="42" spans="1:38" ht="18" customHeight="1" x14ac:dyDescent="0.4">
      <c r="A42" s="86" t="s">
        <v>28</v>
      </c>
      <c r="B42" s="87"/>
      <c r="C42" s="87"/>
      <c r="D42" s="87"/>
      <c r="E42" s="87"/>
      <c r="F42" s="88"/>
      <c r="G42" s="95" t="s">
        <v>38</v>
      </c>
      <c r="H42" s="96"/>
      <c r="I42" s="96"/>
      <c r="J42" s="96"/>
      <c r="K42" s="96"/>
      <c r="L42" s="96"/>
      <c r="M42" s="97"/>
      <c r="N42" s="7"/>
      <c r="O42" s="7" t="s">
        <v>40</v>
      </c>
      <c r="P42" s="7"/>
      <c r="Q42" s="76" t="str">
        <f>'工事店入力フォーム '!$L$28&amp;""</f>
        <v/>
      </c>
      <c r="R42" s="76"/>
      <c r="S42" s="76"/>
      <c r="T42" s="76"/>
      <c r="U42" s="7" t="s">
        <v>41</v>
      </c>
      <c r="V42" s="7"/>
      <c r="W42" s="7"/>
      <c r="X42" s="7" t="s">
        <v>42</v>
      </c>
      <c r="Y42" s="7"/>
      <c r="Z42" s="76" t="str">
        <f>'工事店入力フォーム '!L29&amp;""</f>
        <v/>
      </c>
      <c r="AA42" s="76"/>
      <c r="AB42" s="76"/>
      <c r="AC42" s="76"/>
      <c r="AD42" s="7" t="s">
        <v>41</v>
      </c>
      <c r="AE42" s="7"/>
      <c r="AF42" s="7"/>
      <c r="AG42" s="7"/>
      <c r="AH42" s="7"/>
      <c r="AI42" s="7"/>
      <c r="AJ42" s="7"/>
      <c r="AK42" s="8"/>
      <c r="AL42" s="3"/>
    </row>
    <row r="43" spans="1:38" ht="18" customHeight="1" x14ac:dyDescent="0.4">
      <c r="A43" s="86"/>
      <c r="B43" s="87"/>
      <c r="C43" s="87"/>
      <c r="D43" s="87"/>
      <c r="E43" s="87"/>
      <c r="F43" s="88"/>
      <c r="G43" s="86" t="s">
        <v>39</v>
      </c>
      <c r="H43" s="87"/>
      <c r="I43" s="87"/>
      <c r="J43" s="87"/>
      <c r="K43" s="87"/>
      <c r="L43" s="87"/>
      <c r="M43" s="88"/>
      <c r="N43" s="14"/>
      <c r="O43" s="7" t="str">
        <f>IF('工事店入力フォーム '!$L$31="","□","■")&amp;""</f>
        <v>□</v>
      </c>
      <c r="P43" s="7"/>
      <c r="Q43" s="7" t="s">
        <v>43</v>
      </c>
      <c r="R43" s="7"/>
      <c r="S43" s="7"/>
      <c r="T43" s="76" t="str">
        <f>'工事店入力フォーム '!$L$31&amp;""</f>
        <v/>
      </c>
      <c r="U43" s="76"/>
      <c r="V43" s="7" t="s">
        <v>41</v>
      </c>
      <c r="W43" s="7"/>
      <c r="X43" s="7" t="s">
        <v>47</v>
      </c>
      <c r="Y43" s="76" t="str">
        <f>'工事店入力フォーム '!$P$31&amp;""</f>
        <v/>
      </c>
      <c r="Z43" s="76"/>
      <c r="AA43" s="7" t="s">
        <v>41</v>
      </c>
      <c r="AB43" s="7"/>
      <c r="AC43" s="7" t="s">
        <v>48</v>
      </c>
      <c r="AD43" s="76" t="str">
        <f>'工事店入力フォーム '!$T$31&amp;""</f>
        <v/>
      </c>
      <c r="AE43" s="76"/>
      <c r="AF43" s="7" t="s">
        <v>49</v>
      </c>
      <c r="AG43" s="7" t="s">
        <v>50</v>
      </c>
      <c r="AH43" s="7"/>
      <c r="AI43" s="7"/>
      <c r="AJ43" s="7"/>
      <c r="AK43" s="8"/>
      <c r="AL43" s="3"/>
    </row>
    <row r="44" spans="1:38" ht="18" customHeight="1" x14ac:dyDescent="0.4">
      <c r="A44" s="86"/>
      <c r="B44" s="87"/>
      <c r="C44" s="87"/>
      <c r="D44" s="87"/>
      <c r="E44" s="87"/>
      <c r="F44" s="88"/>
      <c r="G44" s="86"/>
      <c r="H44" s="87"/>
      <c r="I44" s="87"/>
      <c r="J44" s="87"/>
      <c r="K44" s="87"/>
      <c r="L44" s="87"/>
      <c r="M44" s="88"/>
      <c r="N44" s="14"/>
      <c r="O44" s="7" t="str">
        <f>IF('工事店入力フォーム '!$L$32="","□","■")&amp;""</f>
        <v>□</v>
      </c>
      <c r="P44" s="7"/>
      <c r="Q44" s="7" t="s">
        <v>44</v>
      </c>
      <c r="R44" s="7"/>
      <c r="S44" s="7"/>
      <c r="T44" s="76" t="str">
        <f>'工事店入力フォーム '!$L$32&amp;""</f>
        <v/>
      </c>
      <c r="U44" s="76"/>
      <c r="V44" s="7" t="s">
        <v>41</v>
      </c>
      <c r="W44" s="7"/>
      <c r="X44" s="7" t="s">
        <v>47</v>
      </c>
      <c r="Y44" s="76" t="str">
        <f>'工事店入力フォーム '!$P$32&amp;""</f>
        <v/>
      </c>
      <c r="Z44" s="76"/>
      <c r="AA44" s="7" t="s">
        <v>41</v>
      </c>
      <c r="AB44" s="7"/>
      <c r="AC44" s="7" t="s">
        <v>48</v>
      </c>
      <c r="AD44" s="76" t="str">
        <f>'工事店入力フォーム '!$T$32&amp;""</f>
        <v/>
      </c>
      <c r="AE44" s="76"/>
      <c r="AF44" s="7" t="s">
        <v>49</v>
      </c>
      <c r="AG44" s="7" t="s">
        <v>50</v>
      </c>
      <c r="AH44" s="7"/>
      <c r="AI44" s="7"/>
      <c r="AJ44" s="7"/>
      <c r="AK44" s="8"/>
      <c r="AL44" s="3"/>
    </row>
    <row r="45" spans="1:38" ht="18" customHeight="1" x14ac:dyDescent="0.4">
      <c r="A45" s="86"/>
      <c r="B45" s="87"/>
      <c r="C45" s="87"/>
      <c r="D45" s="87"/>
      <c r="E45" s="87"/>
      <c r="F45" s="88"/>
      <c r="G45" s="86"/>
      <c r="H45" s="87"/>
      <c r="I45" s="87"/>
      <c r="J45" s="87"/>
      <c r="K45" s="87"/>
      <c r="L45" s="87"/>
      <c r="M45" s="88"/>
      <c r="N45" s="14"/>
      <c r="O45" s="7" t="str">
        <f>IF('工事店入力フォーム '!$L$33="","□","■")&amp;""</f>
        <v>□</v>
      </c>
      <c r="P45" s="7"/>
      <c r="Q45" s="7" t="s">
        <v>45</v>
      </c>
      <c r="R45" s="7"/>
      <c r="S45" s="7"/>
      <c r="T45" s="76" t="str">
        <f>'工事店入力フォーム '!$L$33&amp;""</f>
        <v/>
      </c>
      <c r="U45" s="76"/>
      <c r="V45" s="7" t="s">
        <v>41</v>
      </c>
      <c r="W45" s="7"/>
      <c r="X45" s="7" t="s">
        <v>47</v>
      </c>
      <c r="Y45" s="76" t="str">
        <f>'工事店入力フォーム '!$P$33&amp;""</f>
        <v/>
      </c>
      <c r="Z45" s="76"/>
      <c r="AA45" s="7" t="s">
        <v>41</v>
      </c>
      <c r="AB45" s="7"/>
      <c r="AC45" s="7" t="s">
        <v>48</v>
      </c>
      <c r="AD45" s="76" t="str">
        <f>'工事店入力フォーム '!$T$33&amp;""</f>
        <v/>
      </c>
      <c r="AE45" s="76"/>
      <c r="AF45" s="7" t="s">
        <v>49</v>
      </c>
      <c r="AG45" s="7" t="s">
        <v>50</v>
      </c>
      <c r="AH45" s="7"/>
      <c r="AI45" s="7"/>
      <c r="AJ45" s="7"/>
      <c r="AK45" s="8"/>
      <c r="AL45" s="3"/>
    </row>
    <row r="46" spans="1:38" ht="18" customHeight="1" x14ac:dyDescent="0.4">
      <c r="A46" s="89"/>
      <c r="B46" s="90"/>
      <c r="C46" s="90"/>
      <c r="D46" s="90"/>
      <c r="E46" s="90"/>
      <c r="F46" s="91"/>
      <c r="G46" s="89"/>
      <c r="H46" s="90"/>
      <c r="I46" s="90"/>
      <c r="J46" s="90"/>
      <c r="K46" s="90"/>
      <c r="L46" s="90"/>
      <c r="M46" s="91"/>
      <c r="N46" s="7"/>
      <c r="O46" s="7" t="str">
        <f>IF('工事店入力フォーム '!$L$34="","□","■")&amp;""</f>
        <v>□</v>
      </c>
      <c r="P46" s="7"/>
      <c r="Q46" s="7" t="s">
        <v>46</v>
      </c>
      <c r="R46" s="7"/>
      <c r="S46" s="7"/>
      <c r="T46" s="76" t="str">
        <f>'工事店入力フォーム '!L34&amp;""</f>
        <v/>
      </c>
      <c r="U46" s="76"/>
      <c r="V46" s="7" t="s">
        <v>41</v>
      </c>
      <c r="W46" s="7"/>
      <c r="X46" s="7" t="s">
        <v>47</v>
      </c>
      <c r="Y46" s="76" t="str">
        <f>'工事店入力フォーム '!$P$34&amp;""</f>
        <v/>
      </c>
      <c r="Z46" s="76"/>
      <c r="AA46" s="7" t="s">
        <v>41</v>
      </c>
      <c r="AB46" s="7"/>
      <c r="AC46" s="7" t="s">
        <v>48</v>
      </c>
      <c r="AD46" s="76" t="str">
        <f>'工事店入力フォーム '!$T$34&amp;""</f>
        <v/>
      </c>
      <c r="AE46" s="76"/>
      <c r="AF46" s="7" t="s">
        <v>49</v>
      </c>
      <c r="AG46" s="7" t="s">
        <v>50</v>
      </c>
      <c r="AH46" s="7"/>
      <c r="AI46" s="7"/>
      <c r="AJ46" s="7"/>
      <c r="AK46" s="8"/>
      <c r="AL46" s="3"/>
    </row>
    <row r="47" spans="1:38" ht="18" customHeight="1" x14ac:dyDescent="0.4">
      <c r="A47" s="86" t="s">
        <v>29</v>
      </c>
      <c r="B47" s="87"/>
      <c r="C47" s="87"/>
      <c r="D47" s="87"/>
      <c r="E47" s="87"/>
      <c r="F47" s="88"/>
      <c r="G47" s="18"/>
      <c r="H47" s="12" t="str">
        <f>IF('工事店入力フォーム '!$M$36="直結直圧式給水","■","□")</f>
        <v>□</v>
      </c>
      <c r="I47" s="7"/>
      <c r="J47" s="7" t="s">
        <v>187</v>
      </c>
      <c r="K47" s="7"/>
      <c r="L47" s="7"/>
      <c r="M47" s="7"/>
      <c r="N47" s="7"/>
      <c r="O47" s="7"/>
      <c r="P47" s="7"/>
      <c r="Q47" s="7"/>
      <c r="R47" s="7"/>
      <c r="S47" s="7"/>
      <c r="T47" s="7"/>
      <c r="U47" s="12" t="str">
        <f>IF('工事店入力フォーム '!$M$36="受水槽式給水","■","□")</f>
        <v>□</v>
      </c>
      <c r="V47" s="7"/>
      <c r="W47" s="7" t="s">
        <v>52</v>
      </c>
      <c r="X47" s="7"/>
      <c r="Y47" s="7"/>
      <c r="Z47" s="7"/>
      <c r="AA47" s="7"/>
      <c r="AB47" s="7"/>
      <c r="AC47" s="7"/>
      <c r="AD47" s="7"/>
      <c r="AE47" s="7"/>
      <c r="AF47" s="7"/>
      <c r="AG47" s="7"/>
      <c r="AH47" s="7"/>
      <c r="AI47" s="7"/>
      <c r="AJ47" s="7"/>
      <c r="AK47" s="8"/>
      <c r="AL47" s="3"/>
    </row>
    <row r="48" spans="1:38" ht="18" customHeight="1" x14ac:dyDescent="0.4">
      <c r="A48" s="86"/>
      <c r="B48" s="87"/>
      <c r="C48" s="87"/>
      <c r="D48" s="87"/>
      <c r="E48" s="87"/>
      <c r="F48" s="88"/>
      <c r="G48" s="18"/>
      <c r="H48" s="12" t="str">
        <f>IF('工事店入力フォーム '!$M$36="受水槽・高置水槽式","■","□")</f>
        <v>□</v>
      </c>
      <c r="I48" s="7"/>
      <c r="J48" s="7" t="s">
        <v>51</v>
      </c>
      <c r="K48" s="7"/>
      <c r="L48" s="7"/>
      <c r="M48" s="7"/>
      <c r="N48" s="7"/>
      <c r="O48" s="7"/>
      <c r="P48" s="7"/>
      <c r="Q48" s="7"/>
      <c r="R48" s="7"/>
      <c r="S48" s="7"/>
      <c r="T48" s="7"/>
      <c r="U48" s="12" t="str">
        <f>IF('工事店入力フォーム '!$M$36="直結増圧給水","■","□")</f>
        <v>□</v>
      </c>
      <c r="V48" s="7"/>
      <c r="W48" s="7" t="s">
        <v>53</v>
      </c>
      <c r="X48" s="7"/>
      <c r="Y48" s="7"/>
      <c r="Z48" s="7"/>
      <c r="AA48" s="7"/>
      <c r="AB48" s="7"/>
      <c r="AC48" s="7"/>
      <c r="AD48" s="7"/>
      <c r="AE48" s="7"/>
      <c r="AF48" s="7"/>
      <c r="AG48" s="7"/>
      <c r="AH48" s="7"/>
      <c r="AI48" s="7"/>
      <c r="AJ48" s="7"/>
      <c r="AK48" s="8"/>
      <c r="AL48" s="3"/>
    </row>
    <row r="49" spans="1:38" ht="18" customHeight="1" x14ac:dyDescent="0.4">
      <c r="A49" s="89"/>
      <c r="B49" s="90"/>
      <c r="C49" s="90"/>
      <c r="D49" s="90"/>
      <c r="E49" s="90"/>
      <c r="F49" s="91"/>
      <c r="G49" s="19"/>
      <c r="H49" s="12" t="str">
        <f>IF('工事店入力フォーム '!$M$36="その他","■","□")</f>
        <v>□</v>
      </c>
      <c r="I49" s="7"/>
      <c r="J49" s="7" t="s">
        <v>46</v>
      </c>
      <c r="K49" s="7"/>
      <c r="L49" s="7"/>
      <c r="M49" s="7" t="s">
        <v>200</v>
      </c>
      <c r="N49" s="76" t="str">
        <f>IF('工事店入力フォーム '!$AC$36="","","("&amp;'工事店入力フォーム '!$AC$36&amp;")")&amp;""</f>
        <v/>
      </c>
      <c r="O49" s="76"/>
      <c r="P49" s="76"/>
      <c r="Q49" s="76"/>
      <c r="R49" s="76"/>
      <c r="S49" s="76"/>
      <c r="T49" s="76"/>
      <c r="U49" s="76"/>
      <c r="V49" s="76"/>
      <c r="W49" s="76"/>
      <c r="X49" s="76"/>
      <c r="Y49" s="76"/>
      <c r="Z49" s="7" t="s">
        <v>201</v>
      </c>
      <c r="AA49" s="7"/>
      <c r="AB49" s="7"/>
      <c r="AC49" s="7"/>
      <c r="AD49" s="7"/>
      <c r="AE49" s="7"/>
      <c r="AF49" s="7"/>
      <c r="AG49" s="7"/>
      <c r="AH49" s="7"/>
      <c r="AI49" s="7"/>
      <c r="AJ49" s="7"/>
      <c r="AK49" s="8"/>
      <c r="AL49" s="3"/>
    </row>
    <row r="50" spans="1:38" ht="18" customHeight="1" x14ac:dyDescent="0.4">
      <c r="A50" s="89" t="s">
        <v>30</v>
      </c>
      <c r="B50" s="90"/>
      <c r="C50" s="90"/>
      <c r="D50" s="90"/>
      <c r="E50" s="90"/>
      <c r="F50" s="91"/>
      <c r="G50" s="92" t="str">
        <f>'工事店入力フォーム '!$K$38&amp;""</f>
        <v/>
      </c>
      <c r="H50" s="93"/>
      <c r="I50" s="93"/>
      <c r="J50" s="93"/>
      <c r="K50" s="93"/>
      <c r="L50" s="93"/>
      <c r="M50" s="93"/>
      <c r="N50" s="93"/>
      <c r="O50" s="93"/>
      <c r="P50" s="93"/>
      <c r="Q50" s="93"/>
      <c r="R50" s="7" t="s">
        <v>55</v>
      </c>
      <c r="S50" s="7"/>
      <c r="T50" s="7"/>
      <c r="U50" s="7"/>
      <c r="V50" s="94" t="str">
        <f>'工事店入力フォーム '!$K$39&amp;""</f>
        <v/>
      </c>
      <c r="W50" s="76"/>
      <c r="X50" s="76"/>
      <c r="Y50" s="76"/>
      <c r="Z50" s="76"/>
      <c r="AA50" s="76"/>
      <c r="AB50" s="76"/>
      <c r="AC50" s="76"/>
      <c r="AD50" s="76"/>
      <c r="AE50" s="76"/>
      <c r="AF50" s="76"/>
      <c r="AG50" s="76"/>
      <c r="AH50" s="7" t="s">
        <v>56</v>
      </c>
      <c r="AI50" s="7"/>
      <c r="AJ50" s="7"/>
      <c r="AK50" s="8"/>
      <c r="AL50" s="3"/>
    </row>
    <row r="51" spans="1:38" ht="18" customHeight="1" x14ac:dyDescent="0.4">
      <c r="A51" s="86" t="s">
        <v>31</v>
      </c>
      <c r="B51" s="87"/>
      <c r="C51" s="87"/>
      <c r="D51" s="87"/>
      <c r="E51" s="87"/>
      <c r="F51" s="88"/>
      <c r="G51" s="95" t="s">
        <v>57</v>
      </c>
      <c r="H51" s="96"/>
      <c r="I51" s="96"/>
      <c r="J51" s="96"/>
      <c r="K51" s="96"/>
      <c r="L51" s="96"/>
      <c r="M51" s="96"/>
      <c r="N51" s="96"/>
      <c r="O51" s="96"/>
      <c r="P51" s="96"/>
      <c r="Q51" s="97"/>
      <c r="R51" s="19"/>
      <c r="S51" s="7" t="s">
        <v>59</v>
      </c>
      <c r="T51" s="7"/>
      <c r="U51" s="76" t="str">
        <f>'工事店入力フォーム '!$Q$41&amp;""</f>
        <v/>
      </c>
      <c r="V51" s="76"/>
      <c r="W51" s="76"/>
      <c r="X51" s="76"/>
      <c r="Y51" s="7" t="s">
        <v>60</v>
      </c>
      <c r="Z51" s="7"/>
      <c r="AA51" s="7"/>
      <c r="AB51" s="7"/>
      <c r="AC51" s="7"/>
      <c r="AD51" s="7"/>
      <c r="AE51" s="7"/>
      <c r="AF51" s="7"/>
      <c r="AG51" s="7"/>
      <c r="AH51" s="7"/>
      <c r="AI51" s="7"/>
      <c r="AJ51" s="7"/>
      <c r="AK51" s="8"/>
      <c r="AL51" s="3"/>
    </row>
    <row r="52" spans="1:38" ht="18" customHeight="1" x14ac:dyDescent="0.4">
      <c r="A52" s="86"/>
      <c r="B52" s="87"/>
      <c r="C52" s="87"/>
      <c r="D52" s="87"/>
      <c r="E52" s="87"/>
      <c r="F52" s="88"/>
      <c r="G52" s="116" t="s">
        <v>58</v>
      </c>
      <c r="H52" s="117"/>
      <c r="I52" s="117"/>
      <c r="J52" s="117"/>
      <c r="K52" s="117"/>
      <c r="L52" s="117"/>
      <c r="M52" s="117"/>
      <c r="N52" s="117"/>
      <c r="O52" s="117"/>
      <c r="P52" s="117"/>
      <c r="Q52" s="118"/>
      <c r="R52" s="19"/>
      <c r="S52" s="7" t="s">
        <v>59</v>
      </c>
      <c r="T52" s="7"/>
      <c r="U52" s="76" t="str">
        <f>'工事店入力フォーム '!$Q$42&amp;""</f>
        <v/>
      </c>
      <c r="V52" s="76"/>
      <c r="W52" s="76"/>
      <c r="X52" s="76"/>
      <c r="Y52" s="7" t="s">
        <v>60</v>
      </c>
      <c r="Z52" s="7"/>
      <c r="AA52" s="7" t="s">
        <v>61</v>
      </c>
      <c r="AB52" s="76" t="str">
        <f>'工事店入力フォーム '!$V$42&amp;""</f>
        <v/>
      </c>
      <c r="AC52" s="76"/>
      <c r="AD52" s="76"/>
      <c r="AE52" s="7" t="s">
        <v>62</v>
      </c>
      <c r="AF52" s="7" t="s">
        <v>63</v>
      </c>
      <c r="AG52" s="7"/>
      <c r="AH52" s="7"/>
      <c r="AI52" s="7"/>
      <c r="AJ52" s="7"/>
      <c r="AK52" s="8"/>
      <c r="AL52" s="3"/>
    </row>
    <row r="53" spans="1:38" ht="18" customHeight="1" x14ac:dyDescent="0.4">
      <c r="A53" s="86"/>
      <c r="B53" s="87"/>
      <c r="C53" s="87"/>
      <c r="D53" s="87"/>
      <c r="E53" s="87"/>
      <c r="F53" s="88"/>
      <c r="G53" s="86"/>
      <c r="H53" s="87"/>
      <c r="I53" s="87"/>
      <c r="J53" s="87"/>
      <c r="K53" s="87"/>
      <c r="L53" s="87"/>
      <c r="M53" s="87"/>
      <c r="N53" s="87"/>
      <c r="O53" s="87"/>
      <c r="P53" s="87"/>
      <c r="Q53" s="88"/>
      <c r="R53" s="19"/>
      <c r="S53" s="7" t="s">
        <v>59</v>
      </c>
      <c r="T53" s="7"/>
      <c r="U53" s="76" t="str">
        <f>'工事店入力フォーム '!$Q$43&amp;""</f>
        <v/>
      </c>
      <c r="V53" s="76"/>
      <c r="W53" s="76"/>
      <c r="X53" s="76"/>
      <c r="Y53" s="7" t="s">
        <v>60</v>
      </c>
      <c r="Z53" s="7"/>
      <c r="AA53" s="7" t="s">
        <v>61</v>
      </c>
      <c r="AB53" s="76" t="str">
        <f>'工事店入力フォーム '!$V$43&amp;""</f>
        <v/>
      </c>
      <c r="AC53" s="76"/>
      <c r="AD53" s="76"/>
      <c r="AE53" s="7" t="s">
        <v>62</v>
      </c>
      <c r="AF53" s="7" t="s">
        <v>63</v>
      </c>
      <c r="AG53" s="7"/>
      <c r="AH53" s="7"/>
      <c r="AI53" s="7"/>
      <c r="AJ53" s="7"/>
      <c r="AK53" s="8"/>
      <c r="AL53" s="3"/>
    </row>
    <row r="54" spans="1:38" ht="18" customHeight="1" x14ac:dyDescent="0.4">
      <c r="A54" s="86"/>
      <c r="B54" s="87"/>
      <c r="C54" s="87"/>
      <c r="D54" s="87"/>
      <c r="E54" s="87"/>
      <c r="F54" s="88"/>
      <c r="G54" s="86"/>
      <c r="H54" s="87"/>
      <c r="I54" s="87"/>
      <c r="J54" s="87"/>
      <c r="K54" s="87"/>
      <c r="L54" s="87"/>
      <c r="M54" s="87"/>
      <c r="N54" s="87"/>
      <c r="O54" s="87"/>
      <c r="P54" s="87"/>
      <c r="Q54" s="88"/>
      <c r="R54" s="19"/>
      <c r="S54" s="7" t="s">
        <v>59</v>
      </c>
      <c r="T54" s="7"/>
      <c r="U54" s="76" t="str">
        <f>'工事店入力フォーム '!$Q$44&amp;""</f>
        <v/>
      </c>
      <c r="V54" s="76"/>
      <c r="W54" s="76"/>
      <c r="X54" s="76"/>
      <c r="Y54" s="7" t="s">
        <v>60</v>
      </c>
      <c r="Z54" s="7"/>
      <c r="AA54" s="7" t="s">
        <v>61</v>
      </c>
      <c r="AB54" s="76" t="str">
        <f>'工事店入力フォーム '!$V$44&amp;""</f>
        <v/>
      </c>
      <c r="AC54" s="76"/>
      <c r="AD54" s="76"/>
      <c r="AE54" s="7" t="s">
        <v>62</v>
      </c>
      <c r="AF54" s="7" t="s">
        <v>63</v>
      </c>
      <c r="AG54" s="7"/>
      <c r="AH54" s="7"/>
      <c r="AI54" s="7"/>
      <c r="AJ54" s="7"/>
      <c r="AK54" s="8"/>
      <c r="AL54" s="3"/>
    </row>
    <row r="55" spans="1:38" ht="18" customHeight="1" x14ac:dyDescent="0.4">
      <c r="A55" s="86"/>
      <c r="B55" s="87"/>
      <c r="C55" s="87"/>
      <c r="D55" s="87"/>
      <c r="E55" s="87"/>
      <c r="F55" s="88"/>
      <c r="G55" s="86"/>
      <c r="H55" s="87"/>
      <c r="I55" s="87"/>
      <c r="J55" s="87"/>
      <c r="K55" s="87"/>
      <c r="L55" s="87"/>
      <c r="M55" s="87"/>
      <c r="N55" s="87"/>
      <c r="O55" s="87"/>
      <c r="P55" s="87"/>
      <c r="Q55" s="88"/>
      <c r="R55" s="19"/>
      <c r="S55" s="7" t="s">
        <v>59</v>
      </c>
      <c r="T55" s="7"/>
      <c r="U55" s="76" t="str">
        <f>'工事店入力フォーム '!$Q$45&amp;""</f>
        <v/>
      </c>
      <c r="V55" s="76"/>
      <c r="W55" s="76"/>
      <c r="X55" s="76"/>
      <c r="Y55" s="7" t="s">
        <v>60</v>
      </c>
      <c r="Z55" s="7"/>
      <c r="AA55" s="7" t="s">
        <v>61</v>
      </c>
      <c r="AB55" s="76" t="str">
        <f>'工事店入力フォーム '!$V$45&amp;""</f>
        <v/>
      </c>
      <c r="AC55" s="76"/>
      <c r="AD55" s="76"/>
      <c r="AE55" s="7" t="s">
        <v>62</v>
      </c>
      <c r="AF55" s="7" t="s">
        <v>63</v>
      </c>
      <c r="AG55" s="7"/>
      <c r="AH55" s="7"/>
      <c r="AI55" s="7"/>
      <c r="AJ55" s="7"/>
      <c r="AK55" s="8"/>
      <c r="AL55" s="3"/>
    </row>
    <row r="56" spans="1:38" ht="18" customHeight="1" x14ac:dyDescent="0.4">
      <c r="A56" s="89"/>
      <c r="B56" s="90"/>
      <c r="C56" s="90"/>
      <c r="D56" s="90"/>
      <c r="E56" s="90"/>
      <c r="F56" s="91"/>
      <c r="G56" s="89"/>
      <c r="H56" s="90"/>
      <c r="I56" s="90"/>
      <c r="J56" s="90"/>
      <c r="K56" s="90"/>
      <c r="L56" s="90"/>
      <c r="M56" s="90"/>
      <c r="N56" s="90"/>
      <c r="O56" s="90"/>
      <c r="P56" s="90"/>
      <c r="Q56" s="91"/>
      <c r="R56" s="19"/>
      <c r="S56" s="7" t="s">
        <v>59</v>
      </c>
      <c r="T56" s="7"/>
      <c r="U56" s="76" t="str">
        <f>'工事店入力フォーム '!$Q$46&amp;""</f>
        <v/>
      </c>
      <c r="V56" s="76"/>
      <c r="W56" s="76"/>
      <c r="X56" s="76"/>
      <c r="Y56" s="7" t="s">
        <v>60</v>
      </c>
      <c r="Z56" s="7"/>
      <c r="AA56" s="7" t="s">
        <v>61</v>
      </c>
      <c r="AB56" s="76" t="str">
        <f>'工事店入力フォーム '!$V$46&amp;""</f>
        <v/>
      </c>
      <c r="AC56" s="76"/>
      <c r="AD56" s="76"/>
      <c r="AE56" s="7" t="s">
        <v>62</v>
      </c>
      <c r="AF56" s="7" t="s">
        <v>63</v>
      </c>
      <c r="AG56" s="7"/>
      <c r="AH56" s="7"/>
      <c r="AI56" s="7"/>
      <c r="AJ56" s="7"/>
      <c r="AK56" s="8"/>
      <c r="AL56" s="3"/>
    </row>
    <row r="57" spans="1:38" ht="18" customHeight="1" x14ac:dyDescent="0.4">
      <c r="A57" s="24" t="s">
        <v>32</v>
      </c>
      <c r="B57" s="22"/>
      <c r="C57" s="22"/>
      <c r="D57" s="22"/>
      <c r="E57" s="22"/>
      <c r="F57" s="28"/>
      <c r="G57" s="23"/>
      <c r="H57" s="7" t="str">
        <f>IF('工事店入力フォーム '!$J$48="有","■","□")</f>
        <v>□</v>
      </c>
      <c r="I57" s="7"/>
      <c r="J57" s="7" t="s">
        <v>64</v>
      </c>
      <c r="K57" s="7"/>
      <c r="L57" s="7" t="s">
        <v>65</v>
      </c>
      <c r="M57" s="76" t="str">
        <f>'工事店入力フォーム '!$S$48&amp;""</f>
        <v/>
      </c>
      <c r="N57" s="76"/>
      <c r="O57" s="76"/>
      <c r="P57" s="76"/>
      <c r="Q57" s="76"/>
      <c r="R57" s="7" t="s">
        <v>62</v>
      </c>
      <c r="S57" s="7" t="s">
        <v>66</v>
      </c>
      <c r="T57" s="7"/>
      <c r="U57" s="7" t="str">
        <f>IF('工事店入力フォーム '!$J$48="無","■","□")</f>
        <v>□</v>
      </c>
      <c r="V57" s="7"/>
      <c r="W57" s="7" t="s">
        <v>67</v>
      </c>
      <c r="X57" s="7"/>
      <c r="Y57" s="7"/>
      <c r="Z57" s="7"/>
      <c r="AA57" s="7"/>
      <c r="AB57" s="7"/>
      <c r="AC57" s="7"/>
      <c r="AD57" s="7"/>
      <c r="AE57" s="7"/>
      <c r="AF57" s="7"/>
      <c r="AG57" s="7"/>
      <c r="AH57" s="7"/>
      <c r="AI57" s="7"/>
      <c r="AJ57" s="7"/>
      <c r="AK57" s="8"/>
      <c r="AL57" s="3"/>
    </row>
    <row r="58" spans="1:38" ht="18" customHeight="1" x14ac:dyDescent="0.4">
      <c r="A58" s="89" t="s">
        <v>33</v>
      </c>
      <c r="B58" s="90"/>
      <c r="C58" s="90"/>
      <c r="D58" s="90"/>
      <c r="E58" s="90"/>
      <c r="F58" s="91"/>
      <c r="G58" s="19"/>
      <c r="H58" s="7" t="str">
        <f>IF('工事店入力フォーム '!$J$50="遠隔式から普通式へ","■","□")&amp;""</f>
        <v>□</v>
      </c>
      <c r="I58" s="7"/>
      <c r="J58" s="7" t="s">
        <v>68</v>
      </c>
      <c r="K58" s="7"/>
      <c r="L58" s="7"/>
      <c r="M58" s="7"/>
      <c r="N58" s="7"/>
      <c r="O58" s="7"/>
      <c r="P58" s="7"/>
      <c r="Q58" s="7"/>
      <c r="R58" s="7"/>
      <c r="S58" s="7"/>
      <c r="T58" s="7"/>
      <c r="U58" s="7" t="str">
        <f>IF('工事店入力フォーム '!$J$50="一括式から普通式へ","■","□")&amp;""</f>
        <v>□</v>
      </c>
      <c r="V58" s="7"/>
      <c r="W58" s="7" t="s">
        <v>69</v>
      </c>
      <c r="X58" s="7"/>
      <c r="Y58" s="7"/>
      <c r="Z58" s="7"/>
      <c r="AA58" s="7"/>
      <c r="AB58" s="7"/>
      <c r="AC58" s="7"/>
      <c r="AD58" s="7"/>
      <c r="AE58" s="7"/>
      <c r="AF58" s="7"/>
      <c r="AG58" s="7"/>
      <c r="AH58" s="7"/>
      <c r="AI58" s="7"/>
      <c r="AJ58" s="7"/>
      <c r="AK58" s="8"/>
      <c r="AL58" s="3"/>
    </row>
    <row r="59" spans="1:38" ht="18" customHeight="1" x14ac:dyDescent="0.4">
      <c r="A59" s="27" t="s">
        <v>34</v>
      </c>
      <c r="B59" s="22"/>
      <c r="C59" s="22"/>
      <c r="D59" s="22"/>
      <c r="E59" s="22"/>
      <c r="F59" s="28"/>
      <c r="G59" s="23"/>
      <c r="H59" s="7" t="str">
        <f>IF('工事店入力フォーム '!$J$52="有","■","□")</f>
        <v>□</v>
      </c>
      <c r="I59" s="7"/>
      <c r="J59" s="7" t="s">
        <v>64</v>
      </c>
      <c r="K59" s="7"/>
      <c r="L59" s="7"/>
      <c r="M59" s="7"/>
      <c r="N59" s="7"/>
      <c r="O59" s="7"/>
      <c r="P59" s="7"/>
      <c r="Q59" s="7"/>
      <c r="R59" s="7"/>
      <c r="S59" s="7"/>
      <c r="T59" s="7"/>
      <c r="U59" s="7" t="str">
        <f>IF('工事店入力フォーム '!$J$52="無","■","□")</f>
        <v>□</v>
      </c>
      <c r="V59" s="7"/>
      <c r="W59" s="7" t="s">
        <v>67</v>
      </c>
      <c r="X59" s="7"/>
      <c r="Y59" s="7"/>
      <c r="Z59" s="7"/>
      <c r="AA59" s="7"/>
      <c r="AB59" s="7"/>
      <c r="AC59" s="7"/>
      <c r="AD59" s="7"/>
      <c r="AE59" s="7"/>
      <c r="AF59" s="7"/>
      <c r="AG59" s="7"/>
      <c r="AH59" s="7"/>
      <c r="AI59" s="7"/>
      <c r="AJ59" s="7"/>
      <c r="AK59" s="8"/>
      <c r="AL59" s="3"/>
    </row>
    <row r="60" spans="1:38" ht="18" customHeight="1" x14ac:dyDescent="0.4">
      <c r="A60" s="99" t="s">
        <v>87</v>
      </c>
      <c r="B60" s="100"/>
      <c r="C60" s="100"/>
      <c r="D60" s="100"/>
      <c r="E60" s="100"/>
      <c r="F60" s="101"/>
      <c r="G60" s="20"/>
      <c r="H60" s="3" t="s">
        <v>70</v>
      </c>
      <c r="I60" s="3"/>
      <c r="J60" s="3"/>
      <c r="K60" s="3"/>
      <c r="L60" s="3"/>
      <c r="M60" s="3"/>
      <c r="N60" s="3"/>
      <c r="O60" s="3"/>
      <c r="P60" s="3" t="s">
        <v>65</v>
      </c>
      <c r="Q60" s="222" t="str">
        <f>IF('工事店入力フォーム '!$O$54="","",'工事店入力フォーム '!$O$54)</f>
        <v/>
      </c>
      <c r="R60" s="222"/>
      <c r="S60" s="222"/>
      <c r="T60" s="222"/>
      <c r="U60" s="222"/>
      <c r="V60" s="3" t="s">
        <v>66</v>
      </c>
      <c r="W60" s="3"/>
      <c r="X60" s="3"/>
      <c r="Y60" s="3"/>
      <c r="Z60" s="3"/>
      <c r="AA60" s="3"/>
      <c r="AB60" s="3"/>
      <c r="AC60" s="3"/>
      <c r="AD60" s="3"/>
      <c r="AE60" s="3"/>
      <c r="AF60" s="3"/>
      <c r="AG60" s="3"/>
      <c r="AH60" s="3"/>
      <c r="AI60" s="3"/>
      <c r="AJ60" s="3"/>
      <c r="AK60" s="6"/>
      <c r="AL60" s="3"/>
    </row>
    <row r="61" spans="1:38" ht="18" customHeight="1" x14ac:dyDescent="0.4">
      <c r="A61" s="102"/>
      <c r="B61" s="103"/>
      <c r="C61" s="103"/>
      <c r="D61" s="103"/>
      <c r="E61" s="103"/>
      <c r="F61" s="104"/>
      <c r="G61" s="20"/>
      <c r="H61" s="3" t="str">
        <f>IF('工事店入力フォーム '!$O$55="６ヵ月以上","■","□")</f>
        <v>□</v>
      </c>
      <c r="I61" s="3"/>
      <c r="J61" s="3" t="s">
        <v>71</v>
      </c>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6"/>
      <c r="AL61" s="3"/>
    </row>
    <row r="62" spans="1:38" ht="18" customHeight="1" x14ac:dyDescent="0.4">
      <c r="A62" s="105" t="s">
        <v>86</v>
      </c>
      <c r="B62" s="106"/>
      <c r="C62" s="106"/>
      <c r="D62" s="106"/>
      <c r="E62" s="106"/>
      <c r="F62" s="107"/>
      <c r="G62" s="20"/>
      <c r="H62" s="3" t="str">
        <f>IF('工事店入力フォーム '!$O$55="６ヵ月未満","■","□")</f>
        <v>□</v>
      </c>
      <c r="I62" s="3"/>
      <c r="J62" s="3" t="s">
        <v>72</v>
      </c>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6"/>
      <c r="AL62" s="3"/>
    </row>
    <row r="63" spans="1:38" ht="18" customHeight="1" x14ac:dyDescent="0.4">
      <c r="A63" s="108"/>
      <c r="B63" s="109"/>
      <c r="C63" s="109"/>
      <c r="D63" s="109"/>
      <c r="E63" s="109"/>
      <c r="F63" s="110"/>
      <c r="G63" s="25"/>
      <c r="H63" s="7" t="str">
        <f>IF('工事店入力フォーム '!$O$55="期限切れ","■","□")</f>
        <v>□</v>
      </c>
      <c r="I63" s="7"/>
      <c r="J63" s="7" t="s">
        <v>73</v>
      </c>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8"/>
      <c r="AL63" s="3"/>
    </row>
    <row r="64" spans="1:38" ht="18" customHeight="1" x14ac:dyDescent="0.4">
      <c r="A64" s="116" t="s">
        <v>89</v>
      </c>
      <c r="B64" s="117"/>
      <c r="C64" s="117"/>
      <c r="D64" s="117"/>
      <c r="E64" s="117"/>
      <c r="F64" s="118"/>
      <c r="G64" s="16"/>
      <c r="H64" s="4" t="str">
        <f>IF('工事店入力フォーム '!$J$57="無","■","□")</f>
        <v>□</v>
      </c>
      <c r="I64" s="4"/>
      <c r="J64" s="4" t="s">
        <v>67</v>
      </c>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5"/>
      <c r="AL64" s="3"/>
    </row>
    <row r="65" spans="1:38" ht="15" customHeight="1" x14ac:dyDescent="0.4">
      <c r="A65" s="86"/>
      <c r="B65" s="87"/>
      <c r="C65" s="87"/>
      <c r="D65" s="87"/>
      <c r="E65" s="87"/>
      <c r="F65" s="88"/>
      <c r="G65" s="17"/>
      <c r="H65" s="3" t="str">
        <f>IF('工事店入力フォーム '!$J$57="有","■","□")</f>
        <v>□</v>
      </c>
      <c r="I65" s="3"/>
      <c r="J65" s="3" t="s">
        <v>64</v>
      </c>
      <c r="K65" s="13" t="s">
        <v>83</v>
      </c>
      <c r="L65" s="3"/>
      <c r="M65" s="3"/>
      <c r="N65" s="218"/>
      <c r="O65" s="13" t="s">
        <v>62</v>
      </c>
      <c r="P65" s="13" t="s">
        <v>84</v>
      </c>
      <c r="Q65" s="3"/>
      <c r="R65" s="3"/>
      <c r="S65" s="13" t="s">
        <v>80</v>
      </c>
      <c r="T65" s="3"/>
      <c r="U65" s="3"/>
      <c r="V65" s="3"/>
      <c r="W65" s="3"/>
      <c r="X65" s="218"/>
      <c r="Y65" s="13" t="s">
        <v>81</v>
      </c>
      <c r="Z65" s="3"/>
      <c r="AA65" s="3"/>
      <c r="AB65" s="3"/>
      <c r="AC65" s="3"/>
      <c r="AD65" s="218"/>
      <c r="AE65" s="21" t="s">
        <v>82</v>
      </c>
      <c r="AF65" s="26"/>
      <c r="AG65" s="26"/>
      <c r="AH65" s="218"/>
      <c r="AI65" s="13" t="s">
        <v>62</v>
      </c>
      <c r="AJ65" s="3" t="s">
        <v>85</v>
      </c>
      <c r="AK65" s="6"/>
    </row>
    <row r="66" spans="1:38" ht="15" customHeight="1" x14ac:dyDescent="0.4">
      <c r="A66" s="89"/>
      <c r="B66" s="90"/>
      <c r="C66" s="90"/>
      <c r="D66" s="90"/>
      <c r="E66" s="90"/>
      <c r="F66" s="91"/>
      <c r="G66" s="18"/>
      <c r="H66" s="7" t="str">
        <f>IF('工事店入力フォーム '!$J$57="その他","■","□")</f>
        <v>□</v>
      </c>
      <c r="I66" s="7"/>
      <c r="J66" s="7" t="s">
        <v>74</v>
      </c>
      <c r="K66" s="7"/>
      <c r="L66" s="7"/>
      <c r="M66" s="7" t="s">
        <v>75</v>
      </c>
      <c r="N66" s="80" t="s">
        <v>76</v>
      </c>
      <c r="O66" s="80"/>
      <c r="P66" s="80"/>
      <c r="Q66" s="80"/>
      <c r="R66" s="7" t="s">
        <v>77</v>
      </c>
      <c r="S66" s="80" t="s">
        <v>78</v>
      </c>
      <c r="T66" s="80"/>
      <c r="U66" s="80"/>
      <c r="V66" s="80"/>
      <c r="W66" s="80"/>
      <c r="X66" s="7" t="s">
        <v>79</v>
      </c>
      <c r="Y66" s="98" t="str">
        <f>'工事店入力フォーム '!$AG$58&amp;""</f>
        <v/>
      </c>
      <c r="Z66" s="98"/>
      <c r="AA66" s="98"/>
      <c r="AB66" s="98"/>
      <c r="AC66" s="7" t="s">
        <v>66</v>
      </c>
      <c r="AD66" s="7"/>
      <c r="AE66" s="7"/>
      <c r="AF66" s="7"/>
      <c r="AG66" s="7"/>
      <c r="AH66" s="7"/>
      <c r="AI66" s="7"/>
      <c r="AJ66" s="7"/>
      <c r="AK66" s="8"/>
      <c r="AL66" s="3"/>
    </row>
    <row r="67" spans="1:38" ht="15" customHeight="1" x14ac:dyDescent="0.4">
      <c r="A67" s="86" t="s">
        <v>35</v>
      </c>
      <c r="B67" s="87"/>
      <c r="C67" s="87"/>
      <c r="D67" s="87"/>
      <c r="E67" s="87"/>
      <c r="F67" s="88"/>
      <c r="G67" s="17"/>
      <c r="H67" s="17"/>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6"/>
      <c r="AL67" s="3"/>
    </row>
    <row r="68" spans="1:38" ht="15" customHeight="1" x14ac:dyDescent="0.4">
      <c r="A68" s="86"/>
      <c r="B68" s="87"/>
      <c r="C68" s="87"/>
      <c r="D68" s="87"/>
      <c r="E68" s="87"/>
      <c r="F68" s="88"/>
      <c r="G68" s="17"/>
      <c r="H68" s="17"/>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6"/>
      <c r="AL68" s="3"/>
    </row>
    <row r="69" spans="1:38" ht="15" customHeight="1" x14ac:dyDescent="0.4">
      <c r="A69" s="86"/>
      <c r="B69" s="87"/>
      <c r="C69" s="87"/>
      <c r="D69" s="87"/>
      <c r="E69" s="87"/>
      <c r="F69" s="88"/>
      <c r="G69" s="17"/>
      <c r="H69" s="17"/>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6"/>
      <c r="AL69" s="3"/>
    </row>
    <row r="70" spans="1:38" ht="15" customHeight="1" x14ac:dyDescent="0.4">
      <c r="A70" s="86"/>
      <c r="B70" s="87"/>
      <c r="C70" s="87"/>
      <c r="D70" s="87"/>
      <c r="E70" s="87"/>
      <c r="F70" s="88"/>
      <c r="G70" s="17"/>
      <c r="H70" s="17"/>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6"/>
      <c r="AL70" s="3"/>
    </row>
    <row r="71" spans="1:38" ht="15" customHeight="1" x14ac:dyDescent="0.4">
      <c r="A71" s="86"/>
      <c r="B71" s="87"/>
      <c r="C71" s="87"/>
      <c r="D71" s="87"/>
      <c r="E71" s="87"/>
      <c r="F71" s="88"/>
      <c r="G71" s="17"/>
      <c r="H71" s="17"/>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6"/>
      <c r="AL71" s="3"/>
    </row>
    <row r="72" spans="1:38" ht="15" customHeight="1" x14ac:dyDescent="0.4">
      <c r="A72" s="86"/>
      <c r="B72" s="87"/>
      <c r="C72" s="87"/>
      <c r="D72" s="87"/>
      <c r="E72" s="87"/>
      <c r="F72" s="88"/>
      <c r="G72" s="17"/>
      <c r="H72" s="17"/>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6"/>
      <c r="AL72" s="3"/>
    </row>
    <row r="73" spans="1:38" ht="15" customHeight="1" x14ac:dyDescent="0.4">
      <c r="A73" s="86"/>
      <c r="B73" s="87"/>
      <c r="C73" s="87"/>
      <c r="D73" s="87"/>
      <c r="E73" s="87"/>
      <c r="F73" s="88"/>
      <c r="G73" s="17"/>
      <c r="H73" s="17"/>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6"/>
      <c r="AL73" s="3"/>
    </row>
    <row r="74" spans="1:38" ht="15" customHeight="1" x14ac:dyDescent="0.4">
      <c r="A74" s="86"/>
      <c r="B74" s="87"/>
      <c r="C74" s="87"/>
      <c r="D74" s="87"/>
      <c r="E74" s="87"/>
      <c r="F74" s="88"/>
      <c r="G74" s="17"/>
      <c r="H74" s="17"/>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6"/>
      <c r="AL74" s="3"/>
    </row>
    <row r="75" spans="1:38" ht="15" customHeight="1" x14ac:dyDescent="0.4">
      <c r="A75" s="86"/>
      <c r="B75" s="87"/>
      <c r="C75" s="87"/>
      <c r="D75" s="87"/>
      <c r="E75" s="87"/>
      <c r="F75" s="88"/>
      <c r="G75" s="17"/>
      <c r="H75" s="17"/>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6"/>
      <c r="AL75" s="3"/>
    </row>
    <row r="76" spans="1:38" ht="15" customHeight="1" x14ac:dyDescent="0.4">
      <c r="A76" s="86"/>
      <c r="B76" s="87"/>
      <c r="C76" s="87"/>
      <c r="D76" s="87"/>
      <c r="E76" s="87"/>
      <c r="F76" s="88"/>
      <c r="G76" s="17"/>
      <c r="H76" s="17"/>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6"/>
      <c r="AL76" s="3"/>
    </row>
    <row r="77" spans="1:38" ht="15" customHeight="1" x14ac:dyDescent="0.4">
      <c r="A77" s="86"/>
      <c r="B77" s="87"/>
      <c r="C77" s="87"/>
      <c r="D77" s="87"/>
      <c r="E77" s="87"/>
      <c r="F77" s="88"/>
      <c r="G77" s="17"/>
      <c r="H77" s="17"/>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6"/>
      <c r="AL77" s="3"/>
    </row>
    <row r="78" spans="1:38" ht="15" customHeight="1" x14ac:dyDescent="0.4">
      <c r="A78" s="86"/>
      <c r="B78" s="87"/>
      <c r="C78" s="87"/>
      <c r="D78" s="87"/>
      <c r="E78" s="87"/>
      <c r="F78" s="88"/>
      <c r="G78" s="17"/>
      <c r="H78" s="17"/>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6"/>
      <c r="AL78" s="3"/>
    </row>
    <row r="79" spans="1:38" ht="15" customHeight="1" x14ac:dyDescent="0.4">
      <c r="A79" s="86"/>
      <c r="B79" s="87"/>
      <c r="C79" s="87"/>
      <c r="D79" s="87"/>
      <c r="E79" s="87"/>
      <c r="F79" s="88"/>
      <c r="G79" s="17"/>
      <c r="H79" s="17"/>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6"/>
      <c r="AL79" s="3"/>
    </row>
    <row r="80" spans="1:38" ht="15" customHeight="1" x14ac:dyDescent="0.4">
      <c r="A80" s="86"/>
      <c r="B80" s="87"/>
      <c r="C80" s="87"/>
      <c r="D80" s="87"/>
      <c r="E80" s="87"/>
      <c r="F80" s="88"/>
      <c r="G80" s="17"/>
      <c r="H80" s="17"/>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6"/>
      <c r="AL80" s="3"/>
    </row>
    <row r="81" spans="1:37" ht="15" customHeight="1" x14ac:dyDescent="0.4">
      <c r="A81" s="86"/>
      <c r="B81" s="87"/>
      <c r="C81" s="87"/>
      <c r="D81" s="87"/>
      <c r="E81" s="87"/>
      <c r="F81" s="88"/>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6"/>
    </row>
    <row r="82" spans="1:37" ht="15" customHeight="1" x14ac:dyDescent="0.4">
      <c r="A82" s="86"/>
      <c r="B82" s="87"/>
      <c r="C82" s="87"/>
      <c r="D82" s="87"/>
      <c r="E82" s="87"/>
      <c r="F82" s="88"/>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6"/>
    </row>
    <row r="83" spans="1:37" ht="15" customHeight="1" x14ac:dyDescent="0.4">
      <c r="A83" s="89"/>
      <c r="B83" s="90"/>
      <c r="C83" s="90"/>
      <c r="D83" s="90"/>
      <c r="E83" s="90"/>
      <c r="F83" s="91"/>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8"/>
    </row>
    <row r="84" spans="1:37" ht="15" customHeight="1" x14ac:dyDescent="0.4">
      <c r="A84" s="17"/>
      <c r="B84" s="17"/>
      <c r="C84" s="17"/>
      <c r="D84" s="17"/>
      <c r="E84" s="17"/>
      <c r="F84" s="17"/>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row>
    <row r="85" spans="1:37" ht="15" customHeight="1" x14ac:dyDescent="0.4"/>
    <row r="86" spans="1:37" ht="15" customHeight="1" x14ac:dyDescent="0.4"/>
    <row r="87" spans="1:37" ht="15" customHeight="1" x14ac:dyDescent="0.4"/>
    <row r="88" spans="1:37" ht="15" customHeight="1" x14ac:dyDescent="0.4"/>
    <row r="89" spans="1:37" ht="15" customHeight="1" x14ac:dyDescent="0.4"/>
    <row r="90" spans="1:37" ht="15" customHeight="1" x14ac:dyDescent="0.4"/>
    <row r="91" spans="1:37" ht="15" customHeight="1" x14ac:dyDescent="0.4"/>
    <row r="92" spans="1:37" ht="15" customHeight="1" x14ac:dyDescent="0.4"/>
    <row r="93" spans="1:37" ht="15" customHeight="1" x14ac:dyDescent="0.4"/>
    <row r="94" spans="1:37" ht="15" customHeight="1" x14ac:dyDescent="0.4"/>
    <row r="95" spans="1:37" ht="15" customHeight="1" x14ac:dyDescent="0.4"/>
    <row r="96" spans="1:37"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sheetData>
  <sheetProtection algorithmName="SHA-512" hashValue="QBfHjgFu0YYMC7dNKpy+QOkWbTMNwOaf4wDrVNK2GgL25aIKiqM2PSu7tB4ybRgl2u//n1rT7Odny6wNyp763A==" saltValue="l9+7p9yQ3u5HMm874PXFtQ==" spinCount="100000" sheet="1" selectLockedCells="1" selectUnlockedCells="1"/>
  <mergeCells count="70">
    <mergeCell ref="A27:H28"/>
    <mergeCell ref="A29:H35"/>
    <mergeCell ref="A36:H36"/>
    <mergeCell ref="A37:H39"/>
    <mergeCell ref="A58:F58"/>
    <mergeCell ref="G51:Q51"/>
    <mergeCell ref="G52:Q56"/>
    <mergeCell ref="G42:M42"/>
    <mergeCell ref="G43:M46"/>
    <mergeCell ref="M57:Q57"/>
    <mergeCell ref="N49:Y49"/>
    <mergeCell ref="U54:X54"/>
    <mergeCell ref="Q60:U60"/>
    <mergeCell ref="N66:Q66"/>
    <mergeCell ref="S66:W66"/>
    <mergeCell ref="Y66:AB66"/>
    <mergeCell ref="A67:F83"/>
    <mergeCell ref="A60:F61"/>
    <mergeCell ref="A62:F63"/>
    <mergeCell ref="A64:F66"/>
    <mergeCell ref="A41:F41"/>
    <mergeCell ref="A42:F46"/>
    <mergeCell ref="A47:F49"/>
    <mergeCell ref="A50:F50"/>
    <mergeCell ref="Y43:Z43"/>
    <mergeCell ref="Y44:Z44"/>
    <mergeCell ref="Y45:Z45"/>
    <mergeCell ref="Y46:Z46"/>
    <mergeCell ref="A51:F56"/>
    <mergeCell ref="T43:U43"/>
    <mergeCell ref="T44:U44"/>
    <mergeCell ref="T45:U45"/>
    <mergeCell ref="T46:U46"/>
    <mergeCell ref="U56:X56"/>
    <mergeCell ref="U51:X51"/>
    <mergeCell ref="U52:X52"/>
    <mergeCell ref="U53:X53"/>
    <mergeCell ref="G50:Q50"/>
    <mergeCell ref="V50:AG50"/>
    <mergeCell ref="AD43:AE43"/>
    <mergeCell ref="AD44:AE44"/>
    <mergeCell ref="AD45:AE45"/>
    <mergeCell ref="AD46:AE46"/>
    <mergeCell ref="U55:X55"/>
    <mergeCell ref="T16:AK16"/>
    <mergeCell ref="I41:J41"/>
    <mergeCell ref="L41:Q41"/>
    <mergeCell ref="Q42:T42"/>
    <mergeCell ref="Z42:AC42"/>
    <mergeCell ref="M27:T27"/>
    <mergeCell ref="AA27:AD27"/>
    <mergeCell ref="Q28:T28"/>
    <mergeCell ref="X28:AA28"/>
    <mergeCell ref="AD28:AG28"/>
    <mergeCell ref="M30:AK30"/>
    <mergeCell ref="M32:AK32"/>
    <mergeCell ref="M34:AK34"/>
    <mergeCell ref="M35:AK35"/>
    <mergeCell ref="J36:S36"/>
    <mergeCell ref="Y36:AH36"/>
    <mergeCell ref="AE4:AF4"/>
    <mergeCell ref="AH4:AI4"/>
    <mergeCell ref="AB4:AC4"/>
    <mergeCell ref="R13:AK13"/>
    <mergeCell ref="P15:AK15"/>
    <mergeCell ref="AB52:AD52"/>
    <mergeCell ref="AB53:AD53"/>
    <mergeCell ref="AB54:AD54"/>
    <mergeCell ref="AB55:AD55"/>
    <mergeCell ref="AB56:AD56"/>
  </mergeCells>
  <phoneticPr fontId="1"/>
  <pageMargins left="0.98425196850393704" right="0.98425196850393704" top="0.78740157480314965" bottom="0.78740157480314965" header="0.31496062992125984" footer="0.31496062992125984"/>
  <pageSetup paperSize="9" orientation="portrait" r:id="rId1"/>
  <ignoredErrors>
    <ignoredError sqref="H58 U58"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2" id="{5686A608-AAB2-49A4-BAF8-6B6E497CF26E}">
            <xm:f>'工事店入力フォーム '!$AA$58="その他"</xm:f>
            <x14:dxf>
              <font>
                <strike/>
              </font>
            </x14:dxf>
          </x14:cfRule>
          <x14:cfRule type="expression" priority="4" id="{023F7F27-99BB-4A59-B34A-BC203C8A01D2}">
            <xm:f>'工事店入力フォーム '!$AA$58="管理人常駐"</xm:f>
            <x14:dxf>
              <font>
                <strike/>
              </font>
            </x14:dxf>
          </x14:cfRule>
          <xm:sqref>N66:Q66</xm:sqref>
        </x14:conditionalFormatting>
        <x14:conditionalFormatting xmlns:xm="http://schemas.microsoft.com/office/excel/2006/main">
          <x14:cfRule type="expression" priority="1" id="{2385D9BA-ADDB-4B95-B1A0-0767049462C5}">
            <xm:f>'工事店入力フォーム '!$AA$58="その他"</xm:f>
            <x14:dxf>
              <font>
                <strike/>
              </font>
            </x14:dxf>
          </x14:cfRule>
          <x14:cfRule type="expression" priority="3" id="{D42E9386-A5E9-4C9A-993F-6AE1BD7296DA}">
            <xm:f>'工事店入力フォーム '!$AA$58="暗証番号"</xm:f>
            <x14:dxf>
              <font>
                <strike/>
              </font>
            </x14:dxf>
          </x14:cfRule>
          <xm:sqref>S66:W66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B0B15-0A51-44BD-8BE5-4216D95B0E5B}">
  <sheetPr>
    <tabColor theme="5" tint="0.59999389629810485"/>
  </sheetPr>
  <dimension ref="A1:AP74"/>
  <sheetViews>
    <sheetView showGridLines="0" tabSelected="1" zoomScale="85" zoomScaleNormal="85" workbookViewId="0">
      <selection activeCell="M6" sqref="M6:Z6"/>
    </sheetView>
  </sheetViews>
  <sheetFormatPr defaultColWidth="3.125" defaultRowHeight="18.75" customHeight="1" x14ac:dyDescent="0.4"/>
  <cols>
    <col min="1" max="23" width="3.125" style="48"/>
    <col min="24" max="24" width="3.125" style="48" customWidth="1"/>
    <col min="25" max="16384" width="3.125" style="48"/>
  </cols>
  <sheetData>
    <row r="1" spans="1:42" ht="18.75" customHeight="1" thickBot="1" x14ac:dyDescent="0.45"/>
    <row r="2" spans="1:42" ht="18.75" customHeight="1" thickBot="1" x14ac:dyDescent="0.45">
      <c r="B2" s="49" t="s">
        <v>172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1"/>
    </row>
    <row r="3" spans="1:42" ht="18.75" customHeight="1" x14ac:dyDescent="0.4">
      <c r="B3" s="52"/>
      <c r="AP3" s="53"/>
    </row>
    <row r="4" spans="1:42" ht="18.75" customHeight="1" x14ac:dyDescent="0.4">
      <c r="A4" s="53"/>
      <c r="B4" s="54"/>
      <c r="C4" s="55" t="s">
        <v>90</v>
      </c>
      <c r="D4" s="48" t="s">
        <v>91</v>
      </c>
      <c r="AP4" s="53"/>
    </row>
    <row r="5" spans="1:42" ht="18.75" customHeight="1" thickBot="1" x14ac:dyDescent="0.45">
      <c r="A5" s="53"/>
      <c r="B5" s="54"/>
      <c r="AP5" s="53"/>
    </row>
    <row r="6" spans="1:42" ht="18.75" customHeight="1" x14ac:dyDescent="0.4">
      <c r="A6" s="53"/>
      <c r="B6" s="54"/>
      <c r="C6" s="124" t="s">
        <v>92</v>
      </c>
      <c r="D6" s="125"/>
      <c r="E6" s="125"/>
      <c r="F6" s="125"/>
      <c r="G6" s="125"/>
      <c r="H6" s="126"/>
      <c r="I6" s="133" t="s">
        <v>93</v>
      </c>
      <c r="J6" s="133"/>
      <c r="K6" s="133"/>
      <c r="L6" s="133"/>
      <c r="M6" s="134"/>
      <c r="N6" s="135"/>
      <c r="O6" s="135"/>
      <c r="P6" s="135"/>
      <c r="Q6" s="135"/>
      <c r="R6" s="135"/>
      <c r="S6" s="135"/>
      <c r="T6" s="135"/>
      <c r="U6" s="135"/>
      <c r="V6" s="135"/>
      <c r="W6" s="135"/>
      <c r="X6" s="135"/>
      <c r="Y6" s="135"/>
      <c r="Z6" s="136"/>
      <c r="AA6" s="48" t="s">
        <v>94</v>
      </c>
      <c r="AP6" s="53"/>
    </row>
    <row r="7" spans="1:42" ht="18.75" customHeight="1" thickBot="1" x14ac:dyDescent="0.45">
      <c r="A7" s="53"/>
      <c r="B7" s="54"/>
      <c r="C7" s="127"/>
      <c r="D7" s="128"/>
      <c r="E7" s="128"/>
      <c r="F7" s="128"/>
      <c r="G7" s="128"/>
      <c r="H7" s="129"/>
      <c r="I7" s="133"/>
      <c r="J7" s="133"/>
      <c r="K7" s="133"/>
      <c r="L7" s="133"/>
      <c r="M7" s="137"/>
      <c r="N7" s="138"/>
      <c r="O7" s="138"/>
      <c r="P7" s="138"/>
      <c r="Q7" s="138"/>
      <c r="R7" s="138"/>
      <c r="S7" s="138"/>
      <c r="T7" s="138"/>
      <c r="U7" s="138"/>
      <c r="V7" s="138"/>
      <c r="W7" s="138"/>
      <c r="X7" s="138"/>
      <c r="Y7" s="138"/>
      <c r="Z7" s="139"/>
      <c r="AA7" s="48" t="s">
        <v>95</v>
      </c>
      <c r="AP7" s="53"/>
    </row>
    <row r="8" spans="1:42" ht="18.75" customHeight="1" x14ac:dyDescent="0.4">
      <c r="A8" s="53"/>
      <c r="B8" s="54"/>
      <c r="C8" s="127"/>
      <c r="D8" s="128"/>
      <c r="E8" s="128"/>
      <c r="F8" s="128"/>
      <c r="G8" s="128"/>
      <c r="H8" s="129"/>
      <c r="I8" s="133" t="s">
        <v>96</v>
      </c>
      <c r="J8" s="133"/>
      <c r="K8" s="133"/>
      <c r="L8" s="133"/>
      <c r="M8" s="140"/>
      <c r="N8" s="141"/>
      <c r="O8" s="141"/>
      <c r="P8" s="141"/>
      <c r="Q8" s="141"/>
      <c r="R8" s="141"/>
      <c r="S8" s="141"/>
      <c r="T8" s="141"/>
      <c r="U8" s="141"/>
      <c r="V8" s="141"/>
      <c r="W8" s="141"/>
      <c r="X8" s="141"/>
      <c r="Y8" s="141"/>
      <c r="Z8" s="142"/>
      <c r="AA8" s="48" t="s">
        <v>97</v>
      </c>
      <c r="AP8" s="53"/>
    </row>
    <row r="9" spans="1:42" ht="18.75" customHeight="1" thickBot="1" x14ac:dyDescent="0.45">
      <c r="A9" s="53"/>
      <c r="B9" s="54"/>
      <c r="C9" s="127"/>
      <c r="D9" s="128"/>
      <c r="E9" s="128"/>
      <c r="F9" s="128"/>
      <c r="G9" s="128"/>
      <c r="H9" s="129"/>
      <c r="I9" s="133"/>
      <c r="J9" s="133"/>
      <c r="K9" s="133"/>
      <c r="L9" s="133"/>
      <c r="M9" s="143"/>
      <c r="N9" s="144"/>
      <c r="O9" s="144"/>
      <c r="P9" s="144"/>
      <c r="Q9" s="144"/>
      <c r="R9" s="144"/>
      <c r="S9" s="144"/>
      <c r="T9" s="144"/>
      <c r="U9" s="144"/>
      <c r="V9" s="144"/>
      <c r="W9" s="144"/>
      <c r="X9" s="144"/>
      <c r="Y9" s="144"/>
      <c r="Z9" s="145"/>
      <c r="AA9" s="48" t="s">
        <v>98</v>
      </c>
      <c r="AP9" s="53"/>
    </row>
    <row r="10" spans="1:42" ht="18.75" customHeight="1" thickBot="1" x14ac:dyDescent="0.45">
      <c r="A10" s="53"/>
      <c r="B10" s="54"/>
      <c r="C10" s="130"/>
      <c r="D10" s="131"/>
      <c r="E10" s="131"/>
      <c r="F10" s="131"/>
      <c r="G10" s="131"/>
      <c r="H10" s="132"/>
      <c r="I10" s="133" t="s">
        <v>99</v>
      </c>
      <c r="J10" s="133"/>
      <c r="K10" s="133"/>
      <c r="L10" s="133"/>
      <c r="M10" s="137"/>
      <c r="N10" s="138"/>
      <c r="O10" s="138"/>
      <c r="P10" s="138"/>
      <c r="Q10" s="138"/>
      <c r="R10" s="138"/>
      <c r="S10" s="138"/>
      <c r="T10" s="138"/>
      <c r="U10" s="138"/>
      <c r="V10" s="138"/>
      <c r="W10" s="138"/>
      <c r="X10" s="138"/>
      <c r="Y10" s="138"/>
      <c r="Z10" s="139"/>
      <c r="AP10" s="53"/>
    </row>
    <row r="11" spans="1:42" ht="18.75" customHeight="1" thickBot="1" x14ac:dyDescent="0.45">
      <c r="A11" s="53"/>
      <c r="B11" s="54"/>
      <c r="AP11" s="53"/>
    </row>
    <row r="12" spans="1:42" ht="18.75" customHeight="1" x14ac:dyDescent="0.4">
      <c r="A12" s="53"/>
      <c r="B12" s="54"/>
      <c r="C12" s="124" t="s">
        <v>100</v>
      </c>
      <c r="D12" s="125"/>
      <c r="E12" s="125"/>
      <c r="F12" s="125"/>
      <c r="G12" s="125"/>
      <c r="H12" s="126"/>
      <c r="I12" s="133" t="s">
        <v>101</v>
      </c>
      <c r="J12" s="133"/>
      <c r="K12" s="133"/>
      <c r="L12" s="140"/>
      <c r="M12" s="141"/>
      <c r="N12" s="141"/>
      <c r="O12" s="141"/>
      <c r="P12" s="142"/>
      <c r="Q12" s="133" t="s">
        <v>102</v>
      </c>
      <c r="R12" s="133"/>
      <c r="S12" s="140"/>
      <c r="T12" s="141"/>
      <c r="U12" s="142"/>
      <c r="V12" s="133" t="s">
        <v>103</v>
      </c>
      <c r="W12" s="133"/>
      <c r="X12" s="134"/>
      <c r="Y12" s="136"/>
      <c r="AP12" s="53"/>
    </row>
    <row r="13" spans="1:42" ht="18.75" customHeight="1" thickBot="1" x14ac:dyDescent="0.45">
      <c r="A13" s="53"/>
      <c r="B13" s="54"/>
      <c r="C13" s="130"/>
      <c r="D13" s="131"/>
      <c r="E13" s="131"/>
      <c r="F13" s="131"/>
      <c r="G13" s="131"/>
      <c r="H13" s="132"/>
      <c r="I13" s="133"/>
      <c r="J13" s="133"/>
      <c r="K13" s="133"/>
      <c r="L13" s="143"/>
      <c r="M13" s="144"/>
      <c r="N13" s="144"/>
      <c r="O13" s="144"/>
      <c r="P13" s="145"/>
      <c r="Q13" s="133" t="s">
        <v>104</v>
      </c>
      <c r="R13" s="133"/>
      <c r="S13" s="143"/>
      <c r="T13" s="144"/>
      <c r="U13" s="145"/>
      <c r="V13" s="133" t="s">
        <v>105</v>
      </c>
      <c r="W13" s="133"/>
      <c r="X13" s="137"/>
      <c r="Y13" s="139"/>
      <c r="Z13" s="48" t="s">
        <v>106</v>
      </c>
      <c r="AP13" s="53"/>
    </row>
    <row r="14" spans="1:42" ht="18.75" customHeight="1" thickBot="1" x14ac:dyDescent="0.45">
      <c r="A14" s="53"/>
      <c r="B14" s="54"/>
      <c r="AP14" s="53"/>
    </row>
    <row r="15" spans="1:42" ht="18.75" customHeight="1" x14ac:dyDescent="0.4">
      <c r="A15" s="53"/>
      <c r="B15" s="54"/>
      <c r="C15" s="124" t="s">
        <v>107</v>
      </c>
      <c r="D15" s="125"/>
      <c r="E15" s="125"/>
      <c r="F15" s="125"/>
      <c r="G15" s="125"/>
      <c r="H15" s="126"/>
      <c r="I15" s="133" t="s">
        <v>108</v>
      </c>
      <c r="J15" s="133"/>
      <c r="K15" s="133"/>
      <c r="L15" s="133"/>
      <c r="M15" s="140"/>
      <c r="N15" s="141"/>
      <c r="O15" s="141"/>
      <c r="P15" s="141"/>
      <c r="Q15" s="141"/>
      <c r="R15" s="141"/>
      <c r="S15" s="141"/>
      <c r="T15" s="141"/>
      <c r="U15" s="141"/>
      <c r="V15" s="141"/>
      <c r="W15" s="141"/>
      <c r="X15" s="141"/>
      <c r="Y15" s="141"/>
      <c r="Z15" s="142"/>
      <c r="AP15" s="53"/>
    </row>
    <row r="16" spans="1:42" ht="18.75" customHeight="1" x14ac:dyDescent="0.4">
      <c r="A16" s="53"/>
      <c r="B16" s="54"/>
      <c r="C16" s="127"/>
      <c r="D16" s="128"/>
      <c r="E16" s="128"/>
      <c r="F16" s="128"/>
      <c r="G16" s="128"/>
      <c r="H16" s="129"/>
      <c r="I16" s="133" t="s">
        <v>93</v>
      </c>
      <c r="J16" s="133"/>
      <c r="K16" s="133"/>
      <c r="L16" s="133"/>
      <c r="M16" s="146"/>
      <c r="N16" s="147"/>
      <c r="O16" s="147"/>
      <c r="P16" s="147"/>
      <c r="Q16" s="147"/>
      <c r="R16" s="147"/>
      <c r="S16" s="147"/>
      <c r="T16" s="147"/>
      <c r="U16" s="147"/>
      <c r="V16" s="147"/>
      <c r="W16" s="147"/>
      <c r="X16" s="147"/>
      <c r="Y16" s="147"/>
      <c r="Z16" s="148"/>
      <c r="AP16" s="53"/>
    </row>
    <row r="17" spans="1:42" ht="18.75" customHeight="1" x14ac:dyDescent="0.4">
      <c r="A17" s="53"/>
      <c r="B17" s="54"/>
      <c r="C17" s="127"/>
      <c r="D17" s="128"/>
      <c r="E17" s="128"/>
      <c r="F17" s="128"/>
      <c r="G17" s="128"/>
      <c r="H17" s="129"/>
      <c r="I17" s="133" t="s">
        <v>109</v>
      </c>
      <c r="J17" s="133"/>
      <c r="K17" s="133"/>
      <c r="L17" s="133"/>
      <c r="M17" s="149"/>
      <c r="N17" s="150"/>
      <c r="O17" s="150"/>
      <c r="P17" s="150"/>
      <c r="Q17" s="150"/>
      <c r="R17" s="150"/>
      <c r="S17" s="150"/>
      <c r="T17" s="150"/>
      <c r="U17" s="150"/>
      <c r="V17" s="150"/>
      <c r="W17" s="150"/>
      <c r="X17" s="150"/>
      <c r="Y17" s="150"/>
      <c r="Z17" s="151"/>
      <c r="AP17" s="53"/>
    </row>
    <row r="18" spans="1:42" ht="18.75" customHeight="1" thickBot="1" x14ac:dyDescent="0.45">
      <c r="A18" s="53"/>
      <c r="B18" s="54"/>
      <c r="C18" s="130"/>
      <c r="D18" s="131"/>
      <c r="E18" s="131"/>
      <c r="F18" s="131"/>
      <c r="G18" s="131"/>
      <c r="H18" s="132"/>
      <c r="I18" s="133" t="s">
        <v>99</v>
      </c>
      <c r="J18" s="133"/>
      <c r="K18" s="133"/>
      <c r="L18" s="133"/>
      <c r="M18" s="137"/>
      <c r="N18" s="138"/>
      <c r="O18" s="138"/>
      <c r="P18" s="138"/>
      <c r="Q18" s="138"/>
      <c r="R18" s="138"/>
      <c r="S18" s="138"/>
      <c r="T18" s="138"/>
      <c r="U18" s="138"/>
      <c r="V18" s="138"/>
      <c r="W18" s="138"/>
      <c r="X18" s="138"/>
      <c r="Y18" s="138"/>
      <c r="Z18" s="139"/>
      <c r="AP18" s="53"/>
    </row>
    <row r="19" spans="1:42" ht="18.75" customHeight="1" thickBot="1" x14ac:dyDescent="0.45">
      <c r="A19" s="53"/>
      <c r="B19" s="54"/>
      <c r="AP19" s="53"/>
    </row>
    <row r="20" spans="1:42" ht="18.75" customHeight="1" x14ac:dyDescent="0.4">
      <c r="A20" s="53"/>
      <c r="B20" s="54"/>
      <c r="C20" s="124" t="s">
        <v>110</v>
      </c>
      <c r="D20" s="125"/>
      <c r="E20" s="125"/>
      <c r="F20" s="125"/>
      <c r="G20" s="125"/>
      <c r="H20" s="126"/>
      <c r="I20" s="133" t="s">
        <v>111</v>
      </c>
      <c r="J20" s="133"/>
      <c r="K20" s="133"/>
      <c r="L20" s="133"/>
      <c r="M20" s="154"/>
      <c r="N20" s="135"/>
      <c r="O20" s="135"/>
      <c r="P20" s="135"/>
      <c r="Q20" s="136"/>
      <c r="R20" s="56" t="s">
        <v>112</v>
      </c>
      <c r="S20" s="55"/>
      <c r="W20" s="55"/>
      <c r="Z20" s="55"/>
      <c r="AP20" s="53"/>
    </row>
    <row r="21" spans="1:42" ht="18.75" customHeight="1" thickBot="1" x14ac:dyDescent="0.45">
      <c r="A21" s="53"/>
      <c r="B21" s="54"/>
      <c r="C21" s="130"/>
      <c r="D21" s="131"/>
      <c r="E21" s="131"/>
      <c r="F21" s="131"/>
      <c r="G21" s="131"/>
      <c r="H21" s="132"/>
      <c r="I21" s="133" t="s">
        <v>113</v>
      </c>
      <c r="J21" s="133"/>
      <c r="K21" s="133"/>
      <c r="L21" s="133"/>
      <c r="M21" s="155"/>
      <c r="N21" s="156"/>
      <c r="O21" s="156"/>
      <c r="P21" s="156"/>
      <c r="Q21" s="157"/>
      <c r="R21" s="56" t="s">
        <v>112</v>
      </c>
      <c r="AP21" s="53"/>
    </row>
    <row r="22" spans="1:42" ht="18.75" customHeight="1" x14ac:dyDescent="0.4">
      <c r="A22" s="53"/>
      <c r="B22" s="57"/>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9"/>
    </row>
    <row r="23" spans="1:42" ht="18.75" customHeight="1" x14ac:dyDescent="0.4">
      <c r="A23" s="53"/>
      <c r="B23" s="54"/>
      <c r="AP23" s="53"/>
    </row>
    <row r="24" spans="1:42" ht="18.75" customHeight="1" x14ac:dyDescent="0.4">
      <c r="A24" s="53"/>
      <c r="B24" s="54"/>
      <c r="C24" s="55" t="s">
        <v>114</v>
      </c>
      <c r="D24" s="48" t="s">
        <v>115</v>
      </c>
      <c r="AP24" s="53"/>
    </row>
    <row r="25" spans="1:42" ht="18.75" customHeight="1" thickBot="1" x14ac:dyDescent="0.45">
      <c r="A25" s="53"/>
      <c r="B25" s="54"/>
      <c r="AP25" s="53"/>
    </row>
    <row r="26" spans="1:42" ht="18.75" customHeight="1" thickBot="1" x14ac:dyDescent="0.45">
      <c r="A26" s="53"/>
      <c r="B26" s="54"/>
      <c r="C26" s="158" t="s">
        <v>136</v>
      </c>
      <c r="D26" s="159"/>
      <c r="E26" s="159"/>
      <c r="F26" s="159"/>
      <c r="G26" s="159"/>
      <c r="H26" s="160"/>
      <c r="I26" s="60"/>
      <c r="J26" s="60"/>
      <c r="K26" s="119"/>
      <c r="L26" s="120"/>
      <c r="M26" s="61" t="s">
        <v>137</v>
      </c>
      <c r="N26" s="119"/>
      <c r="O26" s="173"/>
      <c r="P26" s="173"/>
      <c r="Q26" s="120"/>
      <c r="S26" s="48" t="s">
        <v>145</v>
      </c>
      <c r="AD26" s="62"/>
      <c r="AE26" s="62"/>
      <c r="AF26" s="62"/>
      <c r="AG26" s="62"/>
      <c r="AH26" s="62"/>
      <c r="AI26" s="62"/>
      <c r="AJ26" s="62"/>
      <c r="AK26" s="62"/>
      <c r="AL26" s="62"/>
      <c r="AM26" s="62"/>
      <c r="AN26" s="62"/>
      <c r="AP26" s="53"/>
    </row>
    <row r="27" spans="1:42" ht="18.75" customHeight="1" thickBot="1" x14ac:dyDescent="0.45">
      <c r="A27" s="53"/>
      <c r="B27" s="54"/>
      <c r="S27" s="63"/>
      <c r="T27" s="63"/>
      <c r="U27" s="63"/>
      <c r="V27" s="63"/>
      <c r="W27" s="63"/>
      <c r="X27" s="63"/>
      <c r="Y27" s="63"/>
      <c r="Z27" s="63"/>
      <c r="AA27" s="63"/>
      <c r="AB27" s="63"/>
      <c r="AC27" s="63"/>
      <c r="AP27" s="53"/>
    </row>
    <row r="28" spans="1:42" ht="18.75" customHeight="1" x14ac:dyDescent="0.4">
      <c r="A28" s="53"/>
      <c r="B28" s="54"/>
      <c r="C28" s="124" t="s">
        <v>138</v>
      </c>
      <c r="D28" s="125"/>
      <c r="E28" s="125"/>
      <c r="F28" s="125"/>
      <c r="G28" s="125"/>
      <c r="H28" s="126"/>
      <c r="I28" s="152" t="s">
        <v>116</v>
      </c>
      <c r="J28" s="153"/>
      <c r="K28" s="153"/>
      <c r="L28" s="134"/>
      <c r="M28" s="136"/>
      <c r="N28" s="55" t="s">
        <v>117</v>
      </c>
      <c r="AP28" s="53"/>
    </row>
    <row r="29" spans="1:42" ht="18.75" customHeight="1" thickBot="1" x14ac:dyDescent="0.45">
      <c r="A29" s="53"/>
      <c r="B29" s="54"/>
      <c r="C29" s="130"/>
      <c r="D29" s="131"/>
      <c r="E29" s="131"/>
      <c r="F29" s="131"/>
      <c r="G29" s="131"/>
      <c r="H29" s="132"/>
      <c r="I29" s="152" t="s">
        <v>118</v>
      </c>
      <c r="J29" s="153"/>
      <c r="K29" s="153"/>
      <c r="L29" s="137"/>
      <c r="M29" s="139"/>
      <c r="N29" s="55" t="s">
        <v>117</v>
      </c>
      <c r="AP29" s="53"/>
    </row>
    <row r="30" spans="1:42" ht="18.75" customHeight="1" thickBot="1" x14ac:dyDescent="0.45">
      <c r="A30" s="53"/>
      <c r="B30" s="54"/>
      <c r="AP30" s="53"/>
    </row>
    <row r="31" spans="1:42" ht="18.75" customHeight="1" x14ac:dyDescent="0.4">
      <c r="A31" s="53"/>
      <c r="B31" s="54"/>
      <c r="C31" s="124" t="s">
        <v>139</v>
      </c>
      <c r="D31" s="125"/>
      <c r="E31" s="125"/>
      <c r="F31" s="125"/>
      <c r="G31" s="125"/>
      <c r="H31" s="126"/>
      <c r="I31" s="133" t="s">
        <v>119</v>
      </c>
      <c r="J31" s="133"/>
      <c r="K31" s="133"/>
      <c r="L31" s="134"/>
      <c r="M31" s="136"/>
      <c r="N31" s="161" t="s">
        <v>140</v>
      </c>
      <c r="O31" s="133"/>
      <c r="P31" s="134"/>
      <c r="Q31" s="136"/>
      <c r="R31" s="161" t="s">
        <v>141</v>
      </c>
      <c r="S31" s="133"/>
      <c r="T31" s="134"/>
      <c r="U31" s="136"/>
      <c r="V31" s="161" t="s">
        <v>142</v>
      </c>
      <c r="W31" s="133"/>
      <c r="AP31" s="53"/>
    </row>
    <row r="32" spans="1:42" ht="18.75" customHeight="1" x14ac:dyDescent="0.4">
      <c r="A32" s="53"/>
      <c r="B32" s="54"/>
      <c r="C32" s="127"/>
      <c r="D32" s="128"/>
      <c r="E32" s="128"/>
      <c r="F32" s="128"/>
      <c r="G32" s="128"/>
      <c r="H32" s="129"/>
      <c r="I32" s="133" t="s">
        <v>120</v>
      </c>
      <c r="J32" s="133"/>
      <c r="K32" s="133"/>
      <c r="L32" s="149"/>
      <c r="M32" s="151"/>
      <c r="N32" s="161" t="s">
        <v>140</v>
      </c>
      <c r="O32" s="133"/>
      <c r="P32" s="149"/>
      <c r="Q32" s="151"/>
      <c r="R32" s="161" t="s">
        <v>141</v>
      </c>
      <c r="S32" s="133"/>
      <c r="T32" s="149"/>
      <c r="U32" s="151"/>
      <c r="V32" s="161" t="s">
        <v>142</v>
      </c>
      <c r="W32" s="133"/>
      <c r="AP32" s="53"/>
    </row>
    <row r="33" spans="1:42" ht="18.75" customHeight="1" x14ac:dyDescent="0.4">
      <c r="A33" s="53"/>
      <c r="B33" s="54"/>
      <c r="C33" s="127"/>
      <c r="D33" s="128"/>
      <c r="E33" s="128"/>
      <c r="F33" s="128"/>
      <c r="G33" s="128"/>
      <c r="H33" s="129"/>
      <c r="I33" s="133" t="s">
        <v>121</v>
      </c>
      <c r="J33" s="133"/>
      <c r="K33" s="133"/>
      <c r="L33" s="162"/>
      <c r="M33" s="163"/>
      <c r="N33" s="161" t="s">
        <v>140</v>
      </c>
      <c r="O33" s="133"/>
      <c r="P33" s="162"/>
      <c r="Q33" s="163"/>
      <c r="R33" s="161" t="s">
        <v>141</v>
      </c>
      <c r="S33" s="133"/>
      <c r="T33" s="162"/>
      <c r="U33" s="163"/>
      <c r="V33" s="161" t="s">
        <v>142</v>
      </c>
      <c r="W33" s="133"/>
      <c r="AP33" s="53"/>
    </row>
    <row r="34" spans="1:42" ht="18.75" customHeight="1" thickBot="1" x14ac:dyDescent="0.45">
      <c r="A34" s="53"/>
      <c r="B34" s="54"/>
      <c r="C34" s="130"/>
      <c r="D34" s="131"/>
      <c r="E34" s="131"/>
      <c r="F34" s="131"/>
      <c r="G34" s="131"/>
      <c r="H34" s="132"/>
      <c r="I34" s="133" t="s">
        <v>122</v>
      </c>
      <c r="J34" s="133"/>
      <c r="K34" s="133"/>
      <c r="L34" s="137"/>
      <c r="M34" s="139"/>
      <c r="N34" s="161" t="s">
        <v>140</v>
      </c>
      <c r="O34" s="133"/>
      <c r="P34" s="137"/>
      <c r="Q34" s="139"/>
      <c r="R34" s="161" t="s">
        <v>141</v>
      </c>
      <c r="S34" s="133"/>
      <c r="T34" s="137"/>
      <c r="U34" s="139"/>
      <c r="V34" s="161" t="s">
        <v>142</v>
      </c>
      <c r="W34" s="133"/>
      <c r="Y34" s="62"/>
      <c r="AP34" s="53"/>
    </row>
    <row r="35" spans="1:42" ht="18.75" customHeight="1" thickBot="1" x14ac:dyDescent="0.45">
      <c r="A35" s="53"/>
      <c r="B35" s="54"/>
      <c r="AP35" s="53"/>
    </row>
    <row r="36" spans="1:42" ht="18.75" customHeight="1" thickBot="1" x14ac:dyDescent="0.45">
      <c r="A36" s="53"/>
      <c r="B36" s="54"/>
      <c r="C36" s="192" t="s">
        <v>143</v>
      </c>
      <c r="D36" s="193"/>
      <c r="E36" s="193"/>
      <c r="F36" s="193"/>
      <c r="G36" s="193"/>
      <c r="H36" s="194"/>
      <c r="I36" s="174" t="s">
        <v>144</v>
      </c>
      <c r="J36" s="133"/>
      <c r="K36" s="133"/>
      <c r="L36" s="133"/>
      <c r="M36" s="119"/>
      <c r="N36" s="173"/>
      <c r="O36" s="173"/>
      <c r="P36" s="173"/>
      <c r="Q36" s="173"/>
      <c r="R36" s="173"/>
      <c r="S36" s="173"/>
      <c r="T36" s="173"/>
      <c r="U36" s="120"/>
      <c r="X36" s="48" t="str">
        <f>IF($M$36="その他","給水方式名称","")&amp;""</f>
        <v/>
      </c>
      <c r="AC36" s="121"/>
      <c r="AD36" s="122"/>
      <c r="AE36" s="122"/>
      <c r="AF36" s="122"/>
      <c r="AG36" s="122"/>
      <c r="AH36" s="122"/>
      <c r="AI36" s="123"/>
      <c r="AJ36" s="55"/>
      <c r="AP36" s="53"/>
    </row>
    <row r="37" spans="1:42" ht="18.75" customHeight="1" thickBot="1" x14ac:dyDescent="0.45">
      <c r="A37" s="53"/>
      <c r="B37" s="54"/>
      <c r="O37" s="64"/>
      <c r="P37" s="64"/>
      <c r="Q37" s="64"/>
      <c r="R37" s="64"/>
      <c r="S37" s="64"/>
      <c r="T37" s="64"/>
      <c r="U37" s="64"/>
      <c r="AP37" s="53"/>
    </row>
    <row r="38" spans="1:42" ht="18.75" customHeight="1" thickBot="1" x14ac:dyDescent="0.45">
      <c r="A38" s="53"/>
      <c r="B38" s="54"/>
      <c r="C38" s="124" t="s">
        <v>157</v>
      </c>
      <c r="D38" s="125"/>
      <c r="E38" s="125"/>
      <c r="F38" s="125"/>
      <c r="G38" s="125"/>
      <c r="H38" s="126"/>
      <c r="K38" s="119"/>
      <c r="L38" s="173"/>
      <c r="M38" s="173"/>
      <c r="N38" s="120"/>
      <c r="O38" s="65" t="s">
        <v>158</v>
      </c>
      <c r="P38" s="65"/>
      <c r="Q38" s="65"/>
      <c r="R38" s="65"/>
      <c r="S38" s="65"/>
      <c r="T38" s="65"/>
      <c r="U38" s="65"/>
      <c r="AP38" s="53"/>
    </row>
    <row r="39" spans="1:42" ht="18.75" customHeight="1" thickBot="1" x14ac:dyDescent="0.45">
      <c r="A39" s="53"/>
      <c r="B39" s="54"/>
      <c r="C39" s="130"/>
      <c r="D39" s="131"/>
      <c r="E39" s="131"/>
      <c r="F39" s="131"/>
      <c r="G39" s="131"/>
      <c r="H39" s="132"/>
      <c r="K39" s="119"/>
      <c r="L39" s="173"/>
      <c r="M39" s="173"/>
      <c r="N39" s="120"/>
      <c r="O39" s="65" t="s">
        <v>159</v>
      </c>
      <c r="P39" s="65"/>
      <c r="Q39" s="65"/>
      <c r="R39" s="65"/>
      <c r="S39" s="65"/>
      <c r="T39" s="65"/>
      <c r="U39" s="65"/>
      <c r="V39" s="65"/>
      <c r="AP39" s="53"/>
    </row>
    <row r="40" spans="1:42" ht="18.75" customHeight="1" thickBot="1" x14ac:dyDescent="0.45">
      <c r="A40" s="53"/>
      <c r="B40" s="54"/>
      <c r="O40" s="65"/>
      <c r="P40" s="65"/>
      <c r="Q40" s="65"/>
      <c r="R40" s="65"/>
      <c r="S40" s="65"/>
      <c r="T40" s="65"/>
      <c r="U40" s="65"/>
      <c r="AP40" s="53"/>
    </row>
    <row r="41" spans="1:42" ht="18.75" customHeight="1" thickBot="1" x14ac:dyDescent="0.45">
      <c r="A41" s="53"/>
      <c r="B41" s="54"/>
      <c r="C41" s="183" t="s">
        <v>123</v>
      </c>
      <c r="D41" s="184"/>
      <c r="E41" s="184"/>
      <c r="F41" s="184"/>
      <c r="G41" s="184"/>
      <c r="H41" s="185"/>
      <c r="I41" s="174" t="s">
        <v>160</v>
      </c>
      <c r="J41" s="133"/>
      <c r="K41" s="133"/>
      <c r="L41" s="133"/>
      <c r="M41" s="133"/>
      <c r="N41" s="175"/>
      <c r="O41" s="182" t="s">
        <v>59</v>
      </c>
      <c r="P41" s="182"/>
      <c r="Q41" s="119"/>
      <c r="R41" s="120"/>
      <c r="S41" s="66" t="s">
        <v>60</v>
      </c>
      <c r="T41" s="66"/>
      <c r="U41" s="66"/>
      <c r="AP41" s="53"/>
    </row>
    <row r="42" spans="1:42" ht="18.75" customHeight="1" thickBot="1" x14ac:dyDescent="0.45">
      <c r="A42" s="53"/>
      <c r="B42" s="54"/>
      <c r="C42" s="186"/>
      <c r="D42" s="187"/>
      <c r="E42" s="187"/>
      <c r="F42" s="187"/>
      <c r="G42" s="187"/>
      <c r="H42" s="188"/>
      <c r="I42" s="174" t="s">
        <v>161</v>
      </c>
      <c r="J42" s="175"/>
      <c r="K42" s="175"/>
      <c r="L42" s="175"/>
      <c r="M42" s="175"/>
      <c r="N42" s="175"/>
      <c r="O42" s="182" t="s">
        <v>59</v>
      </c>
      <c r="P42" s="182"/>
      <c r="Q42" s="119"/>
      <c r="R42" s="120"/>
      <c r="S42" s="66" t="s">
        <v>60</v>
      </c>
      <c r="T42" s="66"/>
      <c r="U42" s="61" t="s">
        <v>162</v>
      </c>
      <c r="V42" s="119"/>
      <c r="W42" s="120"/>
      <c r="X42" s="55" t="s">
        <v>62</v>
      </c>
      <c r="AP42" s="53"/>
    </row>
    <row r="43" spans="1:42" ht="18.75" customHeight="1" thickBot="1" x14ac:dyDescent="0.45">
      <c r="A43" s="53"/>
      <c r="B43" s="54"/>
      <c r="C43" s="186"/>
      <c r="D43" s="187"/>
      <c r="E43" s="187"/>
      <c r="F43" s="187"/>
      <c r="G43" s="187"/>
      <c r="H43" s="188"/>
      <c r="I43" s="174"/>
      <c r="J43" s="175"/>
      <c r="K43" s="175"/>
      <c r="L43" s="175"/>
      <c r="M43" s="175"/>
      <c r="N43" s="175"/>
      <c r="O43" s="182" t="s">
        <v>59</v>
      </c>
      <c r="P43" s="182"/>
      <c r="Q43" s="119"/>
      <c r="R43" s="120"/>
      <c r="S43" s="65" t="s">
        <v>60</v>
      </c>
      <c r="T43" s="65"/>
      <c r="U43" s="61" t="s">
        <v>162</v>
      </c>
      <c r="V43" s="119"/>
      <c r="W43" s="120"/>
      <c r="X43" s="55" t="s">
        <v>62</v>
      </c>
      <c r="AP43" s="53"/>
    </row>
    <row r="44" spans="1:42" ht="18.75" customHeight="1" thickBot="1" x14ac:dyDescent="0.45">
      <c r="A44" s="53"/>
      <c r="B44" s="54"/>
      <c r="C44" s="186"/>
      <c r="D44" s="187"/>
      <c r="E44" s="187"/>
      <c r="F44" s="187"/>
      <c r="G44" s="187"/>
      <c r="H44" s="188"/>
      <c r="I44" s="174"/>
      <c r="J44" s="175"/>
      <c r="K44" s="175"/>
      <c r="L44" s="175"/>
      <c r="M44" s="175"/>
      <c r="N44" s="175"/>
      <c r="O44" s="182" t="s">
        <v>59</v>
      </c>
      <c r="P44" s="182"/>
      <c r="Q44" s="119"/>
      <c r="R44" s="120"/>
      <c r="S44" s="48" t="s">
        <v>60</v>
      </c>
      <c r="U44" s="61" t="s">
        <v>162</v>
      </c>
      <c r="V44" s="119"/>
      <c r="W44" s="120"/>
      <c r="X44" s="55" t="s">
        <v>62</v>
      </c>
      <c r="AP44" s="53"/>
    </row>
    <row r="45" spans="1:42" ht="18.75" customHeight="1" thickBot="1" x14ac:dyDescent="0.45">
      <c r="A45" s="53"/>
      <c r="B45" s="54"/>
      <c r="C45" s="186"/>
      <c r="D45" s="187"/>
      <c r="E45" s="187"/>
      <c r="F45" s="187"/>
      <c r="G45" s="187"/>
      <c r="H45" s="188"/>
      <c r="I45" s="174"/>
      <c r="J45" s="175"/>
      <c r="K45" s="175"/>
      <c r="L45" s="175"/>
      <c r="M45" s="175"/>
      <c r="N45" s="175"/>
      <c r="O45" s="182" t="s">
        <v>59</v>
      </c>
      <c r="P45" s="182"/>
      <c r="Q45" s="119"/>
      <c r="R45" s="120"/>
      <c r="S45" s="48" t="s">
        <v>60</v>
      </c>
      <c r="U45" s="61" t="s">
        <v>162</v>
      </c>
      <c r="V45" s="119"/>
      <c r="W45" s="120"/>
      <c r="X45" s="55" t="s">
        <v>62</v>
      </c>
      <c r="AP45" s="53"/>
    </row>
    <row r="46" spans="1:42" ht="18.75" customHeight="1" thickBot="1" x14ac:dyDescent="0.45">
      <c r="A46" s="53"/>
      <c r="B46" s="54"/>
      <c r="C46" s="189"/>
      <c r="D46" s="190"/>
      <c r="E46" s="190"/>
      <c r="F46" s="190"/>
      <c r="G46" s="190"/>
      <c r="H46" s="191"/>
      <c r="I46" s="174"/>
      <c r="J46" s="175"/>
      <c r="K46" s="175"/>
      <c r="L46" s="175"/>
      <c r="M46" s="175"/>
      <c r="N46" s="175"/>
      <c r="O46" s="182" t="s">
        <v>59</v>
      </c>
      <c r="P46" s="182"/>
      <c r="Q46" s="119"/>
      <c r="R46" s="120"/>
      <c r="S46" s="48" t="s">
        <v>60</v>
      </c>
      <c r="U46" s="61" t="s">
        <v>162</v>
      </c>
      <c r="V46" s="119"/>
      <c r="W46" s="120"/>
      <c r="X46" s="55" t="s">
        <v>62</v>
      </c>
      <c r="AP46" s="53"/>
    </row>
    <row r="47" spans="1:42" ht="18.75" customHeight="1" thickBot="1" x14ac:dyDescent="0.45">
      <c r="A47" s="53"/>
      <c r="B47" s="54"/>
      <c r="O47" s="65"/>
      <c r="P47" s="65"/>
      <c r="AP47" s="53"/>
    </row>
    <row r="48" spans="1:42" ht="18.75" customHeight="1" thickBot="1" x14ac:dyDescent="0.45">
      <c r="A48" s="53"/>
      <c r="B48" s="54"/>
      <c r="C48" s="158" t="s">
        <v>163</v>
      </c>
      <c r="D48" s="159"/>
      <c r="E48" s="159"/>
      <c r="F48" s="159"/>
      <c r="G48" s="159"/>
      <c r="H48" s="160"/>
      <c r="I48" s="67"/>
      <c r="J48" s="119"/>
      <c r="K48" s="173"/>
      <c r="L48" s="173"/>
      <c r="M48" s="120"/>
      <c r="N48" s="67"/>
      <c r="S48" s="121"/>
      <c r="T48" s="122"/>
      <c r="U48" s="123"/>
      <c r="V48" s="66" t="str">
        <f>IF($J$48="有","個","")&amp;""</f>
        <v/>
      </c>
      <c r="AC48" s="62"/>
      <c r="AD48" s="62"/>
      <c r="AE48" s="62"/>
      <c r="AF48" s="62"/>
      <c r="AG48" s="62"/>
      <c r="AH48" s="62"/>
      <c r="AP48" s="53"/>
    </row>
    <row r="49" spans="1:42" ht="18.75" customHeight="1" thickBot="1" x14ac:dyDescent="0.45">
      <c r="A49" s="53"/>
      <c r="B49" s="54"/>
      <c r="AP49" s="53"/>
    </row>
    <row r="50" spans="1:42" ht="18.75" customHeight="1" thickBot="1" x14ac:dyDescent="0.45">
      <c r="A50" s="53"/>
      <c r="B50" s="54"/>
      <c r="C50" s="158" t="s">
        <v>164</v>
      </c>
      <c r="D50" s="159"/>
      <c r="E50" s="159"/>
      <c r="F50" s="159"/>
      <c r="G50" s="159"/>
      <c r="H50" s="160"/>
      <c r="I50" s="66"/>
      <c r="J50" s="119"/>
      <c r="K50" s="173"/>
      <c r="L50" s="173"/>
      <c r="M50" s="173"/>
      <c r="N50" s="173"/>
      <c r="O50" s="173"/>
      <c r="P50" s="173"/>
      <c r="Q50" s="120"/>
      <c r="R50" s="66"/>
      <c r="S50" s="66"/>
      <c r="T50" s="66"/>
      <c r="U50" s="68"/>
      <c r="V50" s="68"/>
      <c r="W50" s="68"/>
      <c r="AH50" s="55"/>
      <c r="AP50" s="53"/>
    </row>
    <row r="51" spans="1:42" ht="18.75" customHeight="1" thickBot="1" x14ac:dyDescent="0.45">
      <c r="A51" s="53"/>
      <c r="B51" s="54"/>
      <c r="AH51" s="55"/>
      <c r="AP51" s="53"/>
    </row>
    <row r="52" spans="1:42" ht="18.75" customHeight="1" thickBot="1" x14ac:dyDescent="0.45">
      <c r="A52" s="53"/>
      <c r="B52" s="54"/>
      <c r="C52" s="158" t="s">
        <v>165</v>
      </c>
      <c r="D52" s="159"/>
      <c r="E52" s="159"/>
      <c r="F52" s="159"/>
      <c r="G52" s="159"/>
      <c r="H52" s="160"/>
      <c r="I52" s="67"/>
      <c r="J52" s="119"/>
      <c r="K52" s="173"/>
      <c r="L52" s="173"/>
      <c r="M52" s="120"/>
      <c r="N52" s="66"/>
      <c r="O52" s="68"/>
      <c r="P52" s="66"/>
      <c r="Q52" s="66"/>
      <c r="R52" s="66"/>
      <c r="S52" s="66"/>
      <c r="T52" s="66"/>
      <c r="U52" s="65"/>
      <c r="V52" s="65"/>
      <c r="AP52" s="53"/>
    </row>
    <row r="53" spans="1:42" ht="18.75" customHeight="1" thickBot="1" x14ac:dyDescent="0.45">
      <c r="A53" s="53"/>
      <c r="B53" s="54"/>
      <c r="AP53" s="53"/>
    </row>
    <row r="54" spans="1:42" ht="18.75" customHeight="1" thickBot="1" x14ac:dyDescent="0.45">
      <c r="A54" s="53"/>
      <c r="B54" s="54"/>
      <c r="C54" s="176" t="s">
        <v>166</v>
      </c>
      <c r="D54" s="125"/>
      <c r="E54" s="125"/>
      <c r="F54" s="125"/>
      <c r="G54" s="125"/>
      <c r="H54" s="126"/>
      <c r="I54" s="67"/>
      <c r="J54" s="67" t="s">
        <v>70</v>
      </c>
      <c r="K54" s="67"/>
      <c r="L54" s="66"/>
      <c r="M54" s="66"/>
      <c r="N54" s="66"/>
      <c r="O54" s="219"/>
      <c r="P54" s="220"/>
      <c r="Q54" s="220"/>
      <c r="R54" s="220"/>
      <c r="S54" s="220"/>
      <c r="T54" s="221"/>
      <c r="U54" s="66"/>
      <c r="V54" s="66" t="s">
        <v>167</v>
      </c>
      <c r="W54" s="66"/>
      <c r="X54" s="66"/>
      <c r="Y54" s="66"/>
      <c r="Z54" s="66"/>
      <c r="AA54" s="66"/>
      <c r="AB54" s="66"/>
      <c r="AC54" s="66"/>
      <c r="AD54" s="66"/>
      <c r="AE54" s="68"/>
      <c r="AF54" s="68"/>
      <c r="AG54" s="68"/>
      <c r="AH54" s="68"/>
      <c r="AI54" s="65"/>
      <c r="AJ54" s="65"/>
      <c r="AK54" s="65"/>
      <c r="AL54" s="65"/>
      <c r="AM54" s="65"/>
      <c r="AP54" s="53"/>
    </row>
    <row r="55" spans="1:42" ht="18.75" customHeight="1" thickBot="1" x14ac:dyDescent="0.45">
      <c r="A55" s="53"/>
      <c r="B55" s="54"/>
      <c r="C55" s="130"/>
      <c r="D55" s="131"/>
      <c r="E55" s="131"/>
      <c r="F55" s="131"/>
      <c r="G55" s="131"/>
      <c r="H55" s="132"/>
      <c r="I55" s="65"/>
      <c r="J55" s="65" t="s">
        <v>168</v>
      </c>
      <c r="K55" s="65"/>
      <c r="L55" s="65"/>
      <c r="M55" s="65"/>
      <c r="N55" s="65"/>
      <c r="O55" s="119"/>
      <c r="P55" s="173"/>
      <c r="Q55" s="173"/>
      <c r="R55" s="173"/>
      <c r="S55" s="173"/>
      <c r="T55" s="120"/>
      <c r="U55" s="67"/>
      <c r="V55" s="67"/>
      <c r="X55" s="67"/>
      <c r="Y55" s="67"/>
      <c r="Z55" s="67"/>
      <c r="AA55" s="67"/>
      <c r="AB55" s="67"/>
      <c r="AC55" s="67"/>
      <c r="AD55" s="67"/>
      <c r="AE55" s="65"/>
      <c r="AF55" s="67"/>
      <c r="AG55" s="67"/>
      <c r="AH55" s="67"/>
      <c r="AI55" s="67"/>
      <c r="AJ55" s="67"/>
      <c r="AK55" s="67"/>
      <c r="AL55" s="67"/>
      <c r="AM55" s="67"/>
      <c r="AN55" s="55" t="str">
        <f>IF(AA54=[1]LIST!C15,"個","")</f>
        <v/>
      </c>
      <c r="AP55" s="53"/>
    </row>
    <row r="56" spans="1:42" ht="18.75" customHeight="1" thickBot="1" x14ac:dyDescent="0.45">
      <c r="A56" s="53"/>
      <c r="B56" s="54"/>
      <c r="AP56" s="53"/>
    </row>
    <row r="57" spans="1:42" ht="18.75" customHeight="1" thickBot="1" x14ac:dyDescent="0.45">
      <c r="A57" s="53"/>
      <c r="B57" s="54"/>
      <c r="C57" s="176" t="s">
        <v>169</v>
      </c>
      <c r="D57" s="177"/>
      <c r="E57" s="177"/>
      <c r="F57" s="177"/>
      <c r="G57" s="177"/>
      <c r="H57" s="178"/>
      <c r="J57" s="119"/>
      <c r="K57" s="173"/>
      <c r="L57" s="173"/>
      <c r="M57" s="120"/>
      <c r="N57" s="66"/>
      <c r="O57" s="182" t="s">
        <v>182</v>
      </c>
      <c r="P57" s="205"/>
      <c r="Q57" s="46"/>
      <c r="R57" s="66" t="s">
        <v>62</v>
      </c>
      <c r="S57" s="66"/>
      <c r="T57" s="66" t="s">
        <v>183</v>
      </c>
      <c r="U57" s="66"/>
      <c r="V57" s="133" t="s">
        <v>184</v>
      </c>
      <c r="W57" s="133"/>
      <c r="X57" s="133"/>
      <c r="Y57" s="47"/>
      <c r="Z57" s="48" t="s">
        <v>62</v>
      </c>
      <c r="AB57" s="133" t="s">
        <v>185</v>
      </c>
      <c r="AC57" s="133"/>
      <c r="AD57" s="133"/>
      <c r="AE57" s="47"/>
      <c r="AF57" s="48" t="s">
        <v>62</v>
      </c>
      <c r="AH57" s="133" t="s">
        <v>186</v>
      </c>
      <c r="AI57" s="133"/>
      <c r="AJ57" s="47"/>
      <c r="AK57" s="48" t="s">
        <v>62</v>
      </c>
      <c r="AP57" s="53"/>
    </row>
    <row r="58" spans="1:42" ht="18.75" customHeight="1" thickBot="1" x14ac:dyDescent="0.45">
      <c r="A58" s="53"/>
      <c r="B58" s="54"/>
      <c r="C58" s="179"/>
      <c r="D58" s="180"/>
      <c r="E58" s="180"/>
      <c r="F58" s="180"/>
      <c r="G58" s="180"/>
      <c r="H58" s="181"/>
      <c r="I58" s="69"/>
      <c r="J58" s="70"/>
      <c r="K58" s="70"/>
      <c r="L58" s="70"/>
      <c r="M58" s="70"/>
      <c r="N58" s="66"/>
      <c r="S58" s="66"/>
      <c r="V58" s="48" t="s">
        <v>196</v>
      </c>
      <c r="AA58" s="121"/>
      <c r="AB58" s="122"/>
      <c r="AC58" s="122"/>
      <c r="AD58" s="123"/>
      <c r="AG58" s="121"/>
      <c r="AH58" s="122"/>
      <c r="AI58" s="122"/>
      <c r="AJ58" s="122"/>
      <c r="AK58" s="123"/>
      <c r="AP58" s="53"/>
    </row>
    <row r="59" spans="1:42" ht="18.75" customHeight="1" thickBot="1" x14ac:dyDescent="0.45">
      <c r="A59" s="53"/>
      <c r="B59" s="71"/>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3"/>
    </row>
    <row r="60" spans="1:42" ht="18.75" customHeight="1" x14ac:dyDescent="0.4">
      <c r="B60" s="54"/>
      <c r="AP60" s="53"/>
    </row>
    <row r="61" spans="1:42" ht="18.75" customHeight="1" x14ac:dyDescent="0.4">
      <c r="A61" s="53"/>
      <c r="B61" s="54"/>
      <c r="C61" s="55" t="s">
        <v>124</v>
      </c>
      <c r="D61" s="56" t="s">
        <v>125</v>
      </c>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P61" s="53"/>
    </row>
    <row r="62" spans="1:42" ht="18.75" customHeight="1" thickBot="1" x14ac:dyDescent="0.45">
      <c r="A62" s="53"/>
      <c r="B62" s="54"/>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P62" s="53"/>
    </row>
    <row r="63" spans="1:42" ht="18.75" customHeight="1" x14ac:dyDescent="0.4">
      <c r="A63" s="53"/>
      <c r="B63" s="54"/>
      <c r="C63" s="176" t="s">
        <v>126</v>
      </c>
      <c r="D63" s="125"/>
      <c r="E63" s="125"/>
      <c r="F63" s="125"/>
      <c r="G63" s="125"/>
      <c r="H63" s="125"/>
      <c r="I63" s="196"/>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8"/>
      <c r="AP63" s="53"/>
    </row>
    <row r="64" spans="1:42" ht="18.75" customHeight="1" x14ac:dyDescent="0.4">
      <c r="A64" s="53"/>
      <c r="B64" s="54"/>
      <c r="C64" s="195"/>
      <c r="D64" s="128"/>
      <c r="E64" s="128"/>
      <c r="F64" s="128"/>
      <c r="G64" s="128"/>
      <c r="H64" s="128"/>
      <c r="I64" s="199"/>
      <c r="J64" s="200"/>
      <c r="K64" s="200"/>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c r="AI64" s="200"/>
      <c r="AJ64" s="200"/>
      <c r="AK64" s="200"/>
      <c r="AL64" s="200"/>
      <c r="AM64" s="201"/>
      <c r="AP64" s="53"/>
    </row>
    <row r="65" spans="1:42" ht="18.75" customHeight="1" x14ac:dyDescent="0.4">
      <c r="A65" s="53"/>
      <c r="B65" s="54"/>
      <c r="C65" s="195"/>
      <c r="D65" s="128"/>
      <c r="E65" s="128"/>
      <c r="F65" s="128"/>
      <c r="G65" s="128"/>
      <c r="H65" s="128"/>
      <c r="I65" s="199"/>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1"/>
      <c r="AP65" s="53"/>
    </row>
    <row r="66" spans="1:42" ht="18.75" customHeight="1" x14ac:dyDescent="0.4">
      <c r="A66" s="53"/>
      <c r="B66" s="54"/>
      <c r="C66" s="195"/>
      <c r="D66" s="128"/>
      <c r="E66" s="128"/>
      <c r="F66" s="128"/>
      <c r="G66" s="128"/>
      <c r="H66" s="128"/>
      <c r="I66" s="199"/>
      <c r="J66" s="200"/>
      <c r="K66" s="200"/>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0"/>
      <c r="AI66" s="200"/>
      <c r="AJ66" s="200"/>
      <c r="AK66" s="200"/>
      <c r="AL66" s="200"/>
      <c r="AM66" s="201"/>
      <c r="AP66" s="53"/>
    </row>
    <row r="67" spans="1:42" ht="18.75" customHeight="1" x14ac:dyDescent="0.4">
      <c r="A67" s="53"/>
      <c r="B67" s="54"/>
      <c r="C67" s="195"/>
      <c r="D67" s="128"/>
      <c r="E67" s="128"/>
      <c r="F67" s="128"/>
      <c r="G67" s="128"/>
      <c r="H67" s="128"/>
      <c r="I67" s="199"/>
      <c r="J67" s="200"/>
      <c r="K67" s="200"/>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c r="AI67" s="200"/>
      <c r="AJ67" s="200"/>
      <c r="AK67" s="200"/>
      <c r="AL67" s="200"/>
      <c r="AM67" s="201"/>
      <c r="AP67" s="53"/>
    </row>
    <row r="68" spans="1:42" ht="18.75" customHeight="1" x14ac:dyDescent="0.4">
      <c r="A68" s="53"/>
      <c r="B68" s="54"/>
      <c r="C68" s="195"/>
      <c r="D68" s="128"/>
      <c r="E68" s="128"/>
      <c r="F68" s="128"/>
      <c r="G68" s="128"/>
      <c r="H68" s="128"/>
      <c r="I68" s="199"/>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c r="AG68" s="200"/>
      <c r="AH68" s="200"/>
      <c r="AI68" s="200"/>
      <c r="AJ68" s="200"/>
      <c r="AK68" s="200"/>
      <c r="AL68" s="200"/>
      <c r="AM68" s="201"/>
      <c r="AP68" s="53"/>
    </row>
    <row r="69" spans="1:42" ht="18.75" customHeight="1" thickBot="1" x14ac:dyDescent="0.45">
      <c r="A69" s="53"/>
      <c r="B69" s="54"/>
      <c r="C69" s="130"/>
      <c r="D69" s="131"/>
      <c r="E69" s="131"/>
      <c r="F69" s="131"/>
      <c r="G69" s="131"/>
      <c r="H69" s="131"/>
      <c r="I69" s="202"/>
      <c r="J69" s="203"/>
      <c r="K69" s="203"/>
      <c r="L69" s="203"/>
      <c r="M69" s="203"/>
      <c r="N69" s="203"/>
      <c r="O69" s="203"/>
      <c r="P69" s="203"/>
      <c r="Q69" s="203"/>
      <c r="R69" s="203"/>
      <c r="S69" s="203"/>
      <c r="T69" s="203"/>
      <c r="U69" s="203"/>
      <c r="V69" s="203"/>
      <c r="W69" s="203"/>
      <c r="X69" s="203"/>
      <c r="Y69" s="203"/>
      <c r="Z69" s="203"/>
      <c r="AA69" s="203"/>
      <c r="AB69" s="203"/>
      <c r="AC69" s="203"/>
      <c r="AD69" s="203"/>
      <c r="AE69" s="203"/>
      <c r="AF69" s="203"/>
      <c r="AG69" s="203"/>
      <c r="AH69" s="203"/>
      <c r="AI69" s="203"/>
      <c r="AJ69" s="203"/>
      <c r="AK69" s="203"/>
      <c r="AL69" s="203"/>
      <c r="AM69" s="204"/>
      <c r="AP69" s="53"/>
    </row>
    <row r="70" spans="1:42" ht="18.75" customHeight="1" x14ac:dyDescent="0.4">
      <c r="B70" s="54"/>
      <c r="AP70" s="53"/>
    </row>
    <row r="71" spans="1:42" ht="18.75" customHeight="1" thickBot="1" x14ac:dyDescent="0.45">
      <c r="B71" s="54"/>
      <c r="AP71" s="53"/>
    </row>
    <row r="72" spans="1:42" ht="18.75" customHeight="1" x14ac:dyDescent="0.4">
      <c r="B72" s="164" t="s">
        <v>198</v>
      </c>
      <c r="C72" s="165"/>
      <c r="D72" s="165"/>
      <c r="E72" s="165"/>
      <c r="F72" s="165"/>
      <c r="G72" s="165"/>
      <c r="H72" s="165"/>
      <c r="I72" s="165"/>
      <c r="J72" s="165"/>
      <c r="K72" s="165"/>
      <c r="L72" s="165"/>
      <c r="M72" s="165"/>
      <c r="N72" s="165"/>
      <c r="O72" s="165"/>
      <c r="P72" s="165"/>
      <c r="Q72" s="165"/>
      <c r="R72" s="165"/>
      <c r="S72" s="165"/>
      <c r="T72" s="165"/>
      <c r="U72" s="165"/>
      <c r="V72" s="165"/>
      <c r="W72" s="165"/>
      <c r="X72" s="165"/>
      <c r="Y72" s="165"/>
      <c r="Z72" s="165"/>
      <c r="AA72" s="165"/>
      <c r="AB72" s="165"/>
      <c r="AC72" s="165"/>
      <c r="AD72" s="165"/>
      <c r="AE72" s="165"/>
      <c r="AF72" s="165"/>
      <c r="AG72" s="165"/>
      <c r="AH72" s="165"/>
      <c r="AI72" s="165"/>
      <c r="AJ72" s="165"/>
      <c r="AK72" s="165"/>
      <c r="AL72" s="165"/>
      <c r="AM72" s="165"/>
      <c r="AN72" s="165"/>
      <c r="AO72" s="165"/>
      <c r="AP72" s="166"/>
    </row>
    <row r="73" spans="1:42" ht="18.75" customHeight="1" x14ac:dyDescent="0.4">
      <c r="B73" s="167"/>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9"/>
    </row>
    <row r="74" spans="1:42" ht="18.75" customHeight="1" thickBot="1" x14ac:dyDescent="0.45">
      <c r="B74" s="170"/>
      <c r="C74" s="171"/>
      <c r="D74" s="171"/>
      <c r="E74" s="171"/>
      <c r="F74" s="171"/>
      <c r="G74" s="171"/>
      <c r="H74" s="171"/>
      <c r="I74" s="171"/>
      <c r="J74" s="171"/>
      <c r="K74" s="171"/>
      <c r="L74" s="171"/>
      <c r="M74" s="171"/>
      <c r="N74" s="171"/>
      <c r="O74" s="171"/>
      <c r="P74" s="171"/>
      <c r="Q74" s="171"/>
      <c r="R74" s="171"/>
      <c r="S74" s="171"/>
      <c r="T74" s="171"/>
      <c r="U74" s="171"/>
      <c r="V74" s="171"/>
      <c r="W74" s="171"/>
      <c r="X74" s="171"/>
      <c r="Y74" s="171"/>
      <c r="Z74" s="171"/>
      <c r="AA74" s="171"/>
      <c r="AB74" s="171"/>
      <c r="AC74" s="171"/>
      <c r="AD74" s="171"/>
      <c r="AE74" s="171"/>
      <c r="AF74" s="171"/>
      <c r="AG74" s="171"/>
      <c r="AH74" s="171"/>
      <c r="AI74" s="171"/>
      <c r="AJ74" s="171"/>
      <c r="AK74" s="171"/>
      <c r="AL74" s="171"/>
      <c r="AM74" s="171"/>
      <c r="AN74" s="171"/>
      <c r="AO74" s="171"/>
      <c r="AP74" s="172"/>
    </row>
  </sheetData>
  <sheetProtection algorithmName="SHA-512" hashValue="TYPr6GhEgX7c0NeE+9j5rz4e/s7td4Dq/yxP7qFxQtTtRrf/4rmQfheAoG5DLaol9CvH+/yvpSf6N7psJveJRA==" saltValue="35cFZrki34Sc4/RXrcmYjg==" spinCount="100000" sheet="1" selectLockedCells="1"/>
  <mergeCells count="120">
    <mergeCell ref="AC36:AI36"/>
    <mergeCell ref="Q42:R42"/>
    <mergeCell ref="Q43:R43"/>
    <mergeCell ref="Q44:R44"/>
    <mergeCell ref="Q45:R45"/>
    <mergeCell ref="Q46:R46"/>
    <mergeCell ref="O41:P41"/>
    <mergeCell ref="O42:P42"/>
    <mergeCell ref="C63:H69"/>
    <mergeCell ref="I63:AM69"/>
    <mergeCell ref="J57:M57"/>
    <mergeCell ref="O57:P57"/>
    <mergeCell ref="V57:X57"/>
    <mergeCell ref="AH57:AI57"/>
    <mergeCell ref="AB57:AD57"/>
    <mergeCell ref="AA58:AD58"/>
    <mergeCell ref="C48:H48"/>
    <mergeCell ref="J48:M48"/>
    <mergeCell ref="S48:U48"/>
    <mergeCell ref="M36:U36"/>
    <mergeCell ref="V42:W42"/>
    <mergeCell ref="V43:W43"/>
    <mergeCell ref="V44:W44"/>
    <mergeCell ref="V45:W45"/>
    <mergeCell ref="B72:AP74"/>
    <mergeCell ref="K26:L26"/>
    <mergeCell ref="N26:Q26"/>
    <mergeCell ref="C38:H39"/>
    <mergeCell ref="K38:N38"/>
    <mergeCell ref="K39:N39"/>
    <mergeCell ref="I42:N46"/>
    <mergeCell ref="Q41:R41"/>
    <mergeCell ref="O55:T55"/>
    <mergeCell ref="C57:H58"/>
    <mergeCell ref="C54:H55"/>
    <mergeCell ref="O54:T54"/>
    <mergeCell ref="C52:H52"/>
    <mergeCell ref="J50:Q50"/>
    <mergeCell ref="J52:M52"/>
    <mergeCell ref="C50:H50"/>
    <mergeCell ref="O45:P45"/>
    <mergeCell ref="O46:P46"/>
    <mergeCell ref="C41:H46"/>
    <mergeCell ref="I41:N41"/>
    <mergeCell ref="O43:P43"/>
    <mergeCell ref="O44:P44"/>
    <mergeCell ref="C36:H36"/>
    <mergeCell ref="I36:L36"/>
    <mergeCell ref="T33:U33"/>
    <mergeCell ref="V33:W33"/>
    <mergeCell ref="I34:K34"/>
    <mergeCell ref="L34:M34"/>
    <mergeCell ref="N34:O34"/>
    <mergeCell ref="P34:Q34"/>
    <mergeCell ref="R34:S34"/>
    <mergeCell ref="T34:U34"/>
    <mergeCell ref="V34:W34"/>
    <mergeCell ref="T31:U31"/>
    <mergeCell ref="V31:W31"/>
    <mergeCell ref="I32:K32"/>
    <mergeCell ref="L32:M32"/>
    <mergeCell ref="N32:O32"/>
    <mergeCell ref="P32:Q32"/>
    <mergeCell ref="R32:S32"/>
    <mergeCell ref="T32:U32"/>
    <mergeCell ref="V32:W32"/>
    <mergeCell ref="C31:H34"/>
    <mergeCell ref="I31:K31"/>
    <mergeCell ref="L31:M31"/>
    <mergeCell ref="N31:O31"/>
    <mergeCell ref="P31:Q31"/>
    <mergeCell ref="R31:S31"/>
    <mergeCell ref="I33:K33"/>
    <mergeCell ref="L33:M33"/>
    <mergeCell ref="N33:O33"/>
    <mergeCell ref="P33:Q33"/>
    <mergeCell ref="R33:S33"/>
    <mergeCell ref="I15:L15"/>
    <mergeCell ref="M15:Z15"/>
    <mergeCell ref="I16:L16"/>
    <mergeCell ref="M16:Z16"/>
    <mergeCell ref="I17:L17"/>
    <mergeCell ref="M17:Z17"/>
    <mergeCell ref="I18:L18"/>
    <mergeCell ref="M18:Z18"/>
    <mergeCell ref="C28:H29"/>
    <mergeCell ref="I28:K28"/>
    <mergeCell ref="L28:M28"/>
    <mergeCell ref="I29:K29"/>
    <mergeCell ref="L29:M29"/>
    <mergeCell ref="C20:H21"/>
    <mergeCell ref="I20:L20"/>
    <mergeCell ref="M20:Q20"/>
    <mergeCell ref="I21:L21"/>
    <mergeCell ref="M21:Q21"/>
    <mergeCell ref="C26:H26"/>
    <mergeCell ref="V46:W46"/>
    <mergeCell ref="AG58:AK58"/>
    <mergeCell ref="C6:H10"/>
    <mergeCell ref="I6:L7"/>
    <mergeCell ref="M6:Z6"/>
    <mergeCell ref="M7:Z7"/>
    <mergeCell ref="I8:L9"/>
    <mergeCell ref="M8:Z8"/>
    <mergeCell ref="M9:Z9"/>
    <mergeCell ref="I10:L10"/>
    <mergeCell ref="M10:Z10"/>
    <mergeCell ref="X12:Y12"/>
    <mergeCell ref="L13:P13"/>
    <mergeCell ref="Q13:R13"/>
    <mergeCell ref="S13:U13"/>
    <mergeCell ref="V13:W13"/>
    <mergeCell ref="X13:Y13"/>
    <mergeCell ref="C12:H13"/>
    <mergeCell ref="I12:K13"/>
    <mergeCell ref="L12:P12"/>
    <mergeCell ref="Q12:R12"/>
    <mergeCell ref="S12:U12"/>
    <mergeCell ref="V12:W12"/>
    <mergeCell ref="C15:H18"/>
  </mergeCells>
  <phoneticPr fontId="1"/>
  <conditionalFormatting sqref="AA55:AD55 AL55:AM55">
    <cfRule type="expression" dxfId="5" priority="6">
      <formula>$S$55&lt;&gt;""</formula>
    </cfRule>
  </conditionalFormatting>
  <conditionalFormatting sqref="AC36:AI36">
    <cfRule type="expression" dxfId="4" priority="5">
      <formula>$M$36="その他"</formula>
    </cfRule>
  </conditionalFormatting>
  <conditionalFormatting sqref="S48:U48">
    <cfRule type="expression" dxfId="3" priority="4">
      <formula>$J$48="有"</formula>
    </cfRule>
  </conditionalFormatting>
  <conditionalFormatting sqref="Q57 Y57 AE57 AJ57">
    <cfRule type="expression" dxfId="2" priority="3">
      <formula>$J$57="有"</formula>
    </cfRule>
  </conditionalFormatting>
  <conditionalFormatting sqref="AG58:AK58">
    <cfRule type="expression" dxfId="1" priority="2">
      <formula>$AA$58="その他"</formula>
    </cfRule>
  </conditionalFormatting>
  <conditionalFormatting sqref="AA58:AD58">
    <cfRule type="expression" dxfId="0" priority="1">
      <formula>$J$57="その他"</formula>
    </cfRule>
  </conditionalFormatting>
  <pageMargins left="0.78740157480314965" right="0.78740157480314965" top="0.78740157480314965" bottom="0.78740157480314965" header="0.31496062992125984" footer="0.31496062992125984"/>
  <pageSetup paperSize="8" orientation="portrait" verticalDpi="0" r:id="rId1"/>
  <ignoredErrors>
    <ignoredError sqref="V48" unlockedFormula="1"/>
  </ignoredErrors>
  <extLst>
    <ext xmlns:x14="http://schemas.microsoft.com/office/spreadsheetml/2009/9/main" uri="{CCE6A557-97BC-4b89-ADB6-D9C93CAAB3DF}">
      <x14:dataValidations xmlns:xm="http://schemas.microsoft.com/office/excel/2006/main" count="6">
        <x14:dataValidation type="list" allowBlank="1" showInputMessage="1" showErrorMessage="1" xr:uid="{B411F1BA-F934-4D02-8E9B-C1A69430D25F}">
          <x14:formula1>
            <xm:f>LIST!$C$9:$C$13</xm:f>
          </x14:formula1>
          <xm:sqref>M36:U36</xm:sqref>
        </x14:dataValidation>
        <x14:dataValidation type="list" allowBlank="1" showInputMessage="1" showErrorMessage="1" xr:uid="{3638B1B1-52DF-4EC2-A283-600B727F3396}">
          <x14:formula1>
            <xm:f>LIST!$C$15:$C$16</xm:f>
          </x14:formula1>
          <xm:sqref>J48:M48 J52:M52</xm:sqref>
        </x14:dataValidation>
        <x14:dataValidation type="list" allowBlank="1" showInputMessage="1" showErrorMessage="1" xr:uid="{3D329CF9-FBFC-4AB2-8428-BD7B8A0DD048}">
          <x14:formula1>
            <xm:f>LIST!$C$18:$C$19</xm:f>
          </x14:formula1>
          <xm:sqref>J50:Q50</xm:sqref>
        </x14:dataValidation>
        <x14:dataValidation type="list" allowBlank="1" showInputMessage="1" showErrorMessage="1" xr:uid="{58F041AA-9DAD-4747-8EFE-63BEEC3FBC80}">
          <x14:formula1>
            <xm:f>LIST!$C$25:$C$27</xm:f>
          </x14:formula1>
          <xm:sqref>J57:M57</xm:sqref>
        </x14:dataValidation>
        <x14:dataValidation type="list" allowBlank="1" showInputMessage="1" showErrorMessage="1" xr:uid="{8486CFD3-84AF-4AC5-A5C5-769C8C5CB09F}">
          <x14:formula1>
            <xm:f>LIST!$C$21:$C$23</xm:f>
          </x14:formula1>
          <xm:sqref>O55:T55</xm:sqref>
        </x14:dataValidation>
        <x14:dataValidation type="list" allowBlank="1" showInputMessage="1" showErrorMessage="1" xr:uid="{C24857BB-C683-47D6-9416-51C114994450}">
          <x14:formula1>
            <xm:f>LIST!$C$29:$C$31</xm:f>
          </x14:formula1>
          <xm:sqref>AA58:AD58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E1D98-A776-4FD3-80B5-A5C17B19AA28}">
  <sheetPr>
    <tabColor theme="7" tint="0.59999389629810485"/>
  </sheetPr>
  <dimension ref="B1:AP16"/>
  <sheetViews>
    <sheetView showGridLines="0" zoomScaleNormal="100" workbookViewId="0">
      <selection activeCell="J7" sqref="J7:AA9"/>
    </sheetView>
  </sheetViews>
  <sheetFormatPr defaultColWidth="3.125" defaultRowHeight="18.75" customHeight="1" x14ac:dyDescent="0.4"/>
  <cols>
    <col min="1" max="16384" width="3.125" style="29"/>
  </cols>
  <sheetData>
    <row r="1" spans="2:42" ht="18.75" customHeight="1" thickBot="1" x14ac:dyDescent="0.45"/>
    <row r="2" spans="2:42" ht="18.75" customHeight="1" thickBot="1" x14ac:dyDescent="0.45">
      <c r="B2" s="37" t="s">
        <v>171</v>
      </c>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9"/>
    </row>
    <row r="3" spans="2:42" ht="18.75" customHeight="1" x14ac:dyDescent="0.4">
      <c r="B3" s="30"/>
      <c r="AP3" s="31"/>
    </row>
    <row r="4" spans="2:42" ht="18.75" customHeight="1" x14ac:dyDescent="0.4">
      <c r="B4" s="32"/>
      <c r="C4" s="33" t="s">
        <v>90</v>
      </c>
      <c r="D4" s="29" t="s">
        <v>170</v>
      </c>
      <c r="AP4" s="31"/>
    </row>
    <row r="5" spans="2:42" ht="18.75" customHeight="1" x14ac:dyDescent="0.4">
      <c r="B5" s="32"/>
      <c r="AP5" s="31"/>
    </row>
    <row r="6" spans="2:42" ht="18.75" customHeight="1" x14ac:dyDescent="0.4">
      <c r="B6" s="32"/>
      <c r="C6" s="207" t="s">
        <v>127</v>
      </c>
      <c r="D6" s="208"/>
      <c r="E6" s="208"/>
      <c r="F6" s="208"/>
      <c r="G6" s="208"/>
      <c r="H6" s="209"/>
      <c r="I6" s="40"/>
      <c r="J6" s="40"/>
      <c r="K6" s="40"/>
      <c r="L6" s="40"/>
      <c r="M6" s="40"/>
      <c r="N6" s="40"/>
      <c r="O6" s="40"/>
      <c r="P6" s="40"/>
      <c r="Q6" s="40"/>
      <c r="R6" s="40"/>
      <c r="S6" s="40"/>
      <c r="T6" s="40"/>
      <c r="U6" s="40"/>
      <c r="V6" s="40"/>
      <c r="W6" s="40"/>
      <c r="X6" s="40"/>
      <c r="Y6" s="40"/>
      <c r="Z6" s="40"/>
      <c r="AA6" s="40"/>
      <c r="AB6" s="40"/>
      <c r="AP6" s="31"/>
    </row>
    <row r="7" spans="2:42" ht="18.75" customHeight="1" x14ac:dyDescent="0.4">
      <c r="B7" s="32"/>
      <c r="C7" s="210"/>
      <c r="D7" s="211"/>
      <c r="E7" s="211"/>
      <c r="F7" s="211"/>
      <c r="G7" s="211"/>
      <c r="H7" s="212"/>
      <c r="I7" s="40"/>
      <c r="J7" s="216"/>
      <c r="K7" s="217"/>
      <c r="L7" s="217"/>
      <c r="M7" s="217"/>
      <c r="N7" s="217"/>
      <c r="O7" s="217"/>
      <c r="P7" s="217"/>
      <c r="Q7" s="217"/>
      <c r="R7" s="217"/>
      <c r="S7" s="217"/>
      <c r="T7" s="217"/>
      <c r="U7" s="217"/>
      <c r="V7" s="217"/>
      <c r="W7" s="217"/>
      <c r="X7" s="217"/>
      <c r="Y7" s="217"/>
      <c r="Z7" s="217"/>
      <c r="AA7" s="217"/>
      <c r="AB7" s="40"/>
      <c r="AC7" s="29" t="s">
        <v>128</v>
      </c>
      <c r="AP7" s="31"/>
    </row>
    <row r="8" spans="2:42" ht="18.75" customHeight="1" x14ac:dyDescent="0.4">
      <c r="B8" s="32"/>
      <c r="C8" s="210"/>
      <c r="D8" s="211"/>
      <c r="E8" s="211"/>
      <c r="F8" s="211"/>
      <c r="G8" s="211"/>
      <c r="H8" s="212"/>
      <c r="I8" s="40"/>
      <c r="J8" s="217"/>
      <c r="K8" s="217"/>
      <c r="L8" s="217"/>
      <c r="M8" s="217"/>
      <c r="N8" s="217"/>
      <c r="O8" s="217"/>
      <c r="P8" s="217"/>
      <c r="Q8" s="217"/>
      <c r="R8" s="217"/>
      <c r="S8" s="217"/>
      <c r="T8" s="217"/>
      <c r="U8" s="217"/>
      <c r="V8" s="217"/>
      <c r="W8" s="217"/>
      <c r="X8" s="217"/>
      <c r="Y8" s="217"/>
      <c r="Z8" s="217"/>
      <c r="AA8" s="217"/>
      <c r="AB8" s="40"/>
      <c r="AP8" s="31"/>
    </row>
    <row r="9" spans="2:42" ht="18.75" customHeight="1" x14ac:dyDescent="0.4">
      <c r="B9" s="32"/>
      <c r="C9" s="210"/>
      <c r="D9" s="211"/>
      <c r="E9" s="211"/>
      <c r="F9" s="211"/>
      <c r="G9" s="211"/>
      <c r="H9" s="212"/>
      <c r="I9" s="40"/>
      <c r="J9" s="217"/>
      <c r="K9" s="217"/>
      <c r="L9" s="217"/>
      <c r="M9" s="217"/>
      <c r="N9" s="217"/>
      <c r="O9" s="217"/>
      <c r="P9" s="217"/>
      <c r="Q9" s="217"/>
      <c r="R9" s="217"/>
      <c r="S9" s="217"/>
      <c r="T9" s="217"/>
      <c r="U9" s="217"/>
      <c r="V9" s="217"/>
      <c r="W9" s="217"/>
      <c r="X9" s="217"/>
      <c r="Y9" s="217"/>
      <c r="Z9" s="217"/>
      <c r="AA9" s="217"/>
      <c r="AB9" s="40"/>
      <c r="AP9" s="31"/>
    </row>
    <row r="10" spans="2:42" ht="18.75" customHeight="1" x14ac:dyDescent="0.4">
      <c r="B10" s="32"/>
      <c r="C10" s="213"/>
      <c r="D10" s="214"/>
      <c r="E10" s="214"/>
      <c r="F10" s="214"/>
      <c r="G10" s="214"/>
      <c r="H10" s="215"/>
      <c r="I10" s="40"/>
      <c r="J10" s="40"/>
      <c r="K10" s="40"/>
      <c r="L10" s="40"/>
      <c r="M10" s="40"/>
      <c r="N10" s="40"/>
      <c r="O10" s="40"/>
      <c r="P10" s="40"/>
      <c r="Q10" s="40"/>
      <c r="R10" s="40"/>
      <c r="S10" s="40"/>
      <c r="T10" s="40"/>
      <c r="U10" s="40"/>
      <c r="V10" s="40"/>
      <c r="W10" s="40"/>
      <c r="X10" s="40"/>
      <c r="Y10" s="40"/>
      <c r="Z10" s="40"/>
      <c r="AA10" s="40"/>
      <c r="AB10" s="40"/>
      <c r="AP10" s="31"/>
    </row>
    <row r="11" spans="2:42" ht="18.75" customHeight="1" x14ac:dyDescent="0.4">
      <c r="B11" s="32"/>
      <c r="AP11" s="31"/>
    </row>
    <row r="12" spans="2:42" ht="18.75" customHeight="1" x14ac:dyDescent="0.4">
      <c r="B12" s="41"/>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3"/>
    </row>
    <row r="13" spans="2:42" ht="18.75" customHeight="1" x14ac:dyDescent="0.4">
      <c r="B13" s="32"/>
      <c r="C13" s="29" t="s">
        <v>114</v>
      </c>
      <c r="D13" s="29" t="s">
        <v>129</v>
      </c>
      <c r="AP13" s="31"/>
    </row>
    <row r="14" spans="2:42" ht="18.75" customHeight="1" x14ac:dyDescent="0.4">
      <c r="B14" s="32"/>
      <c r="D14" s="29" t="s">
        <v>130</v>
      </c>
      <c r="E14" s="206" t="s">
        <v>131</v>
      </c>
      <c r="F14" s="206"/>
      <c r="G14" s="206"/>
      <c r="H14" s="206"/>
      <c r="I14" s="206"/>
      <c r="J14" s="206"/>
      <c r="K14" s="206"/>
      <c r="L14" s="29" t="s">
        <v>132</v>
      </c>
      <c r="M14" s="29" t="s">
        <v>133</v>
      </c>
      <c r="AP14" s="31"/>
    </row>
    <row r="15" spans="2:42" ht="18.75" customHeight="1" x14ac:dyDescent="0.4">
      <c r="B15" s="32"/>
      <c r="D15" s="29" t="s">
        <v>134</v>
      </c>
      <c r="E15" s="206" t="s">
        <v>135</v>
      </c>
      <c r="F15" s="206"/>
      <c r="G15" s="206"/>
      <c r="H15" s="206"/>
      <c r="I15" s="206"/>
      <c r="J15" s="206"/>
      <c r="K15" s="206"/>
      <c r="L15" s="29" t="s">
        <v>132</v>
      </c>
      <c r="M15" s="29" t="s">
        <v>197</v>
      </c>
      <c r="AP15" s="31"/>
    </row>
    <row r="16" spans="2:42" ht="18.75" customHeight="1" thickBot="1" x14ac:dyDescent="0.45">
      <c r="B16" s="34"/>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6"/>
    </row>
  </sheetData>
  <sheetProtection algorithmName="SHA-512" hashValue="2AOTSpT0uJVpsQ+RSL0TZktFfT/iaQoju8aUKb+77H0NIqaEWQ4DZpzTyskJPDhWb01VPp5d8Y+yYqC+t0/jsw==" saltValue="pRm3gS51nYxf6hx23OR7kw==" spinCount="100000" sheet="1" selectLockedCells="1"/>
  <mergeCells count="4">
    <mergeCell ref="E14:K14"/>
    <mergeCell ref="E15:K15"/>
    <mergeCell ref="C6:H10"/>
    <mergeCell ref="J7:AA9"/>
  </mergeCells>
  <phoneticPr fontId="1"/>
  <pageMargins left="0.78740157480314965" right="0.78740157480314965" top="0.78740157480314965" bottom="0.78740157480314965" header="0.31496062992125984" footer="0.31496062992125984"/>
  <pageSetup paperSize="8"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580FB-E9A2-4433-8409-3BD8E0DC1F92}">
  <sheetPr>
    <tabColor theme="0" tint="-0.14999847407452621"/>
  </sheetPr>
  <dimension ref="B2:C31"/>
  <sheetViews>
    <sheetView workbookViewId="0">
      <selection activeCell="M7" sqref="M7:Z7"/>
    </sheetView>
  </sheetViews>
  <sheetFormatPr defaultColWidth="3.125" defaultRowHeight="18.75" customHeight="1" x14ac:dyDescent="0.4"/>
  <cols>
    <col min="1" max="1" width="3.125" style="45"/>
    <col min="2" max="2" width="16.125" style="45" bestFit="1" customWidth="1"/>
    <col min="3" max="3" width="18.375" style="45" bestFit="1" customWidth="1"/>
    <col min="4" max="16384" width="3.125" style="45"/>
  </cols>
  <sheetData>
    <row r="2" spans="2:3" ht="18.75" customHeight="1" x14ac:dyDescent="0.4">
      <c r="B2" s="44" t="s">
        <v>146</v>
      </c>
    </row>
    <row r="3" spans="2:3" ht="18.75" customHeight="1" x14ac:dyDescent="0.4">
      <c r="B3" s="45" t="s">
        <v>147</v>
      </c>
      <c r="C3" s="45" t="s">
        <v>148</v>
      </c>
    </row>
    <row r="4" spans="2:3" ht="18.75" customHeight="1" x14ac:dyDescent="0.4">
      <c r="C4" s="45" t="s">
        <v>149</v>
      </c>
    </row>
    <row r="6" spans="2:3" ht="18.75" customHeight="1" x14ac:dyDescent="0.4">
      <c r="B6" s="45" t="s">
        <v>150</v>
      </c>
      <c r="C6" s="45" t="s">
        <v>151</v>
      </c>
    </row>
    <row r="7" spans="2:3" ht="18.75" customHeight="1" x14ac:dyDescent="0.4">
      <c r="C7" s="45" t="s">
        <v>152</v>
      </c>
    </row>
    <row r="9" spans="2:3" ht="18.75" customHeight="1" x14ac:dyDescent="0.4">
      <c r="B9" s="45" t="s">
        <v>153</v>
      </c>
      <c r="C9" s="45" t="s">
        <v>173</v>
      </c>
    </row>
    <row r="10" spans="2:3" ht="18.75" customHeight="1" x14ac:dyDescent="0.4">
      <c r="C10" s="45" t="s">
        <v>174</v>
      </c>
    </row>
    <row r="11" spans="2:3" ht="18.75" customHeight="1" x14ac:dyDescent="0.4">
      <c r="C11" s="45" t="s">
        <v>175</v>
      </c>
    </row>
    <row r="12" spans="2:3" ht="18.75" customHeight="1" x14ac:dyDescent="0.4">
      <c r="C12" s="45" t="s">
        <v>154</v>
      </c>
    </row>
    <row r="13" spans="2:3" ht="18.75" customHeight="1" x14ac:dyDescent="0.4">
      <c r="C13" s="45" t="s">
        <v>155</v>
      </c>
    </row>
    <row r="15" spans="2:3" ht="18.75" customHeight="1" x14ac:dyDescent="0.4">
      <c r="B15" s="45" t="s">
        <v>156</v>
      </c>
      <c r="C15" s="45" t="s">
        <v>188</v>
      </c>
    </row>
    <row r="16" spans="2:3" ht="18.75" customHeight="1" x14ac:dyDescent="0.4">
      <c r="C16" s="45" t="s">
        <v>189</v>
      </c>
    </row>
    <row r="18" spans="2:3" ht="18.75" customHeight="1" x14ac:dyDescent="0.4">
      <c r="B18" s="45" t="s">
        <v>176</v>
      </c>
      <c r="C18" s="45" t="s">
        <v>177</v>
      </c>
    </row>
    <row r="19" spans="2:3" ht="18.75" customHeight="1" x14ac:dyDescent="0.4">
      <c r="C19" s="45" t="s">
        <v>178</v>
      </c>
    </row>
    <row r="21" spans="2:3" ht="18.75" customHeight="1" x14ac:dyDescent="0.4">
      <c r="B21" s="45" t="s">
        <v>179</v>
      </c>
      <c r="C21" s="45" t="s">
        <v>190</v>
      </c>
    </row>
    <row r="22" spans="2:3" ht="18.75" customHeight="1" x14ac:dyDescent="0.4">
      <c r="C22" s="45" t="s">
        <v>191</v>
      </c>
    </row>
    <row r="23" spans="2:3" ht="18.75" customHeight="1" x14ac:dyDescent="0.4">
      <c r="C23" s="45" t="s">
        <v>180</v>
      </c>
    </row>
    <row r="25" spans="2:3" ht="18.75" customHeight="1" x14ac:dyDescent="0.4">
      <c r="B25" s="45" t="s">
        <v>181</v>
      </c>
      <c r="C25" s="45" t="s">
        <v>64</v>
      </c>
    </row>
    <row r="26" spans="2:3" ht="18.75" customHeight="1" x14ac:dyDescent="0.4">
      <c r="C26" s="45" t="s">
        <v>67</v>
      </c>
    </row>
    <row r="27" spans="2:3" ht="18.75" customHeight="1" x14ac:dyDescent="0.4">
      <c r="C27" s="45" t="s">
        <v>46</v>
      </c>
    </row>
    <row r="29" spans="2:3" ht="18.75" customHeight="1" x14ac:dyDescent="0.4">
      <c r="B29" s="45" t="s">
        <v>192</v>
      </c>
      <c r="C29" s="45" t="s">
        <v>193</v>
      </c>
    </row>
    <row r="30" spans="2:3" ht="18.75" customHeight="1" x14ac:dyDescent="0.4">
      <c r="C30" s="45" t="s">
        <v>194</v>
      </c>
    </row>
    <row r="31" spans="2:3" ht="18.75" customHeight="1" x14ac:dyDescent="0.4">
      <c r="C31" s="45" t="s">
        <v>195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普通式(給水)</vt:lpstr>
      <vt:lpstr>工事店入力フォーム </vt:lpstr>
      <vt:lpstr>職員入力欄</vt:lpstr>
      <vt:lpstr>LIST</vt:lpstr>
      <vt:lpstr>'工事店入力フォーム '!Print_Area</vt:lpstr>
      <vt:lpstr>職員入力欄!Print_Area</vt:lpstr>
      <vt:lpstr>'普通式(給水)'!Print_Area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2026-05-26T07:41:38Z</dcterms:modified>
</cp:coreProperties>
</file>