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yuhai\Desktop\ホームページ用\"/>
    </mc:Choice>
  </mc:AlternateContent>
  <xr:revisionPtr revIDLastSave="0" documentId="13_ncr:1_{17773043-3D8E-4786-A93F-ABF707416AEA}" xr6:coauthVersionLast="47" xr6:coauthVersionMax="47" xr10:uidLastSave="{00000000-0000-0000-0000-000000000000}"/>
  <bookViews>
    <workbookView xWindow="-120" yWindow="-120" windowWidth="20730" windowHeight="11040" activeTab="1" xr2:uid="{00000000-000D-0000-FFFF-FFFF00000000}"/>
  </bookViews>
  <sheets>
    <sheet name="事前協議書" sheetId="1" r:id="rId1"/>
    <sheet name="工事店入力フォーム" sheetId="2" r:id="rId2"/>
    <sheet name="職員入力欄" sheetId="4" r:id="rId3"/>
    <sheet name="LIST" sheetId="3" state="hidden" r:id="rId4"/>
  </sheets>
  <definedNames>
    <definedName name="_xlnm.Print_Area" localSheetId="1">工事店入力フォーム!$B$2:$AP$71</definedName>
    <definedName name="_xlnm.Print_Area" localSheetId="2">職員入力欄!$B$2:$AP$29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8" i="2" l="1"/>
  <c r="Y50" i="1" s="1"/>
  <c r="Y47" i="1"/>
  <c r="Y48" i="1"/>
  <c r="L39" i="1" l="1"/>
  <c r="AG29" i="1"/>
  <c r="AD29" i="1"/>
  <c r="Z29" i="1"/>
  <c r="M29" i="1"/>
  <c r="U52" i="1" l="1"/>
  <c r="Y51" i="1"/>
  <c r="L51" i="1"/>
  <c r="AC66" i="1" l="1"/>
  <c r="P66" i="1"/>
  <c r="R65" i="1"/>
  <c r="AG64" i="1"/>
  <c r="AD64" i="1"/>
  <c r="AA64" i="1"/>
  <c r="W64" i="1"/>
  <c r="T64" i="1"/>
  <c r="Q64" i="1"/>
  <c r="AD62" i="1"/>
  <c r="P63" i="1"/>
  <c r="O62" i="1"/>
  <c r="N9" i="4"/>
  <c r="AB63" i="1" l="1"/>
  <c r="AE54" i="1"/>
  <c r="AG59" i="1" l="1"/>
  <c r="AG58" i="1"/>
  <c r="AG57" i="1"/>
  <c r="AG56" i="1"/>
  <c r="AA61" i="1"/>
  <c r="AA60" i="1"/>
  <c r="AC59" i="1"/>
  <c r="AC58" i="1"/>
  <c r="AC57" i="1"/>
  <c r="AC56" i="1"/>
  <c r="N61" i="1"/>
  <c r="N60" i="1"/>
  <c r="S59" i="1"/>
  <c r="S58" i="1"/>
  <c r="S57" i="1"/>
  <c r="S56" i="1"/>
  <c r="N59" i="1"/>
  <c r="N58" i="1"/>
  <c r="N57" i="1"/>
  <c r="N56" i="1"/>
  <c r="T29" i="1"/>
  <c r="Q29" i="1"/>
  <c r="U54" i="1"/>
  <c r="AE55" i="1" s="1"/>
  <c r="U53" i="1"/>
  <c r="AE53" i="1" s="1"/>
  <c r="AC45" i="2"/>
  <c r="P53" i="1"/>
  <c r="K53" i="1"/>
  <c r="Q48" i="1"/>
  <c r="Y46" i="1"/>
  <c r="Y45" i="1"/>
  <c r="AE44" i="1"/>
  <c r="U44" i="1"/>
  <c r="N44" i="1"/>
  <c r="AE43" i="1"/>
  <c r="U43" i="1"/>
  <c r="N43" i="1"/>
  <c r="U42" i="1"/>
  <c r="N42" i="1"/>
  <c r="AA40" i="1"/>
  <c r="Q40" i="1"/>
  <c r="AD39" i="1"/>
  <c r="R39" i="1"/>
  <c r="AC46" i="2"/>
  <c r="S45" i="2"/>
  <c r="W45" i="2"/>
  <c r="W46" i="2"/>
  <c r="S26" i="2"/>
  <c r="AC37" i="2"/>
  <c r="P37" i="2"/>
  <c r="AD26" i="2"/>
  <c r="Q27" i="1" l="1"/>
  <c r="Q26" i="1"/>
  <c r="Q25" i="1"/>
  <c r="Q24" i="1"/>
  <c r="AD22" i="1"/>
  <c r="AE21" i="1"/>
  <c r="Y22" i="1"/>
  <c r="Y21" i="1"/>
  <c r="P22" i="1"/>
  <c r="P21" i="1"/>
  <c r="V10" i="1"/>
  <c r="V9" i="1"/>
  <c r="V8" i="1"/>
  <c r="V7" i="1"/>
  <c r="V6" i="1"/>
</calcChain>
</file>

<file path=xl/sharedStrings.xml><?xml version="1.0" encoding="utf-8"?>
<sst xmlns="http://schemas.openxmlformats.org/spreadsheetml/2006/main" count="308" uniqueCount="192">
  <si>
    <t>様式第１号（第５項関係）</t>
    <rPh sb="0" eb="2">
      <t>ヨウシキ</t>
    </rPh>
    <rPh sb="2" eb="3">
      <t>ダイ</t>
    </rPh>
    <rPh sb="4" eb="5">
      <t>ゴウ</t>
    </rPh>
    <rPh sb="6" eb="7">
      <t>ダイ</t>
    </rPh>
    <rPh sb="8" eb="9">
      <t>コウ</t>
    </rPh>
    <rPh sb="9" eb="11">
      <t>カンケイ</t>
    </rPh>
    <phoneticPr fontId="1"/>
  </si>
  <si>
    <t>日</t>
    <rPh sb="0" eb="1">
      <t>ニチ</t>
    </rPh>
    <phoneticPr fontId="1"/>
  </si>
  <si>
    <t>月</t>
    <rPh sb="0" eb="1">
      <t>ゲツ</t>
    </rPh>
    <phoneticPr fontId="1"/>
  </si>
  <si>
    <t>年</t>
    <rPh sb="0" eb="1">
      <t>ネン</t>
    </rPh>
    <phoneticPr fontId="1"/>
  </si>
  <si>
    <t>鹿児島市水道事業及び</t>
    <rPh sb="0" eb="4">
      <t>カゴシマシ</t>
    </rPh>
    <rPh sb="4" eb="8">
      <t>スイドウジギョウ</t>
    </rPh>
    <rPh sb="8" eb="9">
      <t>オヨ</t>
    </rPh>
    <phoneticPr fontId="1"/>
  </si>
  <si>
    <t>公共下水道事業管理者　殿</t>
    <rPh sb="0" eb="5">
      <t>コウキョウゲスイドウ</t>
    </rPh>
    <rPh sb="5" eb="7">
      <t>ジギョウ</t>
    </rPh>
    <rPh sb="7" eb="10">
      <t>カンリシャ</t>
    </rPh>
    <rPh sb="11" eb="12">
      <t>トノ</t>
    </rPh>
    <phoneticPr fontId="1"/>
  </si>
  <si>
    <t>申請者</t>
    <rPh sb="0" eb="3">
      <t>シンセイシャ</t>
    </rPh>
    <phoneticPr fontId="1"/>
  </si>
  <si>
    <t>住所</t>
    <rPh sb="0" eb="2">
      <t>ジュウショ</t>
    </rPh>
    <phoneticPr fontId="1"/>
  </si>
  <si>
    <t>氏名</t>
    <rPh sb="0" eb="2">
      <t>シメイ</t>
    </rPh>
    <phoneticPr fontId="1"/>
  </si>
  <si>
    <t>電話番号</t>
    <rPh sb="0" eb="4">
      <t>デンワバンゴウ</t>
    </rPh>
    <phoneticPr fontId="1"/>
  </si>
  <si>
    <t>３階直結給水事前協議書</t>
    <rPh sb="1" eb="2">
      <t>カイ</t>
    </rPh>
    <rPh sb="2" eb="4">
      <t>チョッケツ</t>
    </rPh>
    <rPh sb="4" eb="6">
      <t>キュウスイ</t>
    </rPh>
    <rPh sb="6" eb="11">
      <t>ジゼンキョウギショ</t>
    </rPh>
    <phoneticPr fontId="1"/>
  </si>
  <si>
    <t>　３階直結給水を行いたいので、３階直結給水基準第５項の規定に基づき、事前協議書を</t>
    <rPh sb="2" eb="5">
      <t>カイチョッケツ</t>
    </rPh>
    <rPh sb="5" eb="7">
      <t>キュウスイ</t>
    </rPh>
    <rPh sb="8" eb="9">
      <t>オコナ</t>
    </rPh>
    <rPh sb="16" eb="19">
      <t>カイチョッケツ</t>
    </rPh>
    <rPh sb="19" eb="21">
      <t>キュウスイ</t>
    </rPh>
    <rPh sb="21" eb="23">
      <t>キジュン</t>
    </rPh>
    <rPh sb="23" eb="24">
      <t>ダイ</t>
    </rPh>
    <rPh sb="25" eb="26">
      <t>コウ</t>
    </rPh>
    <rPh sb="27" eb="29">
      <t>キテイ</t>
    </rPh>
    <rPh sb="30" eb="31">
      <t>モト</t>
    </rPh>
    <rPh sb="34" eb="39">
      <t>ジゼンキョウギショ</t>
    </rPh>
    <phoneticPr fontId="1"/>
  </si>
  <si>
    <t>提出します。</t>
    <rPh sb="0" eb="2">
      <t>テイシュツ</t>
    </rPh>
    <phoneticPr fontId="1"/>
  </si>
  <si>
    <t>給水装置場所</t>
    <rPh sb="0" eb="6">
      <t>キュウスイソウチバショ</t>
    </rPh>
    <phoneticPr fontId="1"/>
  </si>
  <si>
    <t>施工者</t>
    <rPh sb="0" eb="3">
      <t>セコウシャ</t>
    </rPh>
    <phoneticPr fontId="1"/>
  </si>
  <si>
    <t>工事予定期間</t>
    <rPh sb="0" eb="6">
      <t>コウジヨテイキカン</t>
    </rPh>
    <phoneticPr fontId="1"/>
  </si>
  <si>
    <t>添付書類</t>
    <rPh sb="0" eb="4">
      <t>テンプショルイ</t>
    </rPh>
    <phoneticPr fontId="1"/>
  </si>
  <si>
    <t>鹿児島市</t>
    <rPh sb="0" eb="4">
      <t>カゴシマシ</t>
    </rPh>
    <phoneticPr fontId="1"/>
  </si>
  <si>
    <t>業者名</t>
    <rPh sb="0" eb="3">
      <t>ギョウシャメイ</t>
    </rPh>
    <phoneticPr fontId="1"/>
  </si>
  <si>
    <t>担当者</t>
    <rPh sb="0" eb="3">
      <t>タントウシャ</t>
    </rPh>
    <phoneticPr fontId="1"/>
  </si>
  <si>
    <t>位置図、配管図、平面図、給水装置立面図</t>
    <rPh sb="0" eb="3">
      <t>イチズ</t>
    </rPh>
    <rPh sb="4" eb="7">
      <t>ハイカンズ</t>
    </rPh>
    <rPh sb="8" eb="11">
      <t>ヘイメンズ</t>
    </rPh>
    <rPh sb="12" eb="16">
      <t>キュウスイソウチ</t>
    </rPh>
    <rPh sb="16" eb="19">
      <t>リツメンズ</t>
    </rPh>
    <phoneticPr fontId="1"/>
  </si>
  <si>
    <t>損失水頭計算書、その他</t>
    <rPh sb="0" eb="4">
      <t>ソンシツスイトウ</t>
    </rPh>
    <rPh sb="4" eb="7">
      <t>ケイサンショ</t>
    </rPh>
    <rPh sb="10" eb="11">
      <t>タ</t>
    </rPh>
    <phoneticPr fontId="1"/>
  </si>
  <si>
    <t>町</t>
    <rPh sb="0" eb="1">
      <t>マチ</t>
    </rPh>
    <phoneticPr fontId="1"/>
  </si>
  <si>
    <t>丁目</t>
    <rPh sb="0" eb="2">
      <t>チョウメ</t>
    </rPh>
    <phoneticPr fontId="1"/>
  </si>
  <si>
    <t>番</t>
    <rPh sb="0" eb="1">
      <t>バン</t>
    </rPh>
    <phoneticPr fontId="1"/>
  </si>
  <si>
    <t>号</t>
    <rPh sb="0" eb="1">
      <t>ゴウ</t>
    </rPh>
    <phoneticPr fontId="1"/>
  </si>
  <si>
    <t>番地</t>
    <rPh sb="0" eb="2">
      <t>バンチ</t>
    </rPh>
    <phoneticPr fontId="1"/>
  </si>
  <si>
    <t>様式第１号（裏面）</t>
    <rPh sb="0" eb="3">
      <t>ヨウシキダイ</t>
    </rPh>
    <rPh sb="4" eb="5">
      <t>ゴウ</t>
    </rPh>
    <rPh sb="6" eb="8">
      <t>ウラメン</t>
    </rPh>
    <phoneticPr fontId="1"/>
  </si>
  <si>
    <t>工事種別</t>
    <rPh sb="0" eb="4">
      <t>コウジシュベツ</t>
    </rPh>
    <phoneticPr fontId="1"/>
  </si>
  <si>
    <t>建物概要</t>
    <rPh sb="0" eb="4">
      <t>タテモノガイヨウ</t>
    </rPh>
    <phoneticPr fontId="1"/>
  </si>
  <si>
    <t>給水戸数</t>
    <rPh sb="0" eb="4">
      <t>キュウスイコスウ</t>
    </rPh>
    <phoneticPr fontId="1"/>
  </si>
  <si>
    <t>計画使用水量</t>
    <rPh sb="0" eb="6">
      <t>ケイカクシヨウスイリョウ</t>
    </rPh>
    <phoneticPr fontId="1"/>
  </si>
  <si>
    <t>給水器具の最高高さ</t>
    <rPh sb="0" eb="4">
      <t>キュウスイキグ</t>
    </rPh>
    <rPh sb="5" eb="8">
      <t>サイコウタカ</t>
    </rPh>
    <phoneticPr fontId="1"/>
  </si>
  <si>
    <t>３階部に給水する</t>
    <rPh sb="1" eb="2">
      <t>カイ</t>
    </rPh>
    <rPh sb="2" eb="3">
      <t>ブ</t>
    </rPh>
    <rPh sb="4" eb="6">
      <t>キュウスイ</t>
    </rPh>
    <phoneticPr fontId="1"/>
  </si>
  <si>
    <t>メーター</t>
    <phoneticPr fontId="1"/>
  </si>
  <si>
    <t>３階部以外に給水する</t>
    <rPh sb="1" eb="2">
      <t>カイ</t>
    </rPh>
    <rPh sb="2" eb="3">
      <t>ブ</t>
    </rPh>
    <rPh sb="3" eb="5">
      <t>イガイ</t>
    </rPh>
    <rPh sb="6" eb="8">
      <t>キュウスイ</t>
    </rPh>
    <phoneticPr fontId="1"/>
  </si>
  <si>
    <t>分岐給水管</t>
    <rPh sb="0" eb="2">
      <t>ブンキ</t>
    </rPh>
    <rPh sb="2" eb="5">
      <t>キュウスイカン</t>
    </rPh>
    <phoneticPr fontId="1"/>
  </si>
  <si>
    <t>配水管水圧等</t>
    <rPh sb="0" eb="3">
      <t>ハイスイカン</t>
    </rPh>
    <rPh sb="3" eb="6">
      <t>スイアツトウ</t>
    </rPh>
    <phoneticPr fontId="1"/>
  </si>
  <si>
    <t>ｍ</t>
    <phoneticPr fontId="1"/>
  </si>
  <si>
    <t>配水池低水位</t>
    <rPh sb="0" eb="3">
      <t>ハイスイチ</t>
    </rPh>
    <rPh sb="3" eb="4">
      <t>ヒク</t>
    </rPh>
    <rPh sb="4" eb="6">
      <t>スイイ</t>
    </rPh>
    <phoneticPr fontId="1"/>
  </si>
  <si>
    <t>配水池系</t>
    <rPh sb="0" eb="4">
      <t>ハイスイチケイ</t>
    </rPh>
    <phoneticPr fontId="1"/>
  </si>
  <si>
    <t>申請地標高</t>
    <rPh sb="0" eb="5">
      <t>シンセイチヒョウコウ</t>
    </rPh>
    <phoneticPr fontId="1"/>
  </si>
  <si>
    <t>ｍ</t>
    <phoneticPr fontId="1"/>
  </si>
  <si>
    <t>標高差</t>
    <rPh sb="0" eb="3">
      <t>ヒョウコウサ</t>
    </rPh>
    <phoneticPr fontId="1"/>
  </si>
  <si>
    <t>水圧測定年月日</t>
    <rPh sb="0" eb="4">
      <t>スイアツソクテイ</t>
    </rPh>
    <rPh sb="4" eb="7">
      <t>ネンガッピ</t>
    </rPh>
    <phoneticPr fontId="1"/>
  </si>
  <si>
    <t>測　定　場　所</t>
    <rPh sb="0" eb="1">
      <t>ソク</t>
    </rPh>
    <rPh sb="2" eb="3">
      <t>サダム</t>
    </rPh>
    <rPh sb="4" eb="5">
      <t>バ</t>
    </rPh>
    <rPh sb="6" eb="7">
      <t>ショ</t>
    </rPh>
    <phoneticPr fontId="1"/>
  </si>
  <si>
    <t>最高水圧</t>
    <rPh sb="0" eb="1">
      <t>サイ</t>
    </rPh>
    <rPh sb="1" eb="2">
      <t>コウ</t>
    </rPh>
    <rPh sb="2" eb="4">
      <t>スイアツ</t>
    </rPh>
    <phoneticPr fontId="1"/>
  </si>
  <si>
    <t>最低水圧</t>
    <rPh sb="0" eb="4">
      <t>サイテイスイアツ</t>
    </rPh>
    <phoneticPr fontId="1"/>
  </si>
  <si>
    <t>MPa</t>
    <phoneticPr fontId="1"/>
  </si>
  <si>
    <t>月</t>
    <rPh sb="0" eb="1">
      <t>ガツ</t>
    </rPh>
    <phoneticPr fontId="1"/>
  </si>
  <si>
    <t>～</t>
    <phoneticPr fontId="1"/>
  </si>
  <si>
    <t>建物</t>
    <rPh sb="0" eb="2">
      <t>タテモノ</t>
    </rPh>
    <phoneticPr fontId="1"/>
  </si>
  <si>
    <t>階数</t>
    <rPh sb="0" eb="2">
      <t>カイスウ</t>
    </rPh>
    <phoneticPr fontId="1"/>
  </si>
  <si>
    <t>管種</t>
    <rPh sb="0" eb="2">
      <t>カンシュ</t>
    </rPh>
    <phoneticPr fontId="1"/>
  </si>
  <si>
    <t>口径</t>
    <rPh sb="0" eb="2">
      <t>コウケイ</t>
    </rPh>
    <phoneticPr fontId="1"/>
  </si>
  <si>
    <t>配　水　管</t>
    <rPh sb="0" eb="1">
      <t>ハイ</t>
    </rPh>
    <rPh sb="2" eb="3">
      <t>ミズ</t>
    </rPh>
    <rPh sb="4" eb="5">
      <t>カン</t>
    </rPh>
    <phoneticPr fontId="1"/>
  </si>
  <si>
    <t>mm</t>
    <phoneticPr fontId="1"/>
  </si>
  <si>
    <t>個</t>
    <rPh sb="0" eb="1">
      <t>コ</t>
    </rPh>
    <phoneticPr fontId="1"/>
  </si>
  <si>
    <t>自己材</t>
    <rPh sb="0" eb="3">
      <t>ジコザイ</t>
    </rPh>
    <phoneticPr fontId="1"/>
  </si>
  <si>
    <t>mm</t>
    <phoneticPr fontId="1"/>
  </si>
  <si>
    <t>備　　　　考</t>
    <rPh sb="0" eb="1">
      <t>ビ</t>
    </rPh>
    <rPh sb="5" eb="6">
      <t>コウ</t>
    </rPh>
    <phoneticPr fontId="1"/>
  </si>
  <si>
    <r>
      <t xml:space="preserve">建物
</t>
    </r>
    <r>
      <rPr>
        <sz val="6"/>
        <color theme="1"/>
        <rFont val="ＭＳ 明朝"/>
        <family val="1"/>
        <charset val="128"/>
        <scheme val="minor"/>
      </rPr>
      <t>　</t>
    </r>
    <r>
      <rPr>
        <sz val="10.5"/>
        <color theme="1"/>
        <rFont val="ＭＳ 明朝"/>
        <family val="2"/>
        <charset val="128"/>
        <scheme val="minor"/>
      </rPr>
      <t xml:space="preserve">
種別</t>
    </r>
    <rPh sb="0" eb="2">
      <t>タテモノ</t>
    </rPh>
    <rPh sb="5" eb="7">
      <t>シュベツ</t>
    </rPh>
    <phoneticPr fontId="1"/>
  </si>
  <si>
    <t>給水装置番号第</t>
    <rPh sb="0" eb="6">
      <t>キュウスイソウチバンゴウ</t>
    </rPh>
    <rPh sb="6" eb="7">
      <t>ダイ</t>
    </rPh>
    <phoneticPr fontId="1"/>
  </si>
  <si>
    <t>新設</t>
    <rPh sb="0" eb="2">
      <t>シンセツ</t>
    </rPh>
    <phoneticPr fontId="1"/>
  </si>
  <si>
    <t>改造</t>
    <rPh sb="0" eb="2">
      <t>カイゾウ</t>
    </rPh>
    <phoneticPr fontId="1"/>
  </si>
  <si>
    <t>地上</t>
    <rPh sb="0" eb="2">
      <t>チジョウ</t>
    </rPh>
    <phoneticPr fontId="1"/>
  </si>
  <si>
    <t>階</t>
    <rPh sb="0" eb="1">
      <t>カイ</t>
    </rPh>
    <phoneticPr fontId="1"/>
  </si>
  <si>
    <t>地下</t>
    <rPh sb="0" eb="2">
      <t>チカ</t>
    </rPh>
    <phoneticPr fontId="1"/>
  </si>
  <si>
    <t>新築</t>
    <rPh sb="0" eb="2">
      <t>シンチク</t>
    </rPh>
    <phoneticPr fontId="1"/>
  </si>
  <si>
    <t>専用住宅</t>
    <rPh sb="0" eb="4">
      <t>センヨウジュウタク</t>
    </rPh>
    <phoneticPr fontId="1"/>
  </si>
  <si>
    <t>共同住宅</t>
    <rPh sb="0" eb="4">
      <t>キョウドウジュウタク</t>
    </rPh>
    <phoneticPr fontId="1"/>
  </si>
  <si>
    <t>既存</t>
    <rPh sb="0" eb="2">
      <t>キゾン</t>
    </rPh>
    <phoneticPr fontId="1"/>
  </si>
  <si>
    <t>店舗等付住宅</t>
    <rPh sb="0" eb="2">
      <t>テンポ</t>
    </rPh>
    <rPh sb="2" eb="3">
      <t>トウ</t>
    </rPh>
    <rPh sb="3" eb="4">
      <t>ツキ</t>
    </rPh>
    <rPh sb="4" eb="6">
      <t>ジュウタク</t>
    </rPh>
    <phoneticPr fontId="1"/>
  </si>
  <si>
    <t>店舗等付共同住宅</t>
    <rPh sb="0" eb="2">
      <t>テンポ</t>
    </rPh>
    <rPh sb="2" eb="3">
      <t>トウ</t>
    </rPh>
    <rPh sb="3" eb="4">
      <t>ツキ</t>
    </rPh>
    <rPh sb="4" eb="8">
      <t>キョウドウジュウタク</t>
    </rPh>
    <phoneticPr fontId="1"/>
  </si>
  <si>
    <t>事務所</t>
    <rPh sb="0" eb="3">
      <t>ジムショ</t>
    </rPh>
    <phoneticPr fontId="1"/>
  </si>
  <si>
    <t>その他</t>
    <rPh sb="2" eb="3">
      <t>タ</t>
    </rPh>
    <phoneticPr fontId="1"/>
  </si>
  <si>
    <t>３階部に特に水圧の必要
な器具の有無</t>
    <rPh sb="1" eb="3">
      <t>カイブ</t>
    </rPh>
    <rPh sb="4" eb="5">
      <t>トク</t>
    </rPh>
    <rPh sb="6" eb="8">
      <t>スイアツ</t>
    </rPh>
    <rPh sb="9" eb="11">
      <t>ヒツヨウ</t>
    </rPh>
    <rPh sb="14" eb="16">
      <t>キグ</t>
    </rPh>
    <rPh sb="17" eb="19">
      <t>ウム</t>
    </rPh>
    <phoneticPr fontId="1"/>
  </si>
  <si>
    <t>住宅</t>
    <rPh sb="0" eb="2">
      <t>ジュウタク</t>
    </rPh>
    <phoneticPr fontId="1"/>
  </si>
  <si>
    <t>店舗</t>
    <rPh sb="0" eb="2">
      <t>テンポ</t>
    </rPh>
    <phoneticPr fontId="1"/>
  </si>
  <si>
    <t>計</t>
    <rPh sb="0" eb="1">
      <t>ケイ</t>
    </rPh>
    <phoneticPr fontId="1"/>
  </si>
  <si>
    <t>戸</t>
    <rPh sb="0" eb="1">
      <t>コ</t>
    </rPh>
    <phoneticPr fontId="1"/>
  </si>
  <si>
    <t>(</t>
    <phoneticPr fontId="1"/>
  </si>
  <si>
    <t>)</t>
    <phoneticPr fontId="1"/>
  </si>
  <si>
    <t>㎥/日</t>
    <rPh sb="2" eb="3">
      <t>ニチ</t>
    </rPh>
    <phoneticPr fontId="1"/>
  </si>
  <si>
    <t>ℓ/分</t>
    <rPh sb="2" eb="3">
      <t>フン</t>
    </rPh>
    <phoneticPr fontId="1"/>
  </si>
  <si>
    <t>配水管の布設道路面から</t>
    <rPh sb="0" eb="3">
      <t>ハイスイカン</t>
    </rPh>
    <rPh sb="4" eb="8">
      <t>フセツドウロ</t>
    </rPh>
    <rPh sb="8" eb="9">
      <t>メン</t>
    </rPh>
    <phoneticPr fontId="1"/>
  </si>
  <si>
    <t>ｍ</t>
    <phoneticPr fontId="1"/>
  </si>
  <si>
    <t>無し</t>
    <rPh sb="0" eb="1">
      <t>ナ</t>
    </rPh>
    <phoneticPr fontId="1"/>
  </si>
  <si>
    <t>有り</t>
    <rPh sb="0" eb="1">
      <t>ア</t>
    </rPh>
    <phoneticPr fontId="1"/>
  </si>
  <si>
    <t>給湯器</t>
    <rPh sb="0" eb="3">
      <t>キュウトウキ</t>
    </rPh>
    <phoneticPr fontId="1"/>
  </si>
  <si>
    <t>)</t>
    <phoneticPr fontId="1"/>
  </si>
  <si>
    <t>作動水圧(</t>
    <rPh sb="0" eb="4">
      <t>サドウスイアツ</t>
    </rPh>
    <phoneticPr fontId="1"/>
  </si>
  <si>
    <t>器 具 名(</t>
    <rPh sb="0" eb="1">
      <t>キ</t>
    </rPh>
    <rPh sb="2" eb="3">
      <t>グ</t>
    </rPh>
    <rPh sb="4" eb="5">
      <t>ナ</t>
    </rPh>
    <phoneticPr fontId="1"/>
  </si>
  <si>
    <t>～</t>
    <phoneticPr fontId="1"/>
  </si>
  <si>
    <t>MPa)</t>
    <phoneticPr fontId="1"/>
  </si>
  <si>
    <t>①</t>
    <phoneticPr fontId="1"/>
  </si>
  <si>
    <t>申請者名</t>
    <rPh sb="0" eb="4">
      <t>シンセイシャメイ</t>
    </rPh>
    <phoneticPr fontId="1"/>
  </si>
  <si>
    <t>町</t>
    <rPh sb="0" eb="1">
      <t>チョウ</t>
    </rPh>
    <phoneticPr fontId="1"/>
  </si>
  <si>
    <t>工事開始</t>
    <rPh sb="0" eb="4">
      <t>コウジカイシ</t>
    </rPh>
    <phoneticPr fontId="1"/>
  </si>
  <si>
    <t>工事完成</t>
    <rPh sb="0" eb="4">
      <t>コウジカンセイ</t>
    </rPh>
    <phoneticPr fontId="1"/>
  </si>
  <si>
    <t>②</t>
    <phoneticPr fontId="1"/>
  </si>
  <si>
    <t>申請書（裏）を作成します。黄色の枠内に各項目を入力またはプルダウンから選択してください。</t>
    <rPh sb="0" eb="3">
      <t>シンセイショ</t>
    </rPh>
    <rPh sb="4" eb="5">
      <t>ウラ</t>
    </rPh>
    <rPh sb="7" eb="9">
      <t>サクセイ</t>
    </rPh>
    <rPh sb="13" eb="15">
      <t>キイロ</t>
    </rPh>
    <rPh sb="16" eb="18">
      <t>ワクナイ</t>
    </rPh>
    <rPh sb="19" eb="22">
      <t>カクコウモク</t>
    </rPh>
    <rPh sb="23" eb="25">
      <t>ニュウリョク</t>
    </rPh>
    <rPh sb="35" eb="37">
      <t>センタク</t>
    </rPh>
    <phoneticPr fontId="1"/>
  </si>
  <si>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1"/>
  </si>
  <si>
    <t>※個人名の場合は上段に入力</t>
    <rPh sb="1" eb="4">
      <t>コジンメイ</t>
    </rPh>
    <rPh sb="5" eb="7">
      <t>バアイ</t>
    </rPh>
    <rPh sb="8" eb="10">
      <t>ウエダン</t>
    </rPh>
    <rPh sb="11" eb="13">
      <t>ニュウリョク</t>
    </rPh>
    <phoneticPr fontId="1"/>
  </si>
  <si>
    <t>※地名・地番を上段に入力</t>
    <rPh sb="1" eb="3">
      <t>チメイ</t>
    </rPh>
    <rPh sb="4" eb="6">
      <t>チバン</t>
    </rPh>
    <rPh sb="7" eb="9">
      <t>ウエダン</t>
    </rPh>
    <rPh sb="10" eb="12">
      <t>ニュウリョク</t>
    </rPh>
    <phoneticPr fontId="1"/>
  </si>
  <si>
    <t>※建物名、部屋番号等は下段に入力</t>
    <rPh sb="1" eb="4">
      <t>タテモノメイ</t>
    </rPh>
    <rPh sb="5" eb="10">
      <t>ヘヤバンゴウトウ</t>
    </rPh>
    <rPh sb="11" eb="13">
      <t>シタダン</t>
    </rPh>
    <rPh sb="14" eb="16">
      <t>ニュウリョク</t>
    </rPh>
    <phoneticPr fontId="1"/>
  </si>
  <si>
    <t>（工事種別）</t>
    <rPh sb="1" eb="5">
      <t>コウジシュベツ</t>
    </rPh>
    <phoneticPr fontId="1"/>
  </si>
  <si>
    <t>種別を選択</t>
    <rPh sb="0" eb="2">
      <t>シュベツ</t>
    </rPh>
    <rPh sb="3" eb="5">
      <t>センタク</t>
    </rPh>
    <phoneticPr fontId="1"/>
  </si>
  <si>
    <t>工事店用リスト</t>
    <rPh sb="0" eb="3">
      <t>コウジテン</t>
    </rPh>
    <rPh sb="3" eb="4">
      <t>ヨウ</t>
    </rPh>
    <phoneticPr fontId="1"/>
  </si>
  <si>
    <t>新設</t>
    <rPh sb="0" eb="2">
      <t>シンセツ</t>
    </rPh>
    <phoneticPr fontId="1"/>
  </si>
  <si>
    <t>改造</t>
    <rPh sb="0" eb="2">
      <t>カイゾウ</t>
    </rPh>
    <phoneticPr fontId="1"/>
  </si>
  <si>
    <t>地上</t>
    <rPh sb="0" eb="2">
      <t>チジョウ</t>
    </rPh>
    <phoneticPr fontId="1"/>
  </si>
  <si>
    <t>地下</t>
    <rPh sb="0" eb="2">
      <t>チカ</t>
    </rPh>
    <phoneticPr fontId="1"/>
  </si>
  <si>
    <t>階</t>
    <rPh sb="0" eb="1">
      <t>カイ</t>
    </rPh>
    <phoneticPr fontId="1"/>
  </si>
  <si>
    <t>（建物種別）</t>
    <rPh sb="1" eb="3">
      <t>タテモノ</t>
    </rPh>
    <rPh sb="3" eb="5">
      <t>シュベツ</t>
    </rPh>
    <phoneticPr fontId="1"/>
  </si>
  <si>
    <t>新築</t>
    <rPh sb="0" eb="2">
      <t>シンチク</t>
    </rPh>
    <phoneticPr fontId="1"/>
  </si>
  <si>
    <t>既存</t>
    <rPh sb="0" eb="2">
      <t>キゾン</t>
    </rPh>
    <phoneticPr fontId="1"/>
  </si>
  <si>
    <t>種類を選択</t>
    <rPh sb="0" eb="2">
      <t>シュルイ</t>
    </rPh>
    <rPh sb="3" eb="5">
      <t>センタク</t>
    </rPh>
    <phoneticPr fontId="1"/>
  </si>
  <si>
    <t>（建物種類）</t>
    <rPh sb="1" eb="3">
      <t>タテモノ</t>
    </rPh>
    <rPh sb="3" eb="5">
      <t>シュルイ</t>
    </rPh>
    <phoneticPr fontId="1"/>
  </si>
  <si>
    <t>専用住宅</t>
    <rPh sb="0" eb="4">
      <t>センヨウジュウタク</t>
    </rPh>
    <phoneticPr fontId="1"/>
  </si>
  <si>
    <t>事務所</t>
    <rPh sb="0" eb="3">
      <t>ジムショ</t>
    </rPh>
    <phoneticPr fontId="1"/>
  </si>
  <si>
    <t>共同住宅</t>
    <rPh sb="0" eb="4">
      <t>キョウドウジュウタク</t>
    </rPh>
    <phoneticPr fontId="1"/>
  </si>
  <si>
    <t>店舗等付共同住宅</t>
    <rPh sb="0" eb="3">
      <t>テンポトウ</t>
    </rPh>
    <rPh sb="3" eb="4">
      <t>ツキ</t>
    </rPh>
    <rPh sb="4" eb="8">
      <t>キョウドウジュウタク</t>
    </rPh>
    <phoneticPr fontId="1"/>
  </si>
  <si>
    <t>その他</t>
    <rPh sb="2" eb="3">
      <t>タ</t>
    </rPh>
    <phoneticPr fontId="1"/>
  </si>
  <si>
    <t>店舗等付住宅</t>
    <rPh sb="0" eb="2">
      <t>テンポ</t>
    </rPh>
    <rPh sb="2" eb="3">
      <t>トウ</t>
    </rPh>
    <rPh sb="3" eb="4">
      <t>ツキ</t>
    </rPh>
    <rPh sb="4" eb="6">
      <t>ジュウタク</t>
    </rPh>
    <phoneticPr fontId="1"/>
  </si>
  <si>
    <t>住宅</t>
    <rPh sb="0" eb="2">
      <t>ジュウタク</t>
    </rPh>
    <phoneticPr fontId="1"/>
  </si>
  <si>
    <t>店舗</t>
    <rPh sb="0" eb="2">
      <t>テンポ</t>
    </rPh>
    <phoneticPr fontId="1"/>
  </si>
  <si>
    <t>戸</t>
    <rPh sb="0" eb="1">
      <t>コ</t>
    </rPh>
    <phoneticPr fontId="1"/>
  </si>
  <si>
    <t>L/分</t>
    <rPh sb="2" eb="3">
      <t>フン</t>
    </rPh>
    <phoneticPr fontId="1"/>
  </si>
  <si>
    <r>
      <t>m</t>
    </r>
    <r>
      <rPr>
        <vertAlign val="superscript"/>
        <sz val="11"/>
        <color theme="1"/>
        <rFont val="Meiryo UI"/>
        <family val="3"/>
        <charset val="128"/>
      </rPr>
      <t>3</t>
    </r>
    <r>
      <rPr>
        <sz val="11"/>
        <color theme="1"/>
        <rFont val="Meiryo UI"/>
        <family val="3"/>
        <charset val="128"/>
      </rPr>
      <t>/日</t>
    </r>
    <rPh sb="3" eb="4">
      <t>ニチ</t>
    </rPh>
    <phoneticPr fontId="1"/>
  </si>
  <si>
    <t>3階部に特に水圧の</t>
    <rPh sb="1" eb="3">
      <t>カイブ</t>
    </rPh>
    <rPh sb="4" eb="5">
      <t>トク</t>
    </rPh>
    <rPh sb="6" eb="8">
      <t>スイアツ</t>
    </rPh>
    <phoneticPr fontId="1"/>
  </si>
  <si>
    <t>必要な器具の有無</t>
    <rPh sb="0" eb="2">
      <t>ヒツヨウ</t>
    </rPh>
    <rPh sb="3" eb="5">
      <t>キグ</t>
    </rPh>
    <rPh sb="6" eb="8">
      <t>ウム</t>
    </rPh>
    <phoneticPr fontId="1"/>
  </si>
  <si>
    <t>給水戸数</t>
    <rPh sb="0" eb="4">
      <t>キュウスイコスウ</t>
    </rPh>
    <phoneticPr fontId="1"/>
  </si>
  <si>
    <t>建物種別</t>
    <rPh sb="0" eb="2">
      <t>タテモノ</t>
    </rPh>
    <rPh sb="2" eb="4">
      <t>シュベツ</t>
    </rPh>
    <phoneticPr fontId="1"/>
  </si>
  <si>
    <t>建物階数</t>
    <rPh sb="0" eb="2">
      <t>タテモノ</t>
    </rPh>
    <rPh sb="2" eb="4">
      <t>カイスウ</t>
    </rPh>
    <phoneticPr fontId="1"/>
  </si>
  <si>
    <t>工事種別</t>
    <rPh sb="0" eb="4">
      <t>コウジシュベツ</t>
    </rPh>
    <phoneticPr fontId="1"/>
  </si>
  <si>
    <t>工事予定期間</t>
    <rPh sb="0" eb="4">
      <t>コウジヨテイ</t>
    </rPh>
    <rPh sb="4" eb="6">
      <t>キカン</t>
    </rPh>
    <phoneticPr fontId="1"/>
  </si>
  <si>
    <t>給水器具の最高髙さ</t>
    <rPh sb="0" eb="4">
      <t>キュウスイキグ</t>
    </rPh>
    <rPh sb="5" eb="7">
      <t>サイコウ</t>
    </rPh>
    <rPh sb="7" eb="8">
      <t>タカ</t>
    </rPh>
    <phoneticPr fontId="1"/>
  </si>
  <si>
    <t>有無を選択</t>
    <rPh sb="0" eb="2">
      <t>ウム</t>
    </rPh>
    <rPh sb="3" eb="5">
      <t>センタク</t>
    </rPh>
    <phoneticPr fontId="1"/>
  </si>
  <si>
    <t>（有無）</t>
    <rPh sb="1" eb="3">
      <t>ウム</t>
    </rPh>
    <phoneticPr fontId="1"/>
  </si>
  <si>
    <t>有り</t>
    <rPh sb="0" eb="1">
      <t>ア</t>
    </rPh>
    <phoneticPr fontId="1"/>
  </si>
  <si>
    <t>無し</t>
    <rPh sb="0" eb="1">
      <t>ナ</t>
    </rPh>
    <phoneticPr fontId="1"/>
  </si>
  <si>
    <t>（器具名）</t>
    <rPh sb="1" eb="4">
      <t>キグメイ</t>
    </rPh>
    <phoneticPr fontId="1"/>
  </si>
  <si>
    <t>給湯器</t>
    <rPh sb="0" eb="3">
      <t>キュウトウキ</t>
    </rPh>
    <phoneticPr fontId="1"/>
  </si>
  <si>
    <t>3階部に給水する</t>
    <rPh sb="1" eb="3">
      <t>カイブ</t>
    </rPh>
    <rPh sb="4" eb="6">
      <t>キュウスイ</t>
    </rPh>
    <phoneticPr fontId="1"/>
  </si>
  <si>
    <t>メーター</t>
    <phoneticPr fontId="1"/>
  </si>
  <si>
    <t>3階部以外に給水する</t>
    <rPh sb="1" eb="3">
      <t>カイブ</t>
    </rPh>
    <rPh sb="3" eb="5">
      <t>イガイ</t>
    </rPh>
    <rPh sb="6" eb="8">
      <t>キュウスイ</t>
    </rPh>
    <phoneticPr fontId="1"/>
  </si>
  <si>
    <t>口径</t>
    <rPh sb="0" eb="2">
      <t>コウケイ</t>
    </rPh>
    <phoneticPr fontId="1"/>
  </si>
  <si>
    <t>mm</t>
    <phoneticPr fontId="1"/>
  </si>
  <si>
    <t>個</t>
    <rPh sb="0" eb="1">
      <t>コ</t>
    </rPh>
    <phoneticPr fontId="1"/>
  </si>
  <si>
    <t>局</t>
    <rPh sb="0" eb="1">
      <t>キョク</t>
    </rPh>
    <phoneticPr fontId="1"/>
  </si>
  <si>
    <t>自己材</t>
    <rPh sb="0" eb="3">
      <t>ジコザイ</t>
    </rPh>
    <phoneticPr fontId="1"/>
  </si>
  <si>
    <t>配水管</t>
    <rPh sb="0" eb="3">
      <t>ハイスイカン</t>
    </rPh>
    <phoneticPr fontId="1"/>
  </si>
  <si>
    <t>分岐給水管</t>
    <rPh sb="0" eb="5">
      <t>ブンキキュウスイカン</t>
    </rPh>
    <phoneticPr fontId="1"/>
  </si>
  <si>
    <t>管種</t>
    <rPh sb="0" eb="2">
      <t>カンシュ</t>
    </rPh>
    <phoneticPr fontId="1"/>
  </si>
  <si>
    <t>mm</t>
    <phoneticPr fontId="1"/>
  </si>
  <si>
    <t>m（配水管の布設道路面から）</t>
    <rPh sb="2" eb="5">
      <t>ハイスイカン</t>
    </rPh>
    <rPh sb="6" eb="11">
      <t>フセツドウロメン</t>
    </rPh>
    <phoneticPr fontId="1"/>
  </si>
  <si>
    <t>３階直結給水事前協議書作成フォーム（指定工事事業者）</t>
    <rPh sb="1" eb="4">
      <t>カイチョッケツ</t>
    </rPh>
    <rPh sb="4" eb="6">
      <t>キュウスイ</t>
    </rPh>
    <rPh sb="6" eb="8">
      <t>ジゼン</t>
    </rPh>
    <rPh sb="8" eb="10">
      <t>キョウギ</t>
    </rPh>
    <rPh sb="10" eb="11">
      <t>ショ</t>
    </rPh>
    <rPh sb="11" eb="13">
      <t>サクセイ</t>
    </rPh>
    <rPh sb="18" eb="25">
      <t>シテイコウジジギョウシャ</t>
    </rPh>
    <phoneticPr fontId="1"/>
  </si>
  <si>
    <t>３階直結給水事前協議書作成フォーム（給排水設備課職員）</t>
    <rPh sb="1" eb="4">
      <t>カイチョッケツ</t>
    </rPh>
    <rPh sb="4" eb="6">
      <t>キュウスイ</t>
    </rPh>
    <rPh sb="6" eb="8">
      <t>ジゼン</t>
    </rPh>
    <rPh sb="8" eb="10">
      <t>キョウギ</t>
    </rPh>
    <rPh sb="10" eb="11">
      <t>ショ</t>
    </rPh>
    <rPh sb="11" eb="13">
      <t>サクセイ</t>
    </rPh>
    <rPh sb="18" eb="23">
      <t>キュウハイスイセツビ</t>
    </rPh>
    <rPh sb="23" eb="24">
      <t>カ</t>
    </rPh>
    <rPh sb="24" eb="26">
      <t>ショクイン</t>
    </rPh>
    <phoneticPr fontId="1"/>
  </si>
  <si>
    <t>水圧等情報を入力してください。</t>
    <rPh sb="0" eb="5">
      <t>スイアツトウジョウホウ</t>
    </rPh>
    <rPh sb="6" eb="8">
      <t>ニュウリョク</t>
    </rPh>
    <phoneticPr fontId="1"/>
  </si>
  <si>
    <t>配水池低水位</t>
    <rPh sb="0" eb="3">
      <t>ハイスイチ</t>
    </rPh>
    <rPh sb="3" eb="4">
      <t>テイ</t>
    </rPh>
    <rPh sb="4" eb="6">
      <t>スイイ</t>
    </rPh>
    <phoneticPr fontId="1"/>
  </si>
  <si>
    <t>申請地標高</t>
    <rPh sb="0" eb="3">
      <t>シンセイチ</t>
    </rPh>
    <rPh sb="3" eb="5">
      <t>ヒョウコウ</t>
    </rPh>
    <phoneticPr fontId="1"/>
  </si>
  <si>
    <t>配水池情報</t>
    <rPh sb="0" eb="5">
      <t>ハイスイチジョウホウ</t>
    </rPh>
    <phoneticPr fontId="1"/>
  </si>
  <si>
    <t>m</t>
    <phoneticPr fontId="1"/>
  </si>
  <si>
    <t>測定開始</t>
    <rPh sb="0" eb="4">
      <t>ソクテイカイシ</t>
    </rPh>
    <phoneticPr fontId="1"/>
  </si>
  <si>
    <t>測定終了</t>
    <rPh sb="0" eb="4">
      <t>ソクテイシュウリョウ</t>
    </rPh>
    <phoneticPr fontId="1"/>
  </si>
  <si>
    <t>水圧測定場所</t>
    <rPh sb="0" eb="6">
      <t>スイアツソクテイバショ</t>
    </rPh>
    <phoneticPr fontId="1"/>
  </si>
  <si>
    <t>水圧情報</t>
    <rPh sb="0" eb="4">
      <t>スイアツジョウホウ</t>
    </rPh>
    <phoneticPr fontId="1"/>
  </si>
  <si>
    <t>最高水圧</t>
    <rPh sb="0" eb="4">
      <t>サイコウスイアツ</t>
    </rPh>
    <phoneticPr fontId="1"/>
  </si>
  <si>
    <t>MPa</t>
    <phoneticPr fontId="1"/>
  </si>
  <si>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1"/>
  </si>
  <si>
    <t>（工事店入力箇所で不備がある場合）</t>
    <rPh sb="1" eb="8">
      <t>コウジテンニュウリョクカショ</t>
    </rPh>
    <rPh sb="9" eb="11">
      <t>フビ</t>
    </rPh>
    <rPh sb="14" eb="16">
      <t>バアイ</t>
    </rPh>
    <phoneticPr fontId="1"/>
  </si>
  <si>
    <t>⑴</t>
    <phoneticPr fontId="1"/>
  </si>
  <si>
    <t>⑵</t>
    <phoneticPr fontId="1"/>
  </si>
  <si>
    <t>職権訂正する場合</t>
    <rPh sb="0" eb="4">
      <t>ショッケンテイセイ</t>
    </rPh>
    <rPh sb="6" eb="8">
      <t>バアイ</t>
    </rPh>
    <phoneticPr fontId="1"/>
  </si>
  <si>
    <t>工事店に返却する場合</t>
    <rPh sb="0" eb="3">
      <t>コウジテン</t>
    </rPh>
    <rPh sb="4" eb="6">
      <t>ヘンキャク</t>
    </rPh>
    <rPh sb="8" eb="10">
      <t>バアイ</t>
    </rPh>
    <phoneticPr fontId="1"/>
  </si>
  <si>
    <t>→</t>
    <phoneticPr fontId="1"/>
  </si>
  <si>
    <t>→</t>
    <phoneticPr fontId="1"/>
  </si>
  <si>
    <t>シート「工事店入力フォーム」から訂正する。</t>
    <rPh sb="4" eb="7">
      <t>コウジテン</t>
    </rPh>
    <rPh sb="7" eb="9">
      <t>ニュウリョク</t>
    </rPh>
    <rPh sb="16" eb="18">
      <t>テイセイ</t>
    </rPh>
    <phoneticPr fontId="1"/>
  </si>
  <si>
    <t>※形式は自由です。</t>
    <rPh sb="1" eb="3">
      <t>ケイシキ</t>
    </rPh>
    <rPh sb="4" eb="6">
      <t>ジユウ</t>
    </rPh>
    <phoneticPr fontId="1"/>
  </si>
  <si>
    <t>m（自動計算されます）</t>
    <rPh sb="2" eb="6">
      <t>ジドウケイサン</t>
    </rPh>
    <phoneticPr fontId="1"/>
  </si>
  <si>
    <t>（日付を入力　YYYY/MM/DD）※未定の場合は空欄で可</t>
    <rPh sb="1" eb="3">
      <t>ヒヅケ</t>
    </rPh>
    <rPh sb="4" eb="6">
      <t>ニュウリョク</t>
    </rPh>
    <rPh sb="19" eb="21">
      <t>ミテイ</t>
    </rPh>
    <rPh sb="22" eb="24">
      <t>バアイ</t>
    </rPh>
    <rPh sb="25" eb="27">
      <t>クウラン</t>
    </rPh>
    <rPh sb="28" eb="29">
      <t>カ</t>
    </rPh>
    <phoneticPr fontId="1"/>
  </si>
  <si>
    <t>※日付形式で入力（YYYY/MM/DD）</t>
    <rPh sb="1" eb="3">
      <t>ヒヅケ</t>
    </rPh>
    <rPh sb="3" eb="5">
      <t>ケイシキ</t>
    </rPh>
    <rPh sb="6" eb="8">
      <t>ニュウリョク</t>
    </rPh>
    <phoneticPr fontId="1"/>
  </si>
  <si>
    <t>※該当する消火栓番号を入力（H-○○○）</t>
    <rPh sb="1" eb="3">
      <t>ガイトウ</t>
    </rPh>
    <rPh sb="5" eb="8">
      <t>ショウカセン</t>
    </rPh>
    <rPh sb="8" eb="10">
      <t>バンゴウ</t>
    </rPh>
    <rPh sb="11" eb="13">
      <t>ニュウリョク</t>
    </rPh>
    <phoneticPr fontId="1"/>
  </si>
  <si>
    <t>計</t>
    <rPh sb="0" eb="1">
      <t>ケイ</t>
    </rPh>
    <phoneticPr fontId="1"/>
  </si>
  <si>
    <t>戸</t>
    <rPh sb="0" eb="1">
      <t>コ</t>
    </rPh>
    <phoneticPr fontId="1"/>
  </si>
  <si>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1"/>
  </si>
  <si>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1"/>
  </si>
  <si>
    <t>補足説明等</t>
    <rPh sb="0" eb="2">
      <t>ホソク</t>
    </rPh>
    <rPh sb="2" eb="4">
      <t>セツメイ</t>
    </rPh>
    <rPh sb="4" eb="5">
      <t>トウ</t>
    </rPh>
    <phoneticPr fontId="1"/>
  </si>
  <si>
    <t>③</t>
    <phoneticPr fontId="1"/>
  </si>
  <si>
    <t>kintone「各種事前協議受付アプリ」を利用して、修正箇所を指摘し、修正依頼をかける。</t>
    <rPh sb="21" eb="23">
      <t>リヨウ</t>
    </rPh>
    <rPh sb="26" eb="28">
      <t>シュウセイ</t>
    </rPh>
    <rPh sb="28" eb="30">
      <t>カショ</t>
    </rPh>
    <rPh sb="31" eb="33">
      <t>シテキ</t>
    </rPh>
    <rPh sb="35" eb="37">
      <t>シュウセイ</t>
    </rPh>
    <rPh sb="37" eb="39">
      <t>イライ</t>
    </rPh>
    <phoneticPr fontId="1"/>
  </si>
  <si>
    <t>入力終了後、「各種事前協議申込みフォーム」で必要事項を入力し、このファイルを添付してください。
（事前協議の回答書を受け取るまでは、ファイルや申請情報は大切に保管してください。）
紙で申し込む場合は、事前協議書シートを出力し、各種添付書類を準備したうえで、窓口にて申込みください。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</si>
</sst>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明朝"/>
      <family val="2"/>
      <charset val="128"/>
      <scheme val="minor"/>
    </font>
    <font>
      <sz val="6"/>
      <name val="ＭＳ 明朝"/>
      <family val="2"/>
      <charset val="128"/>
      <scheme val="minor"/>
    </font>
    <font>
      <sz val="10.5"/>
      <color theme="1"/>
      <name val="ＭＳ 明朝"/>
      <family val="2"/>
      <charset val="128"/>
      <scheme val="minor"/>
    </font>
    <font>
      <b/>
      <sz val="14"/>
      <color theme="1"/>
      <name val="ＭＳ 明朝"/>
      <family val="1"/>
      <charset val="128"/>
      <scheme val="minor"/>
    </font>
    <font>
      <sz val="10"/>
      <color theme="1"/>
      <name val="ＭＳ 明朝"/>
      <family val="2"/>
      <charset val="128"/>
      <scheme val="minor"/>
    </font>
    <font>
      <sz val="10"/>
      <color theme="1"/>
      <name val="ＭＳ 明朝"/>
      <family val="1"/>
      <charset val="128"/>
      <scheme val="minor"/>
    </font>
    <font>
      <sz val="6"/>
      <color theme="1"/>
      <name val="ＭＳ 明朝"/>
      <family val="1"/>
      <charset val="128"/>
      <scheme val="minor"/>
    </font>
    <font>
      <sz val="11"/>
      <color theme="1"/>
      <name val="Meiryo UI"/>
      <family val="3"/>
      <charset val="128"/>
    </font>
    <font>
      <b/>
      <sz val="11"/>
      <color theme="1"/>
      <name val="Meiryo UI"/>
      <family val="3"/>
      <charset val="128"/>
    </font>
    <font>
      <sz val="10.5"/>
      <color theme="1"/>
      <name val="ＭＳ ゴシック"/>
      <family val="3"/>
      <charset val="128"/>
      <scheme val="major"/>
    </font>
    <font>
      <b/>
      <sz val="11"/>
      <color rgb="FFFF0000"/>
      <name val="Meiryo UI"/>
      <family val="3"/>
      <charset val="128"/>
    </font>
    <font>
      <b/>
      <sz val="11"/>
      <name val="Meiryo UI"/>
      <family val="3"/>
      <charset val="128"/>
    </font>
    <font>
      <vertAlign val="superscript"/>
      <sz val="11"/>
      <color theme="1"/>
      <name val="Meiryo UI"/>
      <family val="3"/>
      <charset val="128"/>
    </font>
    <font>
      <sz val="11"/>
      <color theme="1"/>
      <name val="HG丸ｺﾞｼｯｸM-PRO"/>
      <family val="3"/>
      <charset val="128"/>
    </font>
    <font>
      <b/>
      <sz val="11"/>
      <color theme="1"/>
      <name val="HG丸ｺﾞｼｯｸM-PRO"/>
      <family val="3"/>
      <charset val="128"/>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79998168889431442"/>
        <bgColor indexed="64"/>
      </patternFill>
    </fill>
  </fills>
  <borders count="65">
    <border>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medium">
        <color indexed="64"/>
      </bottom>
      <diagonal/>
    </border>
    <border>
      <left/>
      <right style="hair">
        <color indexed="64"/>
      </right>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hair">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272">
    <xf numFmtId="0" fontId="0" fillId="0" borderId="0" xfId="0">
      <alignment vertical="center"/>
    </xf>
    <xf numFmtId="0" fontId="7" fillId="0" borderId="0" xfId="0" applyFont="1">
      <alignment vertical="center"/>
    </xf>
    <xf numFmtId="0" fontId="7" fillId="0" borderId="0" xfId="0" applyFont="1" applyFill="1" applyBorder="1" applyAlignment="1">
      <alignment vertical="center"/>
    </xf>
    <xf numFmtId="0" fontId="7" fillId="0" borderId="0" xfId="0" applyFont="1"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25" xfId="0" applyFont="1" applyBorder="1">
      <alignment vertical="center"/>
    </xf>
    <xf numFmtId="0" fontId="7" fillId="0" borderId="16" xfId="0" applyFont="1" applyBorder="1">
      <alignment vertical="center"/>
    </xf>
    <xf numFmtId="0" fontId="7" fillId="0" borderId="34" xfId="0" applyFont="1" applyBorder="1">
      <alignment vertical="center"/>
    </xf>
    <xf numFmtId="0" fontId="7" fillId="0" borderId="12" xfId="0" applyFont="1" applyBorder="1">
      <alignment vertical="center"/>
    </xf>
    <xf numFmtId="0" fontId="7" fillId="0" borderId="18" xfId="0" applyFont="1" applyBorder="1">
      <alignment vertical="center"/>
    </xf>
    <xf numFmtId="0" fontId="7" fillId="0" borderId="61" xfId="0" applyFont="1" applyBorder="1">
      <alignment vertical="center"/>
    </xf>
    <xf numFmtId="0" fontId="7" fillId="0" borderId="53" xfId="0" applyFont="1" applyBorder="1">
      <alignment vertical="center"/>
    </xf>
    <xf numFmtId="0" fontId="7" fillId="0" borderId="62" xfId="0" applyFont="1" applyBorder="1">
      <alignment vertical="center"/>
    </xf>
    <xf numFmtId="0" fontId="8" fillId="4" borderId="55" xfId="0" applyFont="1" applyFill="1" applyBorder="1">
      <alignment vertical="center"/>
    </xf>
    <xf numFmtId="0" fontId="7" fillId="4" borderId="56" xfId="0" applyFont="1" applyFill="1" applyBorder="1">
      <alignment vertical="center"/>
    </xf>
    <xf numFmtId="0" fontId="7" fillId="4" borderId="57" xfId="0" applyFont="1" applyFill="1" applyBorder="1">
      <alignment vertical="center"/>
    </xf>
    <xf numFmtId="0" fontId="7" fillId="0" borderId="20" xfId="0" applyFont="1" applyBorder="1">
      <alignment vertical="center"/>
    </xf>
    <xf numFmtId="0" fontId="10" fillId="0" borderId="0" xfId="0" applyFont="1" applyBorder="1" applyAlignment="1">
      <alignment vertical="center"/>
    </xf>
    <xf numFmtId="0" fontId="7" fillId="0" borderId="0" xfId="0" applyFont="1" applyBorder="1" applyAlignment="1">
      <alignment vertical="center"/>
    </xf>
    <xf numFmtId="0" fontId="11" fillId="0" borderId="0" xfId="0" applyFont="1" applyBorder="1" applyAlignment="1">
      <alignment vertical="center"/>
    </xf>
    <xf numFmtId="0" fontId="10" fillId="0" borderId="0" xfId="0" applyFont="1" applyBorder="1" applyAlignment="1" applyProtection="1">
      <alignment vertical="center"/>
      <protection hidden="1"/>
    </xf>
    <xf numFmtId="0" fontId="2" fillId="0" borderId="0" xfId="0" applyFont="1" applyAlignment="1" applyProtection="1">
      <alignment vertical="center"/>
      <protection hidden="1"/>
    </xf>
    <xf numFmtId="0" fontId="9" fillId="0" borderId="0" xfId="0" applyFont="1" applyAlignment="1" applyProtection="1">
      <alignment vertical="center"/>
      <protection hidden="1"/>
    </xf>
    <xf numFmtId="0" fontId="2" fillId="0" borderId="28"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0" fontId="2" fillId="0" borderId="18" xfId="0" applyFont="1" applyBorder="1" applyAlignment="1" applyProtection="1">
      <alignment horizontal="center" vertical="center"/>
      <protection hidden="1"/>
    </xf>
    <xf numFmtId="0" fontId="5" fillId="0" borderId="9" xfId="0" applyFont="1" applyBorder="1" applyAlignment="1" applyProtection="1">
      <alignment horizontal="left" vertical="center"/>
      <protection hidden="1"/>
    </xf>
    <xf numFmtId="0" fontId="13" fillId="0" borderId="0" xfId="0" applyFont="1">
      <alignment vertical="center"/>
    </xf>
    <xf numFmtId="0" fontId="14" fillId="0" borderId="0" xfId="0" applyFont="1">
      <alignment vertical="center"/>
    </xf>
    <xf numFmtId="0" fontId="7" fillId="0" borderId="0" xfId="0" applyFont="1" applyFill="1" applyBorder="1" applyAlignment="1">
      <alignment horizontal="center" vertical="center"/>
    </xf>
    <xf numFmtId="0" fontId="7" fillId="0" borderId="0" xfId="0" applyFont="1" applyBorder="1" applyAlignment="1" applyProtection="1">
      <alignment horizontal="center" vertical="center"/>
      <protection hidden="1"/>
    </xf>
    <xf numFmtId="0" fontId="7" fillId="0" borderId="0" xfId="0" applyFont="1" applyProtection="1">
      <alignment vertical="center"/>
    </xf>
    <xf numFmtId="0" fontId="7" fillId="0" borderId="25" xfId="0" applyFont="1" applyBorder="1" applyProtection="1">
      <alignment vertical="center"/>
    </xf>
    <xf numFmtId="0" fontId="7" fillId="0" borderId="0" xfId="0" applyFont="1" applyBorder="1" applyProtection="1">
      <alignment vertical="center"/>
    </xf>
    <xf numFmtId="0" fontId="7" fillId="0" borderId="16" xfId="0" applyFont="1" applyBorder="1" applyProtection="1">
      <alignment vertical="center"/>
    </xf>
    <xf numFmtId="0" fontId="7" fillId="0" borderId="20" xfId="0" applyFont="1" applyBorder="1" applyProtection="1">
      <alignment vertical="center"/>
    </xf>
    <xf numFmtId="0" fontId="7" fillId="0" borderId="0" xfId="0" applyFont="1" applyBorder="1" applyAlignment="1" applyProtection="1">
      <alignment horizontal="center" vertical="center"/>
    </xf>
    <xf numFmtId="0" fontId="7" fillId="0" borderId="0" xfId="0" applyFont="1" applyFill="1" applyBorder="1" applyAlignment="1" applyProtection="1">
      <alignment vertical="center"/>
    </xf>
    <xf numFmtId="0" fontId="7" fillId="0" borderId="34" xfId="0" applyFont="1" applyBorder="1" applyProtection="1">
      <alignment vertical="center"/>
    </xf>
    <xf numFmtId="0" fontId="7" fillId="0" borderId="12" xfId="0" applyFont="1" applyBorder="1" applyProtection="1">
      <alignment vertical="center"/>
    </xf>
    <xf numFmtId="0" fontId="7" fillId="0" borderId="18" xfId="0" applyFont="1" applyBorder="1" applyProtection="1">
      <alignment vertical="center"/>
    </xf>
    <xf numFmtId="0" fontId="7" fillId="6" borderId="0" xfId="0" applyFont="1" applyFill="1" applyBorder="1" applyProtection="1">
      <alignment vertical="center"/>
    </xf>
    <xf numFmtId="0" fontId="7" fillId="0" borderId="63" xfId="0" applyFont="1" applyBorder="1" applyProtection="1">
      <alignment vertical="center"/>
    </xf>
    <xf numFmtId="0" fontId="7" fillId="0" borderId="48" xfId="0" applyFont="1" applyBorder="1" applyProtection="1">
      <alignment vertical="center"/>
    </xf>
    <xf numFmtId="0" fontId="7" fillId="0" borderId="64" xfId="0" applyFont="1" applyBorder="1" applyProtection="1">
      <alignment vertical="center"/>
    </xf>
    <xf numFmtId="0" fontId="8" fillId="7" borderId="55" xfId="0" applyFont="1" applyFill="1" applyBorder="1" applyProtection="1">
      <alignment vertical="center"/>
    </xf>
    <xf numFmtId="0" fontId="7" fillId="7" borderId="56" xfId="0" applyFont="1" applyFill="1" applyBorder="1" applyProtection="1">
      <alignment vertical="center"/>
    </xf>
    <xf numFmtId="0" fontId="7" fillId="7" borderId="57" xfId="0" applyFont="1" applyFill="1" applyBorder="1" applyProtection="1">
      <alignment vertical="center"/>
    </xf>
    <xf numFmtId="0" fontId="7" fillId="0" borderId="20" xfId="0" applyFont="1" applyFill="1" applyBorder="1">
      <alignment vertical="center"/>
    </xf>
    <xf numFmtId="0" fontId="2" fillId="0" borderId="0" xfId="0" applyFont="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0" xfId="0" applyFont="1" applyBorder="1" applyAlignment="1" applyProtection="1">
      <alignment horizontal="center" vertical="center"/>
    </xf>
    <xf numFmtId="0" fontId="7" fillId="0" borderId="16" xfId="0" applyFont="1" applyBorder="1" applyProtection="1">
      <alignment vertical="center"/>
      <protection hidden="1"/>
    </xf>
    <xf numFmtId="0" fontId="7" fillId="0" borderId="20" xfId="0" applyFont="1" applyBorder="1" applyProtection="1">
      <alignment vertical="center"/>
      <protection hidden="1"/>
    </xf>
    <xf numFmtId="0" fontId="7"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horizontal="left" vertical="center"/>
      <protection hidden="1"/>
    </xf>
    <xf numFmtId="0" fontId="7" fillId="0" borderId="0" xfId="0" applyFont="1" applyFill="1" applyBorder="1" applyProtection="1">
      <alignment vertical="center"/>
      <protection hidden="1"/>
    </xf>
    <xf numFmtId="0" fontId="7" fillId="0" borderId="0" xfId="0" applyFont="1" applyProtection="1">
      <alignment vertical="center"/>
      <protection hidden="1"/>
    </xf>
    <xf numFmtId="0" fontId="7" fillId="0" borderId="0" xfId="0" applyFont="1" applyFill="1" applyBorder="1" applyAlignment="1" applyProtection="1">
      <alignment horizontal="center" vertical="center"/>
    </xf>
    <xf numFmtId="0" fontId="2"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0" fontId="9" fillId="0" borderId="29" xfId="0" applyFont="1" applyBorder="1" applyAlignment="1" applyProtection="1">
      <alignment horizontal="center" vertical="center"/>
      <protection hidden="1"/>
    </xf>
    <xf numFmtId="0" fontId="2" fillId="0" borderId="1" xfId="0" applyFont="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9" fillId="0" borderId="9"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shrinkToFit="1"/>
      <protection hidden="1"/>
    </xf>
    <xf numFmtId="0" fontId="2" fillId="0" borderId="16" xfId="0" applyFont="1" applyBorder="1" applyAlignment="1" applyProtection="1">
      <alignment horizontal="left" vertical="center"/>
      <protection hidden="1"/>
    </xf>
    <xf numFmtId="0" fontId="2" fillId="0" borderId="19" xfId="0" applyFont="1" applyBorder="1" applyAlignment="1" applyProtection="1">
      <alignment horizontal="left" vertical="center"/>
      <protection hidden="1"/>
    </xf>
    <xf numFmtId="0" fontId="2" fillId="0" borderId="4" xfId="0" applyFont="1" applyBorder="1" applyAlignment="1" applyProtection="1">
      <alignment horizontal="center" vertical="center"/>
      <protection hidden="1"/>
    </xf>
    <xf numFmtId="0" fontId="9" fillId="0" borderId="5" xfId="0" applyFont="1" applyBorder="1" applyAlignment="1" applyProtection="1">
      <alignment horizontal="center" vertical="center"/>
      <protection hidden="1"/>
    </xf>
    <xf numFmtId="0" fontId="2" fillId="0" borderId="5" xfId="0" applyFont="1" applyBorder="1" applyAlignment="1" applyProtection="1">
      <alignment horizontal="left" vertical="center"/>
      <protection hidden="1"/>
    </xf>
    <xf numFmtId="0" fontId="9" fillId="0" borderId="10"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0" fontId="9" fillId="0" borderId="13"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6"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2" fillId="0" borderId="22" xfId="0" applyFont="1" applyBorder="1" applyAlignment="1" applyProtection="1">
      <alignment horizontal="left" vertical="center"/>
      <protection hidden="1"/>
    </xf>
    <xf numFmtId="0" fontId="2" fillId="0" borderId="8" xfId="0" applyFont="1" applyBorder="1" applyAlignment="1" applyProtection="1">
      <alignment horizontal="left" vertical="center"/>
      <protection hidden="1"/>
    </xf>
    <xf numFmtId="0" fontId="2" fillId="0" borderId="21"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23"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5" fillId="0" borderId="1" xfId="0" applyNumberFormat="1" applyFont="1" applyBorder="1" applyAlignment="1" applyProtection="1">
      <alignment horizontal="center" vertical="center"/>
      <protection hidden="1"/>
    </xf>
    <xf numFmtId="0" fontId="5" fillId="0" borderId="9"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22" xfId="0" applyFont="1" applyBorder="1" applyAlignment="1" applyProtection="1">
      <alignment horizontal="left" vertical="center" wrapText="1"/>
      <protection hidden="1"/>
    </xf>
    <xf numFmtId="0" fontId="2" fillId="0" borderId="2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25" xfId="0" applyFont="1" applyBorder="1" applyAlignment="1" applyProtection="1">
      <alignment horizontal="center" vertical="center"/>
      <protection hidden="1"/>
    </xf>
    <xf numFmtId="0" fontId="2" fillId="0" borderId="26" xfId="0" applyFont="1" applyBorder="1" applyAlignment="1" applyProtection="1">
      <alignment horizontal="center" vertical="center"/>
      <protection hidden="1"/>
    </xf>
    <xf numFmtId="0" fontId="2" fillId="0" borderId="27" xfId="0" applyFont="1" applyBorder="1" applyAlignment="1" applyProtection="1">
      <alignment horizontal="center" vertical="center"/>
      <protection hidden="1"/>
    </xf>
    <xf numFmtId="0" fontId="2" fillId="0" borderId="29" xfId="0" applyFont="1" applyBorder="1" applyAlignment="1" applyProtection="1">
      <alignment horizontal="left" vertical="center"/>
      <protection hidden="1"/>
    </xf>
    <xf numFmtId="0" fontId="9" fillId="0" borderId="0" xfId="0" applyFont="1" applyAlignment="1" applyProtection="1">
      <alignment horizontal="left" vertical="center"/>
      <protection hidden="1"/>
    </xf>
    <xf numFmtId="0" fontId="2" fillId="0" borderId="0" xfId="0" applyFont="1" applyAlignment="1" applyProtection="1">
      <alignment horizontal="distributed" vertical="center"/>
      <protection hidden="1"/>
    </xf>
    <xf numFmtId="0" fontId="9" fillId="0" borderId="0" xfId="0" applyFont="1" applyAlignment="1" applyProtection="1">
      <alignment horizontal="left" vertical="center" shrinkToFit="1"/>
      <protection hidden="1"/>
    </xf>
    <xf numFmtId="0" fontId="9" fillId="0" borderId="0" xfId="0" applyNumberFormat="1" applyFont="1" applyAlignment="1" applyProtection="1">
      <alignment horizontal="center" vertical="center"/>
      <protection hidden="1"/>
    </xf>
    <xf numFmtId="0" fontId="3" fillId="0" borderId="0" xfId="0" applyFont="1" applyAlignment="1" applyProtection="1">
      <alignment horizontal="distributed" vertical="center" indent="7"/>
      <protection hidden="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7" fillId="0" borderId="0" xfId="0" applyFont="1" applyBorder="1" applyAlignment="1">
      <alignment horizontal="center" vertical="center"/>
    </xf>
    <xf numFmtId="0" fontId="7" fillId="2" borderId="55" xfId="0" applyFont="1" applyFill="1" applyBorder="1" applyAlignment="1" applyProtection="1">
      <alignment horizontal="center" vertical="center"/>
      <protection locked="0"/>
    </xf>
    <xf numFmtId="0" fontId="7" fillId="2" borderId="57" xfId="0" applyFont="1" applyFill="1" applyBorder="1" applyAlignment="1" applyProtection="1">
      <alignment horizontal="center" vertical="center"/>
      <protection locked="0"/>
    </xf>
    <xf numFmtId="0" fontId="7" fillId="3" borderId="58"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60" xfId="0" applyFont="1" applyFill="1" applyBorder="1" applyAlignment="1">
      <alignment horizontal="center" vertical="center"/>
    </xf>
    <xf numFmtId="0" fontId="7" fillId="0" borderId="50" xfId="0" applyFont="1" applyBorder="1" applyAlignment="1">
      <alignment horizontal="center" vertical="center"/>
    </xf>
    <xf numFmtId="0" fontId="7" fillId="2" borderId="56" xfId="0" applyFont="1" applyFill="1" applyBorder="1" applyAlignment="1" applyProtection="1">
      <alignment horizontal="center" vertical="center"/>
      <protection locked="0"/>
    </xf>
    <xf numFmtId="0" fontId="7" fillId="3" borderId="47"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protection hidden="1"/>
    </xf>
    <xf numFmtId="0" fontId="7" fillId="3" borderId="50" xfId="0" applyFont="1" applyFill="1" applyBorder="1" applyAlignment="1" applyProtection="1">
      <alignment horizontal="center" vertical="center" wrapText="1"/>
      <protection hidden="1"/>
    </xf>
    <xf numFmtId="0" fontId="7" fillId="3" borderId="0" xfId="0" applyFont="1" applyFill="1" applyBorder="1" applyAlignment="1" applyProtection="1">
      <alignment horizontal="center" vertical="center"/>
      <protection hidden="1"/>
    </xf>
    <xf numFmtId="0" fontId="7" fillId="3" borderId="52" xfId="0" applyFont="1" applyFill="1" applyBorder="1" applyAlignment="1" applyProtection="1">
      <alignment horizontal="center" vertical="center"/>
      <protection hidden="1"/>
    </xf>
    <xf numFmtId="0" fontId="7" fillId="3" borderId="53" xfId="0" applyFont="1" applyFill="1" applyBorder="1" applyAlignment="1" applyProtection="1">
      <alignment horizontal="center" vertical="center"/>
      <protection hidden="1"/>
    </xf>
    <xf numFmtId="0" fontId="7" fillId="0" borderId="25" xfId="0" applyFont="1" applyFill="1" applyBorder="1" applyAlignment="1" applyProtection="1">
      <alignment horizontal="center" vertical="center"/>
      <protection locked="0" hidden="1"/>
    </xf>
    <xf numFmtId="0" fontId="7" fillId="0" borderId="26" xfId="0" applyFont="1" applyFill="1" applyBorder="1" applyAlignment="1" applyProtection="1">
      <alignment horizontal="center" vertical="center"/>
      <protection locked="0" hidden="1"/>
    </xf>
    <xf numFmtId="0" fontId="7" fillId="0" borderId="33" xfId="0" applyFont="1" applyFill="1" applyBorder="1" applyAlignment="1" applyProtection="1">
      <alignment horizontal="center" vertical="center"/>
      <protection locked="0" hidden="1"/>
    </xf>
    <xf numFmtId="0" fontId="7" fillId="0" borderId="20" xfId="0" applyFont="1" applyFill="1" applyBorder="1" applyAlignment="1" applyProtection="1">
      <alignment horizontal="center" vertical="center"/>
      <protection locked="0" hidden="1"/>
    </xf>
    <xf numFmtId="0" fontId="7" fillId="0" borderId="0" xfId="0" applyFont="1" applyFill="1" applyBorder="1" applyAlignment="1" applyProtection="1">
      <alignment horizontal="center" vertical="center"/>
      <protection locked="0" hidden="1"/>
    </xf>
    <xf numFmtId="0" fontId="7" fillId="0" borderId="16" xfId="0" applyFont="1" applyFill="1" applyBorder="1" applyAlignment="1" applyProtection="1">
      <alignment horizontal="center" vertical="center"/>
      <protection locked="0" hidden="1"/>
    </xf>
    <xf numFmtId="0" fontId="7" fillId="0" borderId="34" xfId="0" applyFont="1" applyFill="1" applyBorder="1" applyAlignment="1" applyProtection="1">
      <alignment horizontal="center" vertical="center"/>
      <protection locked="0" hidden="1"/>
    </xf>
    <xf numFmtId="0" fontId="7" fillId="0" borderId="12" xfId="0" applyFont="1" applyFill="1" applyBorder="1" applyAlignment="1" applyProtection="1">
      <alignment horizontal="center" vertical="center"/>
      <protection locked="0" hidden="1"/>
    </xf>
    <xf numFmtId="0" fontId="7" fillId="0" borderId="18" xfId="0" applyFont="1" applyFill="1" applyBorder="1" applyAlignment="1" applyProtection="1">
      <alignment horizontal="center" vertical="center"/>
      <protection locked="0" hidden="1"/>
    </xf>
    <xf numFmtId="0" fontId="7" fillId="2" borderId="34"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10" fillId="0" borderId="20"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hidden="1"/>
    </xf>
    <xf numFmtId="0" fontId="7" fillId="0" borderId="34"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protection locked="0"/>
    </xf>
    <xf numFmtId="0" fontId="7" fillId="0" borderId="37" xfId="0" applyFont="1" applyFill="1" applyBorder="1" applyAlignment="1" applyProtection="1">
      <alignment horizontal="center" vertical="center"/>
      <protection locked="0"/>
    </xf>
    <xf numFmtId="0" fontId="7" fillId="3" borderId="58" xfId="0" applyFont="1" applyFill="1" applyBorder="1" applyAlignment="1">
      <alignment horizontal="center" vertical="center" shrinkToFit="1"/>
    </xf>
    <xf numFmtId="0" fontId="7" fillId="3" borderId="59" xfId="0" applyFont="1" applyFill="1" applyBorder="1" applyAlignment="1">
      <alignment horizontal="center" vertical="center" shrinkToFit="1"/>
    </xf>
    <xf numFmtId="0" fontId="7" fillId="3" borderId="60" xfId="0" applyFont="1" applyFill="1" applyBorder="1" applyAlignment="1">
      <alignment horizontal="center" vertical="center" shrinkToFit="1"/>
    </xf>
    <xf numFmtId="0" fontId="7" fillId="2" borderId="36"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3" borderId="50"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51" xfId="0" applyFont="1" applyFill="1" applyBorder="1" applyAlignment="1">
      <alignment horizontal="center" vertical="center"/>
    </xf>
    <xf numFmtId="0" fontId="7" fillId="8" borderId="26" xfId="0" applyFont="1" applyFill="1" applyBorder="1" applyAlignment="1" applyProtection="1">
      <alignment horizontal="center" vertical="center"/>
    </xf>
    <xf numFmtId="0" fontId="7" fillId="2" borderId="20"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43" xfId="0" applyFont="1" applyFill="1" applyBorder="1" applyAlignment="1" applyProtection="1">
      <alignment horizontal="center" vertical="center"/>
      <protection locked="0"/>
    </xf>
    <xf numFmtId="0" fontId="7" fillId="0" borderId="0" xfId="0" applyFont="1" applyFill="1" applyBorder="1" applyAlignment="1">
      <alignment horizontal="center" vertical="center"/>
    </xf>
    <xf numFmtId="0" fontId="7" fillId="0" borderId="50" xfId="0" applyFont="1" applyBorder="1" applyAlignment="1">
      <alignment horizontal="right" vertical="center"/>
    </xf>
    <xf numFmtId="0" fontId="7" fillId="0" borderId="0" xfId="0" applyFont="1" applyBorder="1" applyAlignment="1">
      <alignment horizontal="right" vertical="center"/>
    </xf>
    <xf numFmtId="0" fontId="7" fillId="0" borderId="55" xfId="0" applyFont="1" applyFill="1" applyBorder="1" applyAlignment="1" applyProtection="1">
      <alignment horizontal="center" vertical="center"/>
      <protection locked="0"/>
    </xf>
    <xf numFmtId="0" fontId="7" fillId="0" borderId="56" xfId="0" applyFont="1" applyFill="1" applyBorder="1" applyAlignment="1" applyProtection="1">
      <alignment horizontal="center" vertical="center"/>
      <protection locked="0"/>
    </xf>
    <xf numFmtId="0" fontId="7" fillId="0" borderId="57"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7" fillId="2" borderId="44"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57" fontId="7" fillId="2" borderId="35" xfId="0" applyNumberFormat="1" applyFont="1" applyFill="1" applyBorder="1" applyAlignment="1" applyProtection="1">
      <alignment horizontal="center" vertical="center"/>
      <protection locked="0"/>
    </xf>
    <xf numFmtId="57" fontId="7" fillId="2" borderId="34" xfId="0" applyNumberFormat="1" applyFont="1" applyFill="1" applyBorder="1" applyAlignment="1" applyProtection="1">
      <alignment horizontal="center" vertical="center"/>
      <protection locked="0"/>
    </xf>
    <xf numFmtId="57" fontId="7" fillId="2" borderId="12" xfId="0" applyNumberFormat="1" applyFont="1" applyFill="1" applyBorder="1" applyAlignment="1" applyProtection="1">
      <alignment horizontal="center" vertical="center"/>
      <protection locked="0"/>
    </xf>
    <xf numFmtId="57" fontId="7" fillId="2" borderId="18"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7" fillId="3" borderId="47" xfId="0" applyFont="1" applyFill="1" applyBorder="1" applyAlignment="1" applyProtection="1">
      <alignment horizontal="center" vertical="center"/>
    </xf>
    <xf numFmtId="0" fontId="7" fillId="3" borderId="48" xfId="0" applyFont="1" applyFill="1" applyBorder="1" applyAlignment="1" applyProtection="1">
      <alignment horizontal="center" vertical="center"/>
    </xf>
    <xf numFmtId="0" fontId="7" fillId="3" borderId="49"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7" fillId="3" borderId="54" xfId="0" applyFont="1" applyFill="1" applyBorder="1" applyAlignment="1" applyProtection="1">
      <alignment horizontal="center" vertical="center"/>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3" borderId="47" xfId="0" applyFont="1" applyFill="1" applyBorder="1" applyAlignment="1" applyProtection="1">
      <alignment horizontal="center" vertical="center" wrapText="1"/>
    </xf>
    <xf numFmtId="0" fontId="7" fillId="3" borderId="5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51" xfId="0" applyFont="1" applyFill="1" applyBorder="1" applyAlignment="1" applyProtection="1">
      <alignment horizontal="center" vertical="center"/>
    </xf>
    <xf numFmtId="0" fontId="7" fillId="2" borderId="38" xfId="0" applyNumberFormat="1" applyFont="1" applyFill="1" applyBorder="1" applyAlignment="1" applyProtection="1">
      <alignment horizontal="center" vertical="center"/>
      <protection locked="0"/>
    </xf>
    <xf numFmtId="0" fontId="7" fillId="2" borderId="39" xfId="0" applyNumberFormat="1" applyFont="1" applyFill="1" applyBorder="1" applyAlignment="1" applyProtection="1">
      <alignment horizontal="center" vertical="center"/>
      <protection locked="0"/>
    </xf>
    <xf numFmtId="0" fontId="7" fillId="2" borderId="40" xfId="0" applyNumberFormat="1" applyFont="1" applyFill="1" applyBorder="1" applyAlignment="1" applyProtection="1">
      <alignment horizontal="center" vertical="center"/>
      <protection locked="0"/>
    </xf>
    <xf numFmtId="0" fontId="7" fillId="2" borderId="35" xfId="0" applyNumberFormat="1" applyFont="1" applyFill="1" applyBorder="1" applyAlignment="1" applyProtection="1">
      <alignment horizontal="center" vertical="center"/>
      <protection locked="0"/>
    </xf>
    <xf numFmtId="0" fontId="7" fillId="2" borderId="36" xfId="0" applyNumberFormat="1" applyFont="1" applyFill="1" applyBorder="1" applyAlignment="1" applyProtection="1">
      <alignment horizontal="center" vertical="center"/>
      <protection locked="0"/>
    </xf>
    <xf numFmtId="0" fontId="7" fillId="2" borderId="37" xfId="0" applyNumberFormat="1" applyFont="1" applyFill="1" applyBorder="1" applyAlignment="1" applyProtection="1">
      <alignment horizontal="center" vertical="center"/>
      <protection locked="0"/>
    </xf>
    <xf numFmtId="0" fontId="7" fillId="3" borderId="58" xfId="0" applyFont="1" applyFill="1" applyBorder="1" applyAlignment="1" applyProtection="1">
      <alignment horizontal="center" vertical="center"/>
    </xf>
    <xf numFmtId="0" fontId="7" fillId="3" borderId="59" xfId="0" applyFont="1" applyFill="1" applyBorder="1" applyAlignment="1" applyProtection="1">
      <alignment horizontal="center" vertical="center"/>
    </xf>
    <xf numFmtId="0" fontId="7" fillId="3" borderId="60" xfId="0" applyFont="1" applyFill="1" applyBorder="1" applyAlignment="1" applyProtection="1">
      <alignment horizontal="center" vertical="center"/>
    </xf>
    <xf numFmtId="57" fontId="7" fillId="2" borderId="36" xfId="0" applyNumberFormat="1" applyFont="1" applyFill="1" applyBorder="1" applyAlignment="1" applyProtection="1">
      <alignment horizontal="center" vertical="center"/>
      <protection locked="0"/>
    </xf>
    <xf numFmtId="57" fontId="7" fillId="2" borderId="37" xfId="0" applyNumberFormat="1" applyFont="1" applyFill="1" applyBorder="1" applyAlignment="1" applyProtection="1">
      <alignment horizontal="center" vertical="center"/>
      <protection locked="0"/>
    </xf>
    <xf numFmtId="57" fontId="7" fillId="2" borderId="38" xfId="0" applyNumberFormat="1" applyFont="1" applyFill="1" applyBorder="1" applyAlignment="1" applyProtection="1">
      <alignment horizontal="center" vertical="center"/>
      <protection locked="0"/>
    </xf>
    <xf numFmtId="57" fontId="7" fillId="2" borderId="39" xfId="0" applyNumberFormat="1" applyFont="1" applyFill="1" applyBorder="1" applyAlignment="1" applyProtection="1">
      <alignment horizontal="center" vertical="center"/>
      <protection locked="0"/>
    </xf>
    <xf numFmtId="57" fontId="7" fillId="2" borderId="40" xfId="0" applyNumberFormat="1" applyFont="1" applyFill="1" applyBorder="1" applyAlignment="1" applyProtection="1">
      <alignment horizontal="center" vertical="center"/>
      <protection locked="0"/>
    </xf>
    <xf numFmtId="0" fontId="7" fillId="0" borderId="16" xfId="0" applyFont="1" applyBorder="1" applyAlignment="1" applyProtection="1">
      <alignment horizontal="center" vertical="center"/>
    </xf>
    <xf numFmtId="0" fontId="7" fillId="5" borderId="55" xfId="0" applyFont="1" applyFill="1" applyBorder="1" applyAlignment="1" applyProtection="1">
      <alignment horizontal="center" vertical="center"/>
    </xf>
    <xf numFmtId="0" fontId="7" fillId="5" borderId="56" xfId="0" applyFont="1" applyFill="1" applyBorder="1" applyAlignment="1" applyProtection="1">
      <alignment horizontal="center" vertical="center"/>
    </xf>
    <xf numFmtId="0" fontId="7" fillId="5" borderId="57" xfId="0" applyFont="1" applyFill="1" applyBorder="1" applyAlignment="1" applyProtection="1">
      <alignment horizontal="center" vertical="center"/>
    </xf>
    <xf numFmtId="0" fontId="7" fillId="0" borderId="50" xfId="0" applyFont="1" applyBorder="1" applyAlignment="1" applyProtection="1">
      <alignment horizontal="center"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66</xdr:row>
          <xdr:rowOff>76200</xdr:rowOff>
        </xdr:from>
        <xdr:to>
          <xdr:col>35</xdr:col>
          <xdr:colOff>85725</xdr:colOff>
          <xdr:row>68</xdr:row>
          <xdr:rowOff>228600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職員入力欄!$J$20" spid="_x0000_s3117"/>
                </a:ext>
              </a:extLst>
            </xdr:cNvPicPr>
          </xdr:nvPicPr>
          <xdr:blipFill>
            <a:blip xmlns:r="http://schemas.openxmlformats.org/officeDocument/2006/relationships" r:embed="rId1"/>
            <a:srcRect/>
            <a:stretch>
              <a:fillRect/>
            </a:stretch>
          </xdr:blipFill>
          <xdr:spPr bwMode="auto">
            <a:xfrm>
              <a:off x="1790700" y="18392775"/>
              <a:ext cx="4295775" cy="723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ord">
      <a:majorFont>
        <a:latin typeface="Arial"/>
        <a:ea typeface="ＭＳ ゴシック"/>
        <a:cs typeface=""/>
      </a:majorFont>
      <a:minorFont>
        <a:latin typeface="Century"/>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O69"/>
  <sheetViews>
    <sheetView showGridLines="0" zoomScaleNormal="100" zoomScaleSheetLayoutView="100" workbookViewId="0">
      <selection activeCell="AR4" sqref="AR4"/>
    </sheetView>
  </sheetViews>
  <sheetFormatPr defaultColWidth="2.25" defaultRowHeight="21" customHeight="1" x14ac:dyDescent="0.15"/>
  <cols>
    <col min="1" max="16384" width="2.25" style="51"/>
  </cols>
  <sheetData>
    <row r="1" spans="1:41" ht="21" customHeight="1" x14ac:dyDescent="0.15">
      <c r="A1" s="143" t="s">
        <v>0</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23"/>
      <c r="AL1" s="23"/>
      <c r="AM1" s="23"/>
      <c r="AN1" s="23"/>
      <c r="AO1" s="23"/>
    </row>
    <row r="2" spans="1:41" ht="21" customHeight="1" x14ac:dyDescent="0.15">
      <c r="A2" s="23"/>
      <c r="B2" s="23"/>
      <c r="C2" s="23"/>
      <c r="D2" s="23"/>
      <c r="E2" s="23"/>
      <c r="F2" s="23"/>
      <c r="G2" s="23"/>
      <c r="H2" s="23"/>
      <c r="I2" s="23"/>
      <c r="J2" s="23"/>
      <c r="K2" s="23"/>
      <c r="L2" s="23"/>
      <c r="M2" s="23"/>
      <c r="N2" s="23"/>
      <c r="O2" s="23"/>
      <c r="P2" s="23"/>
      <c r="Q2" s="23"/>
      <c r="R2" s="23"/>
      <c r="S2" s="23"/>
      <c r="T2" s="23"/>
      <c r="U2" s="23"/>
      <c r="V2" s="23"/>
      <c r="W2" s="23"/>
      <c r="X2" s="74"/>
      <c r="Y2" s="74"/>
      <c r="Z2" s="74"/>
      <c r="AA2" s="74"/>
      <c r="AB2" s="51" t="s">
        <v>3</v>
      </c>
      <c r="AC2" s="74"/>
      <c r="AD2" s="74"/>
      <c r="AE2" s="74"/>
      <c r="AF2" s="51" t="s">
        <v>2</v>
      </c>
      <c r="AG2" s="74"/>
      <c r="AH2" s="74"/>
      <c r="AI2" s="74"/>
      <c r="AJ2" s="51" t="s">
        <v>1</v>
      </c>
    </row>
    <row r="3" spans="1:41" ht="21" customHeight="1" x14ac:dyDescent="0.15">
      <c r="A3" s="23" t="s">
        <v>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ht="21" customHeight="1" x14ac:dyDescent="0.15">
      <c r="A4" s="23" t="s">
        <v>5</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row>
    <row r="6" spans="1:41" ht="21" customHeight="1" x14ac:dyDescent="0.15">
      <c r="M6" s="74" t="s">
        <v>6</v>
      </c>
      <c r="N6" s="74"/>
      <c r="O6" s="74"/>
      <c r="Q6" s="149" t="s">
        <v>7</v>
      </c>
      <c r="R6" s="149"/>
      <c r="S6" s="149"/>
      <c r="T6" s="149"/>
      <c r="V6" s="150" t="str">
        <f>工事店入力フォーム!$M$6&amp;""</f>
        <v/>
      </c>
      <c r="W6" s="150"/>
      <c r="X6" s="150"/>
      <c r="Y6" s="150"/>
      <c r="Z6" s="150"/>
      <c r="AA6" s="150"/>
      <c r="AB6" s="150"/>
      <c r="AC6" s="150"/>
      <c r="AD6" s="150"/>
      <c r="AE6" s="150"/>
      <c r="AF6" s="150"/>
      <c r="AG6" s="150"/>
      <c r="AH6" s="150"/>
      <c r="AI6" s="150"/>
      <c r="AJ6" s="150"/>
      <c r="AK6" s="23"/>
      <c r="AL6" s="23"/>
      <c r="AM6" s="23"/>
    </row>
    <row r="7" spans="1:41" ht="21" customHeight="1" x14ac:dyDescent="0.15">
      <c r="V7" s="150" t="str">
        <f>工事店入力フォーム!$M$7&amp;""</f>
        <v/>
      </c>
      <c r="W7" s="150"/>
      <c r="X7" s="150"/>
      <c r="Y7" s="150"/>
      <c r="Z7" s="150"/>
      <c r="AA7" s="150"/>
      <c r="AB7" s="150"/>
      <c r="AC7" s="150"/>
      <c r="AD7" s="150"/>
      <c r="AE7" s="150"/>
      <c r="AF7" s="150"/>
      <c r="AG7" s="150"/>
      <c r="AH7" s="150"/>
      <c r="AI7" s="150"/>
      <c r="AJ7" s="150"/>
      <c r="AK7" s="23"/>
      <c r="AL7" s="23"/>
      <c r="AM7" s="23"/>
    </row>
    <row r="8" spans="1:41" ht="21" customHeight="1" x14ac:dyDescent="0.15">
      <c r="Q8" s="149" t="s">
        <v>8</v>
      </c>
      <c r="R8" s="149"/>
      <c r="S8" s="149"/>
      <c r="T8" s="149"/>
      <c r="V8" s="150" t="str">
        <f>工事店入力フォーム!$M$8&amp;""</f>
        <v/>
      </c>
      <c r="W8" s="150"/>
      <c r="X8" s="150"/>
      <c r="Y8" s="150"/>
      <c r="Z8" s="150"/>
      <c r="AA8" s="150"/>
      <c r="AB8" s="150"/>
      <c r="AC8" s="150"/>
      <c r="AD8" s="150"/>
      <c r="AE8" s="150"/>
      <c r="AF8" s="150"/>
      <c r="AG8" s="150"/>
      <c r="AH8" s="150"/>
      <c r="AI8" s="150"/>
      <c r="AJ8" s="150"/>
      <c r="AK8" s="23"/>
      <c r="AL8" s="23"/>
      <c r="AM8" s="23"/>
    </row>
    <row r="9" spans="1:41" ht="21" customHeight="1" x14ac:dyDescent="0.15">
      <c r="V9" s="150" t="str">
        <f>工事店入力フォーム!$M$9&amp;""</f>
        <v/>
      </c>
      <c r="W9" s="150"/>
      <c r="X9" s="150"/>
      <c r="Y9" s="150"/>
      <c r="Z9" s="150"/>
      <c r="AA9" s="150"/>
      <c r="AB9" s="150"/>
      <c r="AC9" s="150"/>
      <c r="AD9" s="150"/>
      <c r="AE9" s="150"/>
      <c r="AF9" s="150"/>
      <c r="AG9" s="150"/>
      <c r="AH9" s="150"/>
      <c r="AI9" s="150"/>
      <c r="AJ9" s="150"/>
      <c r="AK9" s="23"/>
      <c r="AL9" s="23"/>
      <c r="AM9" s="23"/>
    </row>
    <row r="10" spans="1:41" ht="21" customHeight="1" x14ac:dyDescent="0.15">
      <c r="Q10" s="149" t="s">
        <v>9</v>
      </c>
      <c r="R10" s="149"/>
      <c r="S10" s="149"/>
      <c r="T10" s="149"/>
      <c r="V10" s="148" t="str">
        <f>工事店入力フォーム!$M$10&amp;""</f>
        <v/>
      </c>
      <c r="W10" s="148"/>
      <c r="X10" s="148"/>
      <c r="Y10" s="148"/>
      <c r="Z10" s="148"/>
      <c r="AA10" s="148"/>
      <c r="AB10" s="148"/>
      <c r="AC10" s="148"/>
      <c r="AD10" s="148"/>
      <c r="AE10" s="148"/>
      <c r="AF10" s="148"/>
      <c r="AG10" s="148"/>
      <c r="AH10" s="148"/>
      <c r="AI10" s="148"/>
      <c r="AJ10" s="148"/>
      <c r="AK10" s="23"/>
      <c r="AL10" s="23"/>
      <c r="AM10" s="23"/>
    </row>
    <row r="11" spans="1:41" ht="21" customHeight="1" x14ac:dyDescent="0.15">
      <c r="V11" s="74"/>
      <c r="W11" s="74"/>
      <c r="X11" s="74"/>
      <c r="Y11" s="74"/>
      <c r="Z11" s="74"/>
      <c r="AA11" s="74"/>
      <c r="AB11" s="74"/>
      <c r="AC11" s="74"/>
      <c r="AD11" s="74"/>
      <c r="AE11" s="74"/>
      <c r="AF11" s="74"/>
      <c r="AG11" s="74"/>
      <c r="AH11" s="74"/>
      <c r="AI11" s="74"/>
      <c r="AJ11" s="74"/>
      <c r="AK11" s="23"/>
      <c r="AL11" s="23"/>
      <c r="AM11" s="23"/>
      <c r="AN11" s="23"/>
      <c r="AO11" s="23"/>
    </row>
    <row r="12" spans="1:41" ht="21" customHeight="1" x14ac:dyDescent="0.15">
      <c r="AK12" s="23"/>
      <c r="AL12" s="23"/>
      <c r="AM12" s="23"/>
      <c r="AN12" s="23"/>
      <c r="AO12" s="23"/>
    </row>
    <row r="14" spans="1:41" ht="33.75" customHeight="1" x14ac:dyDescent="0.15">
      <c r="A14" s="152" t="s">
        <v>10</v>
      </c>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row>
    <row r="17" spans="3:37" ht="21" customHeight="1" x14ac:dyDescent="0.15">
      <c r="C17" s="143" t="s">
        <v>11</v>
      </c>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23"/>
    </row>
    <row r="18" spans="3:37" ht="21" customHeight="1" x14ac:dyDescent="0.15">
      <c r="C18" s="143" t="s">
        <v>12</v>
      </c>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23"/>
    </row>
    <row r="21" spans="3:37" ht="21" customHeight="1" x14ac:dyDescent="0.15">
      <c r="C21" s="149" t="s">
        <v>13</v>
      </c>
      <c r="D21" s="149"/>
      <c r="E21" s="149"/>
      <c r="F21" s="149"/>
      <c r="G21" s="149"/>
      <c r="H21" s="149"/>
      <c r="I21" s="23"/>
      <c r="L21" s="74" t="s">
        <v>17</v>
      </c>
      <c r="M21" s="74"/>
      <c r="N21" s="74"/>
      <c r="O21" s="74"/>
      <c r="P21" s="75" t="str">
        <f>工事店入力フォーム!L12&amp;""</f>
        <v/>
      </c>
      <c r="Q21" s="75"/>
      <c r="R21" s="75"/>
      <c r="S21" s="75"/>
      <c r="T21" s="75"/>
      <c r="U21" s="75"/>
      <c r="V21" s="75"/>
      <c r="W21" s="74" t="s">
        <v>22</v>
      </c>
      <c r="X21" s="74"/>
      <c r="Y21" s="75" t="str">
        <f>工事店入力フォーム!S12&amp;""</f>
        <v/>
      </c>
      <c r="Z21" s="75"/>
      <c r="AA21" s="75"/>
      <c r="AB21" s="75"/>
      <c r="AC21" s="74" t="s">
        <v>26</v>
      </c>
      <c r="AD21" s="74"/>
      <c r="AE21" s="75" t="str">
        <f>工事店入力フォーム!X12&amp;""</f>
        <v/>
      </c>
      <c r="AF21" s="75"/>
      <c r="AG21" s="75"/>
      <c r="AH21" s="75"/>
    </row>
    <row r="22" spans="3:37" ht="21" customHeight="1" x14ac:dyDescent="0.15">
      <c r="P22" s="75" t="str">
        <f>工事店入力フォーム!L13&amp;""</f>
        <v/>
      </c>
      <c r="Q22" s="75"/>
      <c r="R22" s="75"/>
      <c r="S22" s="75"/>
      <c r="T22" s="75"/>
      <c r="U22" s="75"/>
      <c r="V22" s="75"/>
      <c r="W22" s="74" t="s">
        <v>23</v>
      </c>
      <c r="X22" s="74"/>
      <c r="Y22" s="75" t="str">
        <f>工事店入力フォーム!S13&amp;""</f>
        <v/>
      </c>
      <c r="Z22" s="75"/>
      <c r="AA22" s="75"/>
      <c r="AB22" s="74" t="s">
        <v>24</v>
      </c>
      <c r="AC22" s="74"/>
      <c r="AD22" s="75" t="str">
        <f>工事店入力フォーム!X13&amp;""</f>
        <v/>
      </c>
      <c r="AE22" s="75"/>
      <c r="AF22" s="75"/>
      <c r="AG22" s="74" t="s">
        <v>25</v>
      </c>
      <c r="AH22" s="74"/>
    </row>
    <row r="24" spans="3:37" ht="21" customHeight="1" x14ac:dyDescent="0.15">
      <c r="C24" s="149" t="s">
        <v>14</v>
      </c>
      <c r="D24" s="149"/>
      <c r="E24" s="149"/>
      <c r="F24" s="149"/>
      <c r="G24" s="149"/>
      <c r="H24" s="149"/>
      <c r="L24" s="149" t="s">
        <v>18</v>
      </c>
      <c r="M24" s="149"/>
      <c r="N24" s="149"/>
      <c r="O24" s="149"/>
      <c r="Q24" s="148" t="str">
        <f>工事店入力フォーム!$M$15&amp;""</f>
        <v/>
      </c>
      <c r="R24" s="148"/>
      <c r="S24" s="148"/>
      <c r="T24" s="148"/>
      <c r="U24" s="148"/>
      <c r="V24" s="148"/>
      <c r="W24" s="148"/>
      <c r="X24" s="148"/>
      <c r="Y24" s="148"/>
      <c r="Z24" s="148"/>
      <c r="AA24" s="148"/>
      <c r="AB24" s="148"/>
      <c r="AC24" s="148"/>
      <c r="AD24" s="148"/>
      <c r="AE24" s="148"/>
      <c r="AF24" s="148"/>
      <c r="AG24" s="148"/>
      <c r="AH24" s="148"/>
      <c r="AI24" s="148"/>
      <c r="AJ24" s="148"/>
    </row>
    <row r="25" spans="3:37" ht="21" customHeight="1" x14ac:dyDescent="0.15">
      <c r="L25" s="149" t="s">
        <v>7</v>
      </c>
      <c r="M25" s="149"/>
      <c r="N25" s="149"/>
      <c r="O25" s="149"/>
      <c r="Q25" s="148" t="str">
        <f>工事店入力フォーム!$M$16&amp;""</f>
        <v/>
      </c>
      <c r="R25" s="148"/>
      <c r="S25" s="148"/>
      <c r="T25" s="148"/>
      <c r="U25" s="148"/>
      <c r="V25" s="148"/>
      <c r="W25" s="148"/>
      <c r="X25" s="148"/>
      <c r="Y25" s="148"/>
      <c r="Z25" s="148"/>
      <c r="AA25" s="148"/>
      <c r="AB25" s="148"/>
      <c r="AC25" s="148"/>
      <c r="AD25" s="148"/>
      <c r="AE25" s="148"/>
      <c r="AF25" s="148"/>
      <c r="AG25" s="148"/>
      <c r="AH25" s="148"/>
      <c r="AI25" s="148"/>
      <c r="AJ25" s="148"/>
    </row>
    <row r="26" spans="3:37" ht="21" customHeight="1" x14ac:dyDescent="0.15">
      <c r="L26" s="149" t="s">
        <v>19</v>
      </c>
      <c r="M26" s="149"/>
      <c r="N26" s="149"/>
      <c r="O26" s="149"/>
      <c r="Q26" s="148" t="str">
        <f>工事店入力フォーム!$M$17&amp;""</f>
        <v/>
      </c>
      <c r="R26" s="148"/>
      <c r="S26" s="148"/>
      <c r="T26" s="148"/>
      <c r="U26" s="148"/>
      <c r="V26" s="148"/>
      <c r="W26" s="148"/>
      <c r="X26" s="148"/>
      <c r="Y26" s="148"/>
      <c r="Z26" s="148"/>
      <c r="AA26" s="148"/>
      <c r="AB26" s="148"/>
      <c r="AC26" s="148"/>
      <c r="AD26" s="148"/>
      <c r="AE26" s="148"/>
      <c r="AF26" s="148"/>
      <c r="AG26" s="148"/>
      <c r="AH26" s="148"/>
      <c r="AI26" s="148"/>
      <c r="AJ26" s="148"/>
    </row>
    <row r="27" spans="3:37" ht="21" customHeight="1" x14ac:dyDescent="0.15">
      <c r="L27" s="149" t="s">
        <v>9</v>
      </c>
      <c r="M27" s="149"/>
      <c r="N27" s="149"/>
      <c r="O27" s="149"/>
      <c r="Q27" s="148" t="str">
        <f>工事店入力フォーム!$M$18&amp;""</f>
        <v/>
      </c>
      <c r="R27" s="148"/>
      <c r="S27" s="148"/>
      <c r="T27" s="148"/>
      <c r="U27" s="148"/>
      <c r="V27" s="148"/>
      <c r="W27" s="148"/>
      <c r="X27" s="148"/>
      <c r="Y27" s="148"/>
      <c r="Z27" s="148"/>
      <c r="AA27" s="148"/>
      <c r="AB27" s="148"/>
      <c r="AC27" s="148"/>
      <c r="AD27" s="148"/>
      <c r="AE27" s="148"/>
      <c r="AF27" s="148"/>
      <c r="AG27" s="148"/>
      <c r="AH27" s="148"/>
      <c r="AI27" s="148"/>
      <c r="AJ27" s="148"/>
    </row>
    <row r="29" spans="3:37" ht="21" customHeight="1" x14ac:dyDescent="0.15">
      <c r="C29" s="149" t="s">
        <v>15</v>
      </c>
      <c r="D29" s="149"/>
      <c r="E29" s="149"/>
      <c r="F29" s="149"/>
      <c r="G29" s="149"/>
      <c r="H29" s="149"/>
      <c r="L29" s="24"/>
      <c r="M29" s="75" t="str">
        <f>IF(工事店入力フォーム!M20&lt;&gt;"",YEAR(工事店入力フォーム!$M$20),"")</f>
        <v/>
      </c>
      <c r="N29" s="75"/>
      <c r="O29" s="75"/>
      <c r="P29" s="23" t="s">
        <v>3</v>
      </c>
      <c r="Q29" s="75" t="str">
        <f>IF(工事店入力フォーム!M20&lt;&gt;"",MONTH(工事店入力フォーム!$M$20),"")</f>
        <v/>
      </c>
      <c r="R29" s="75"/>
      <c r="S29" s="23" t="s">
        <v>2</v>
      </c>
      <c r="T29" s="151" t="str">
        <f>IF(工事店入力フォーム!M20&lt;&gt;"",DAY(工事店入力フォーム!$M$20),"")</f>
        <v/>
      </c>
      <c r="U29" s="151"/>
      <c r="V29" s="51" t="s">
        <v>1</v>
      </c>
      <c r="W29" s="74" t="s">
        <v>93</v>
      </c>
      <c r="X29" s="74"/>
      <c r="Y29" s="24"/>
      <c r="Z29" s="75" t="str">
        <f>IF(工事店入力フォーム!M21&lt;&gt;"",YEAR(工事店入力フォーム!$M$21),"")</f>
        <v/>
      </c>
      <c r="AA29" s="75"/>
      <c r="AB29" s="75"/>
      <c r="AC29" s="23" t="s">
        <v>3</v>
      </c>
      <c r="AD29" s="75" t="str">
        <f>IF(工事店入力フォーム!M21&lt;&gt;"",MONTH(工事店入力フォーム!$M$21),"")</f>
        <v/>
      </c>
      <c r="AE29" s="75"/>
      <c r="AF29" s="23" t="s">
        <v>2</v>
      </c>
      <c r="AG29" s="75" t="str">
        <f>IF(工事店入力フォーム!M21&lt;&gt;"",DAY(工事店入力フォーム!$M$21),"")</f>
        <v/>
      </c>
      <c r="AH29" s="75"/>
      <c r="AI29" s="51" t="s">
        <v>1</v>
      </c>
      <c r="AJ29" s="23"/>
    </row>
    <row r="31" spans="3:37" ht="21" customHeight="1" x14ac:dyDescent="0.15">
      <c r="C31" s="149" t="s">
        <v>16</v>
      </c>
      <c r="D31" s="149"/>
      <c r="E31" s="149"/>
      <c r="F31" s="149"/>
      <c r="G31" s="149"/>
      <c r="H31" s="149"/>
      <c r="L31" s="143" t="s">
        <v>20</v>
      </c>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row>
    <row r="32" spans="3:37" ht="21" customHeight="1" x14ac:dyDescent="0.15">
      <c r="L32" s="143" t="s">
        <v>21</v>
      </c>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row>
    <row r="38" spans="1:36" ht="22.5" customHeight="1" thickBot="1" x14ac:dyDescent="0.2">
      <c r="A38" s="143" t="s">
        <v>27</v>
      </c>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row>
    <row r="39" spans="1:36" ht="22.5" customHeight="1" x14ac:dyDescent="0.15">
      <c r="A39" s="144" t="s">
        <v>28</v>
      </c>
      <c r="B39" s="145"/>
      <c r="C39" s="145"/>
      <c r="D39" s="145"/>
      <c r="E39" s="145"/>
      <c r="F39" s="145"/>
      <c r="G39" s="145"/>
      <c r="H39" s="145"/>
      <c r="I39" s="145"/>
      <c r="J39" s="146"/>
      <c r="K39" s="25"/>
      <c r="L39" s="84" t="str">
        <f>IF(工事店入力フォーム!$M$26=LIST!$C$3,"■","□")</f>
        <v>□</v>
      </c>
      <c r="M39" s="84"/>
      <c r="N39" s="147" t="s">
        <v>63</v>
      </c>
      <c r="O39" s="147"/>
      <c r="P39" s="147"/>
      <c r="Q39" s="58"/>
      <c r="R39" s="84" t="str">
        <f>IF(工事店入力フォーム!$M$26=LIST!$C$4,"■","□")</f>
        <v>□</v>
      </c>
      <c r="S39" s="84"/>
      <c r="T39" s="147" t="s">
        <v>64</v>
      </c>
      <c r="U39" s="147"/>
      <c r="V39" s="147"/>
      <c r="W39" s="26"/>
      <c r="X39" s="84" t="s">
        <v>62</v>
      </c>
      <c r="Y39" s="84"/>
      <c r="Z39" s="84"/>
      <c r="AA39" s="84"/>
      <c r="AB39" s="84"/>
      <c r="AC39" s="84"/>
      <c r="AD39" s="86" t="str">
        <f>工事店入力フォーム!X26&amp;""</f>
        <v/>
      </c>
      <c r="AE39" s="86"/>
      <c r="AF39" s="86"/>
      <c r="AG39" s="86"/>
      <c r="AH39" s="86"/>
      <c r="AI39" s="84" t="s">
        <v>25</v>
      </c>
      <c r="AJ39" s="85"/>
    </row>
    <row r="40" spans="1:36" ht="22.5" customHeight="1" x14ac:dyDescent="0.15">
      <c r="A40" s="137" t="s">
        <v>29</v>
      </c>
      <c r="B40" s="78"/>
      <c r="C40" s="78"/>
      <c r="D40" s="78"/>
      <c r="E40" s="78"/>
      <c r="F40" s="78"/>
      <c r="G40" s="78"/>
      <c r="H40" s="78"/>
      <c r="I40" s="78"/>
      <c r="J40" s="104"/>
      <c r="K40" s="97" t="s">
        <v>51</v>
      </c>
      <c r="L40" s="78"/>
      <c r="M40" s="104"/>
      <c r="N40" s="78" t="s">
        <v>65</v>
      </c>
      <c r="O40" s="78"/>
      <c r="P40" s="78"/>
      <c r="Q40" s="98" t="str">
        <f>工事店入力フォーム!L28&amp;""</f>
        <v/>
      </c>
      <c r="R40" s="98"/>
      <c r="S40" s="98"/>
      <c r="T40" s="98"/>
      <c r="U40" s="78" t="s">
        <v>66</v>
      </c>
      <c r="V40" s="78"/>
      <c r="W40" s="78"/>
      <c r="X40" s="78" t="s">
        <v>67</v>
      </c>
      <c r="Y40" s="78"/>
      <c r="Z40" s="78"/>
      <c r="AA40" s="98" t="str">
        <f>工事店入力フォーム!L29&amp;""</f>
        <v/>
      </c>
      <c r="AB40" s="98"/>
      <c r="AC40" s="98"/>
      <c r="AD40" s="98"/>
      <c r="AE40" s="78" t="s">
        <v>66</v>
      </c>
      <c r="AF40" s="78"/>
      <c r="AG40" s="78"/>
      <c r="AH40" s="78"/>
      <c r="AI40" s="78"/>
      <c r="AJ40" s="79"/>
    </row>
    <row r="41" spans="1:36" ht="22.5" customHeight="1" x14ac:dyDescent="0.15">
      <c r="A41" s="138"/>
      <c r="B41" s="80"/>
      <c r="C41" s="80"/>
      <c r="D41" s="80"/>
      <c r="E41" s="80"/>
      <c r="F41" s="80"/>
      <c r="G41" s="80"/>
      <c r="H41" s="80"/>
      <c r="I41" s="80"/>
      <c r="J41" s="127"/>
      <c r="K41" s="92" t="s">
        <v>52</v>
      </c>
      <c r="L41" s="82"/>
      <c r="M41" s="105"/>
      <c r="N41" s="82"/>
      <c r="O41" s="82"/>
      <c r="P41" s="82"/>
      <c r="Q41" s="91"/>
      <c r="R41" s="91"/>
      <c r="S41" s="91"/>
      <c r="T41" s="91"/>
      <c r="U41" s="82"/>
      <c r="V41" s="82"/>
      <c r="W41" s="82"/>
      <c r="X41" s="82"/>
      <c r="Y41" s="82"/>
      <c r="Z41" s="82"/>
      <c r="AA41" s="91"/>
      <c r="AB41" s="91"/>
      <c r="AC41" s="91"/>
      <c r="AD41" s="91"/>
      <c r="AE41" s="82"/>
      <c r="AF41" s="82"/>
      <c r="AG41" s="82"/>
      <c r="AH41" s="82"/>
      <c r="AI41" s="82"/>
      <c r="AJ41" s="83"/>
    </row>
    <row r="42" spans="1:36" ht="22.5" customHeight="1" x14ac:dyDescent="0.15">
      <c r="A42" s="138"/>
      <c r="B42" s="80"/>
      <c r="C42" s="80"/>
      <c r="D42" s="80"/>
      <c r="E42" s="80"/>
      <c r="F42" s="80"/>
      <c r="G42" s="80"/>
      <c r="H42" s="80"/>
      <c r="I42" s="80"/>
      <c r="J42" s="127"/>
      <c r="K42" s="106" t="s">
        <v>61</v>
      </c>
      <c r="L42" s="107"/>
      <c r="M42" s="108"/>
      <c r="N42" s="80" t="str">
        <f>IF(工事店入力フォーム!$M$31=LIST!$C$6,"■","□")</f>
        <v>□</v>
      </c>
      <c r="O42" s="80"/>
      <c r="P42" s="88" t="s">
        <v>68</v>
      </c>
      <c r="Q42" s="88"/>
      <c r="R42" s="88"/>
      <c r="S42" s="88"/>
      <c r="T42" s="88"/>
      <c r="U42" s="80" t="str">
        <f>IF(工事店入力フォーム!$M$31=LIST!$C$7,"■","□")</f>
        <v>□</v>
      </c>
      <c r="V42" s="80"/>
      <c r="W42" s="88" t="s">
        <v>71</v>
      </c>
      <c r="X42" s="88"/>
      <c r="Y42" s="88"/>
      <c r="Z42" s="88"/>
      <c r="AA42" s="88"/>
      <c r="AB42" s="88"/>
      <c r="AC42" s="88"/>
      <c r="AD42" s="88"/>
      <c r="AE42" s="80"/>
      <c r="AF42" s="80"/>
      <c r="AG42" s="80"/>
      <c r="AH42" s="80"/>
      <c r="AI42" s="80"/>
      <c r="AJ42" s="81"/>
    </row>
    <row r="43" spans="1:36" ht="22.5" customHeight="1" x14ac:dyDescent="0.15">
      <c r="A43" s="138"/>
      <c r="B43" s="80"/>
      <c r="C43" s="80"/>
      <c r="D43" s="80"/>
      <c r="E43" s="80"/>
      <c r="F43" s="80"/>
      <c r="G43" s="80"/>
      <c r="H43" s="80"/>
      <c r="I43" s="80"/>
      <c r="J43" s="127"/>
      <c r="K43" s="106"/>
      <c r="L43" s="107"/>
      <c r="M43" s="108"/>
      <c r="N43" s="80" t="str">
        <f>IF(工事店入力フォーム!M32=LIST!C9,"■","□")</f>
        <v>□</v>
      </c>
      <c r="O43" s="80"/>
      <c r="P43" s="88" t="s">
        <v>69</v>
      </c>
      <c r="Q43" s="88"/>
      <c r="R43" s="88"/>
      <c r="S43" s="88"/>
      <c r="T43" s="88"/>
      <c r="U43" s="80" t="str">
        <f>IF(工事店入力フォーム!M32=LIST!C10,"■","□")</f>
        <v>□</v>
      </c>
      <c r="V43" s="80"/>
      <c r="W43" s="88" t="s">
        <v>72</v>
      </c>
      <c r="X43" s="88"/>
      <c r="Y43" s="88"/>
      <c r="Z43" s="88"/>
      <c r="AA43" s="88"/>
      <c r="AB43" s="88"/>
      <c r="AC43" s="88"/>
      <c r="AD43" s="88"/>
      <c r="AE43" s="80" t="str">
        <f>IF(工事店入力フォーム!M32=LIST!C11,"■","□")</f>
        <v>□</v>
      </c>
      <c r="AF43" s="80"/>
      <c r="AG43" s="88" t="s">
        <v>74</v>
      </c>
      <c r="AH43" s="88"/>
      <c r="AI43" s="88"/>
      <c r="AJ43" s="95"/>
    </row>
    <row r="44" spans="1:36" ht="22.5" customHeight="1" x14ac:dyDescent="0.15">
      <c r="A44" s="139"/>
      <c r="B44" s="82"/>
      <c r="C44" s="82"/>
      <c r="D44" s="82"/>
      <c r="E44" s="82"/>
      <c r="F44" s="82"/>
      <c r="G44" s="82"/>
      <c r="H44" s="82"/>
      <c r="I44" s="82"/>
      <c r="J44" s="105"/>
      <c r="K44" s="109"/>
      <c r="L44" s="110"/>
      <c r="M44" s="111"/>
      <c r="N44" s="82" t="str">
        <f>IF(工事店入力フォーム!M32=LIST!C12,"■","□")</f>
        <v>□</v>
      </c>
      <c r="O44" s="82"/>
      <c r="P44" s="87" t="s">
        <v>70</v>
      </c>
      <c r="Q44" s="87"/>
      <c r="R44" s="87"/>
      <c r="S44" s="87"/>
      <c r="T44" s="87"/>
      <c r="U44" s="82" t="str">
        <f>IF(工事店入力フォーム!M32=LIST!C13,"■","□")</f>
        <v>□</v>
      </c>
      <c r="V44" s="82"/>
      <c r="W44" s="87" t="s">
        <v>73</v>
      </c>
      <c r="X44" s="87"/>
      <c r="Y44" s="87"/>
      <c r="Z44" s="87"/>
      <c r="AA44" s="87"/>
      <c r="AB44" s="87"/>
      <c r="AC44" s="87"/>
      <c r="AD44" s="87"/>
      <c r="AE44" s="82" t="str">
        <f>IF(工事店入力フォーム!M32=LIST!C14,"■","□")</f>
        <v>□</v>
      </c>
      <c r="AF44" s="82"/>
      <c r="AG44" s="87" t="s">
        <v>75</v>
      </c>
      <c r="AH44" s="87"/>
      <c r="AI44" s="87"/>
      <c r="AJ44" s="96"/>
    </row>
    <row r="45" spans="1:36" ht="22.5" customHeight="1" x14ac:dyDescent="0.15">
      <c r="A45" s="137" t="s">
        <v>30</v>
      </c>
      <c r="B45" s="78"/>
      <c r="C45" s="78"/>
      <c r="D45" s="78"/>
      <c r="E45" s="78"/>
      <c r="F45" s="78"/>
      <c r="G45" s="78"/>
      <c r="H45" s="78"/>
      <c r="I45" s="78"/>
      <c r="J45" s="104"/>
      <c r="K45" s="54"/>
      <c r="L45" s="78" t="s">
        <v>77</v>
      </c>
      <c r="M45" s="78"/>
      <c r="N45" s="78"/>
      <c r="O45" s="78"/>
      <c r="P45" s="78"/>
      <c r="Q45" s="78"/>
      <c r="R45" s="78"/>
      <c r="S45" s="78"/>
      <c r="T45" s="78"/>
      <c r="U45" s="78"/>
      <c r="V45" s="78"/>
      <c r="W45" s="78"/>
      <c r="X45" s="78"/>
      <c r="Y45" s="98" t="str">
        <f>工事店入力フォーム!L34&amp;""</f>
        <v/>
      </c>
      <c r="Z45" s="98"/>
      <c r="AA45" s="78" t="s">
        <v>80</v>
      </c>
      <c r="AB45" s="78"/>
      <c r="AC45" s="78"/>
      <c r="AD45" s="78"/>
      <c r="AE45" s="78"/>
      <c r="AF45" s="78"/>
      <c r="AG45" s="78"/>
      <c r="AH45" s="78"/>
      <c r="AI45" s="78"/>
      <c r="AJ45" s="79"/>
    </row>
    <row r="46" spans="1:36" ht="22.5" customHeight="1" x14ac:dyDescent="0.15">
      <c r="A46" s="138"/>
      <c r="B46" s="80"/>
      <c r="C46" s="80"/>
      <c r="D46" s="80"/>
      <c r="E46" s="80"/>
      <c r="F46" s="80"/>
      <c r="G46" s="80"/>
      <c r="H46" s="80"/>
      <c r="I46" s="80"/>
      <c r="J46" s="127"/>
      <c r="K46" s="55"/>
      <c r="L46" s="80" t="s">
        <v>78</v>
      </c>
      <c r="M46" s="80"/>
      <c r="N46" s="80"/>
      <c r="O46" s="80"/>
      <c r="P46" s="80"/>
      <c r="Q46" s="80"/>
      <c r="R46" s="80"/>
      <c r="S46" s="80"/>
      <c r="T46" s="80"/>
      <c r="U46" s="80"/>
      <c r="V46" s="80"/>
      <c r="W46" s="80"/>
      <c r="X46" s="80"/>
      <c r="Y46" s="90" t="str">
        <f>工事店入力フォーム!L35&amp;""</f>
        <v/>
      </c>
      <c r="Z46" s="90"/>
      <c r="AA46" s="80" t="s">
        <v>80</v>
      </c>
      <c r="AB46" s="80"/>
      <c r="AC46" s="80"/>
      <c r="AD46" s="80"/>
      <c r="AE46" s="80"/>
      <c r="AF46" s="80"/>
      <c r="AG46" s="80"/>
      <c r="AH46" s="80"/>
      <c r="AI46" s="80"/>
      <c r="AJ46" s="81"/>
    </row>
    <row r="47" spans="1:36" ht="22.5" customHeight="1" x14ac:dyDescent="0.15">
      <c r="A47" s="138"/>
      <c r="B47" s="80"/>
      <c r="C47" s="80"/>
      <c r="D47" s="80"/>
      <c r="E47" s="80"/>
      <c r="F47" s="80"/>
      <c r="G47" s="80"/>
      <c r="H47" s="80"/>
      <c r="I47" s="80"/>
      <c r="J47" s="127"/>
      <c r="K47" s="55"/>
      <c r="L47" s="80" t="s">
        <v>74</v>
      </c>
      <c r="M47" s="80"/>
      <c r="N47" s="80"/>
      <c r="O47" s="80"/>
      <c r="P47" s="80"/>
      <c r="Q47" s="80"/>
      <c r="R47" s="80"/>
      <c r="S47" s="80"/>
      <c r="T47" s="80"/>
      <c r="U47" s="80"/>
      <c r="V47" s="80"/>
      <c r="W47" s="80"/>
      <c r="X47" s="80"/>
      <c r="Y47" s="90" t="str">
        <f>工事店入力フォーム!L36&amp;""</f>
        <v/>
      </c>
      <c r="Z47" s="90"/>
      <c r="AA47" s="80" t="s">
        <v>80</v>
      </c>
      <c r="AB47" s="80"/>
      <c r="AC47" s="80"/>
      <c r="AD47" s="80"/>
      <c r="AE47" s="80"/>
      <c r="AF47" s="80"/>
      <c r="AG47" s="80"/>
      <c r="AH47" s="80"/>
      <c r="AI47" s="80"/>
      <c r="AJ47" s="81"/>
    </row>
    <row r="48" spans="1:36" ht="22.5" customHeight="1" x14ac:dyDescent="0.15">
      <c r="A48" s="138"/>
      <c r="B48" s="80"/>
      <c r="C48" s="80"/>
      <c r="D48" s="80"/>
      <c r="E48" s="80"/>
      <c r="F48" s="80"/>
      <c r="G48" s="80"/>
      <c r="H48" s="80"/>
      <c r="I48" s="80"/>
      <c r="J48" s="127"/>
      <c r="K48" s="55"/>
      <c r="L48" s="80" t="s">
        <v>75</v>
      </c>
      <c r="M48" s="80"/>
      <c r="N48" s="80"/>
      <c r="O48" s="80"/>
      <c r="P48" s="55" t="s">
        <v>81</v>
      </c>
      <c r="Q48" s="94" t="str">
        <f>工事店入力フォーム!U37&amp;""</f>
        <v/>
      </c>
      <c r="R48" s="94"/>
      <c r="S48" s="94"/>
      <c r="T48" s="94"/>
      <c r="U48" s="94"/>
      <c r="V48" s="94"/>
      <c r="W48" s="94"/>
      <c r="X48" s="55" t="s">
        <v>82</v>
      </c>
      <c r="Y48" s="90" t="str">
        <f>工事店入力フォーム!L37&amp;""</f>
        <v/>
      </c>
      <c r="Z48" s="90"/>
      <c r="AA48" s="80" t="s">
        <v>80</v>
      </c>
      <c r="AB48" s="80"/>
      <c r="AC48" s="80"/>
      <c r="AD48" s="80"/>
      <c r="AE48" s="80"/>
      <c r="AF48" s="80"/>
      <c r="AG48" s="80"/>
      <c r="AH48" s="80"/>
      <c r="AI48" s="80"/>
      <c r="AJ48" s="81"/>
    </row>
    <row r="49" spans="1:36" ht="22.5" customHeight="1" x14ac:dyDescent="0.15">
      <c r="A49" s="138"/>
      <c r="B49" s="80"/>
      <c r="C49" s="80"/>
      <c r="D49" s="80"/>
      <c r="E49" s="80"/>
      <c r="F49" s="80"/>
      <c r="G49" s="80"/>
      <c r="H49" s="80"/>
      <c r="I49" s="80"/>
      <c r="J49" s="127"/>
      <c r="K49" s="55"/>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1"/>
    </row>
    <row r="50" spans="1:36" ht="22.5" customHeight="1" x14ac:dyDescent="0.15">
      <c r="A50" s="139"/>
      <c r="B50" s="82"/>
      <c r="C50" s="82"/>
      <c r="D50" s="82"/>
      <c r="E50" s="82"/>
      <c r="F50" s="82"/>
      <c r="G50" s="82"/>
      <c r="H50" s="82"/>
      <c r="I50" s="82"/>
      <c r="J50" s="105"/>
      <c r="K50" s="57"/>
      <c r="L50" s="82" t="s">
        <v>79</v>
      </c>
      <c r="M50" s="82"/>
      <c r="N50" s="82"/>
      <c r="O50" s="82"/>
      <c r="P50" s="82"/>
      <c r="Q50" s="82"/>
      <c r="R50" s="82"/>
      <c r="S50" s="82"/>
      <c r="T50" s="82"/>
      <c r="U50" s="82"/>
      <c r="V50" s="82"/>
      <c r="W50" s="82"/>
      <c r="X50" s="82"/>
      <c r="Y50" s="91" t="str">
        <f>工事店入力フォーム!L38&amp;""</f>
        <v>0</v>
      </c>
      <c r="Z50" s="91"/>
      <c r="AA50" s="82" t="s">
        <v>80</v>
      </c>
      <c r="AB50" s="82"/>
      <c r="AC50" s="82"/>
      <c r="AD50" s="82"/>
      <c r="AE50" s="82"/>
      <c r="AF50" s="82"/>
      <c r="AG50" s="82"/>
      <c r="AH50" s="82"/>
      <c r="AI50" s="82"/>
      <c r="AJ50" s="83"/>
    </row>
    <row r="51" spans="1:36" ht="22.5" customHeight="1" x14ac:dyDescent="0.15">
      <c r="A51" s="122" t="s">
        <v>31</v>
      </c>
      <c r="B51" s="76"/>
      <c r="C51" s="76"/>
      <c r="D51" s="76"/>
      <c r="E51" s="76"/>
      <c r="F51" s="76"/>
      <c r="G51" s="76"/>
      <c r="H51" s="76"/>
      <c r="I51" s="76"/>
      <c r="J51" s="123"/>
      <c r="K51" s="52"/>
      <c r="L51" s="89" t="str">
        <f>工事店入力フォーム!J40&amp;""</f>
        <v/>
      </c>
      <c r="M51" s="89"/>
      <c r="N51" s="89"/>
      <c r="O51" s="89"/>
      <c r="P51" s="89"/>
      <c r="Q51" s="89"/>
      <c r="R51" s="89"/>
      <c r="S51" s="89"/>
      <c r="T51" s="76" t="s">
        <v>84</v>
      </c>
      <c r="U51" s="76"/>
      <c r="V51" s="76"/>
      <c r="W51" s="63"/>
      <c r="X51" s="52"/>
      <c r="Y51" s="89" t="str">
        <f>工事店入力フォーム!J41&amp;""</f>
        <v/>
      </c>
      <c r="Z51" s="89"/>
      <c r="AA51" s="89"/>
      <c r="AB51" s="89"/>
      <c r="AC51" s="89"/>
      <c r="AD51" s="89"/>
      <c r="AE51" s="89"/>
      <c r="AF51" s="89"/>
      <c r="AG51" s="76" t="s">
        <v>83</v>
      </c>
      <c r="AH51" s="76"/>
      <c r="AI51" s="76"/>
      <c r="AJ51" s="53"/>
    </row>
    <row r="52" spans="1:36" ht="22.5" customHeight="1" x14ac:dyDescent="0.15">
      <c r="A52" s="122" t="s">
        <v>32</v>
      </c>
      <c r="B52" s="76"/>
      <c r="C52" s="76"/>
      <c r="D52" s="76"/>
      <c r="E52" s="76"/>
      <c r="F52" s="76"/>
      <c r="G52" s="76"/>
      <c r="H52" s="76"/>
      <c r="I52" s="76"/>
      <c r="J52" s="123"/>
      <c r="K52" s="76" t="s">
        <v>85</v>
      </c>
      <c r="L52" s="76"/>
      <c r="M52" s="76"/>
      <c r="N52" s="76"/>
      <c r="O52" s="76"/>
      <c r="P52" s="76"/>
      <c r="Q52" s="76"/>
      <c r="R52" s="76"/>
      <c r="S52" s="76"/>
      <c r="T52" s="76"/>
      <c r="U52" s="89" t="str">
        <f>工事店入力フォーム!J43&amp;""</f>
        <v/>
      </c>
      <c r="V52" s="89"/>
      <c r="W52" s="89"/>
      <c r="X52" s="89"/>
      <c r="Y52" s="89"/>
      <c r="Z52" s="89"/>
      <c r="AA52" s="89"/>
      <c r="AB52" s="89"/>
      <c r="AC52" s="89"/>
      <c r="AD52" s="76" t="s">
        <v>86</v>
      </c>
      <c r="AE52" s="76"/>
      <c r="AF52" s="76"/>
      <c r="AG52" s="76"/>
      <c r="AH52" s="76"/>
      <c r="AI52" s="76"/>
      <c r="AJ52" s="77"/>
    </row>
    <row r="53" spans="1:36" ht="22.5" customHeight="1" x14ac:dyDescent="0.15">
      <c r="A53" s="140" t="s">
        <v>76</v>
      </c>
      <c r="B53" s="99"/>
      <c r="C53" s="99"/>
      <c r="D53" s="99"/>
      <c r="E53" s="99"/>
      <c r="F53" s="99"/>
      <c r="G53" s="99"/>
      <c r="H53" s="99"/>
      <c r="I53" s="99"/>
      <c r="J53" s="119"/>
      <c r="K53" s="97" t="str">
        <f>IF(工事店入力フォーム!M45=LIST!C17,"■","□")</f>
        <v>□</v>
      </c>
      <c r="L53" s="78"/>
      <c r="M53" s="99" t="s">
        <v>87</v>
      </c>
      <c r="N53" s="99"/>
      <c r="O53" s="99"/>
      <c r="P53" s="78" t="str">
        <f>IF(工事店入力フォーム!M45=LIST!C16,"■","□")</f>
        <v>□</v>
      </c>
      <c r="Q53" s="78"/>
      <c r="R53" s="99" t="s">
        <v>88</v>
      </c>
      <c r="S53" s="99"/>
      <c r="T53" s="99"/>
      <c r="U53" s="78" t="str">
        <f>IF(工事店入力フォーム!Z45=LIST!C19,"■","□")</f>
        <v>□</v>
      </c>
      <c r="V53" s="78"/>
      <c r="W53" s="99" t="s">
        <v>89</v>
      </c>
      <c r="X53" s="99"/>
      <c r="Y53" s="99"/>
      <c r="Z53" s="99"/>
      <c r="AA53" s="78" t="s">
        <v>91</v>
      </c>
      <c r="AB53" s="78"/>
      <c r="AC53" s="78"/>
      <c r="AD53" s="78"/>
      <c r="AE53" s="98" t="str">
        <f>IF(U53="■",工事店入力フォーム!Z46,"")</f>
        <v/>
      </c>
      <c r="AF53" s="98"/>
      <c r="AG53" s="98"/>
      <c r="AH53" s="98"/>
      <c r="AI53" s="78" t="s">
        <v>94</v>
      </c>
      <c r="AJ53" s="79"/>
    </row>
    <row r="54" spans="1:36" ht="22.5" customHeight="1" x14ac:dyDescent="0.15">
      <c r="A54" s="141"/>
      <c r="B54" s="88"/>
      <c r="C54" s="88"/>
      <c r="D54" s="88"/>
      <c r="E54" s="88"/>
      <c r="F54" s="88"/>
      <c r="G54" s="88"/>
      <c r="H54" s="88"/>
      <c r="I54" s="88"/>
      <c r="J54" s="142"/>
      <c r="K54" s="93"/>
      <c r="L54" s="80"/>
      <c r="M54" s="80"/>
      <c r="N54" s="80"/>
      <c r="O54" s="80"/>
      <c r="P54" s="80"/>
      <c r="Q54" s="80"/>
      <c r="R54" s="80"/>
      <c r="S54" s="80"/>
      <c r="T54" s="80"/>
      <c r="U54" s="80" t="str">
        <f>IF(工事店入力フォーム!Z45=LIST!C20,"■","□")</f>
        <v>□</v>
      </c>
      <c r="V54" s="80"/>
      <c r="W54" s="88" t="s">
        <v>75</v>
      </c>
      <c r="X54" s="88"/>
      <c r="Y54" s="88"/>
      <c r="Z54" s="88"/>
      <c r="AA54" s="80" t="s">
        <v>92</v>
      </c>
      <c r="AB54" s="80"/>
      <c r="AC54" s="80"/>
      <c r="AD54" s="80"/>
      <c r="AE54" s="94" t="str">
        <f>工事店入力フォーム!AI45&amp;""</f>
        <v/>
      </c>
      <c r="AF54" s="94"/>
      <c r="AG54" s="94"/>
      <c r="AH54" s="94"/>
      <c r="AI54" s="94"/>
      <c r="AJ54" s="56" t="s">
        <v>90</v>
      </c>
    </row>
    <row r="55" spans="1:36" ht="22.5" customHeight="1" x14ac:dyDescent="0.15">
      <c r="A55" s="120"/>
      <c r="B55" s="87"/>
      <c r="C55" s="87"/>
      <c r="D55" s="87"/>
      <c r="E55" s="87"/>
      <c r="F55" s="87"/>
      <c r="G55" s="87"/>
      <c r="H55" s="87"/>
      <c r="I55" s="87"/>
      <c r="J55" s="121"/>
      <c r="K55" s="92"/>
      <c r="L55" s="82"/>
      <c r="M55" s="82"/>
      <c r="N55" s="82"/>
      <c r="O55" s="82"/>
      <c r="P55" s="82"/>
      <c r="Q55" s="82"/>
      <c r="R55" s="82"/>
      <c r="S55" s="82"/>
      <c r="T55" s="82"/>
      <c r="U55" s="82"/>
      <c r="V55" s="82"/>
      <c r="W55" s="82"/>
      <c r="X55" s="82"/>
      <c r="Y55" s="82"/>
      <c r="Z55" s="82"/>
      <c r="AA55" s="82" t="s">
        <v>91</v>
      </c>
      <c r="AB55" s="82"/>
      <c r="AC55" s="82"/>
      <c r="AD55" s="82"/>
      <c r="AE55" s="91" t="str">
        <f>IF(U54="■",工事店入力フォーム!Z46,"")</f>
        <v/>
      </c>
      <c r="AF55" s="91"/>
      <c r="AG55" s="91"/>
      <c r="AH55" s="91"/>
      <c r="AI55" s="82" t="s">
        <v>94</v>
      </c>
      <c r="AJ55" s="83"/>
    </row>
    <row r="56" spans="1:36" ht="22.5" customHeight="1" x14ac:dyDescent="0.15">
      <c r="A56" s="141" t="s">
        <v>33</v>
      </c>
      <c r="B56" s="88"/>
      <c r="C56" s="88"/>
      <c r="D56" s="88"/>
      <c r="E56" s="88"/>
      <c r="F56" s="88"/>
      <c r="G56" s="88"/>
      <c r="H56" s="88"/>
      <c r="I56" s="88"/>
      <c r="J56" s="142"/>
      <c r="K56" s="80" t="s">
        <v>54</v>
      </c>
      <c r="L56" s="80"/>
      <c r="M56" s="80"/>
      <c r="N56" s="90" t="str">
        <f>工事店入力フォーム!M48&amp;""</f>
        <v/>
      </c>
      <c r="O56" s="90"/>
      <c r="P56" s="90"/>
      <c r="Q56" s="80" t="s">
        <v>56</v>
      </c>
      <c r="R56" s="80"/>
      <c r="S56" s="90" t="str">
        <f>工事店入力フォーム!R48&amp;""</f>
        <v/>
      </c>
      <c r="T56" s="90"/>
      <c r="U56" s="80" t="s">
        <v>57</v>
      </c>
      <c r="V56" s="80"/>
      <c r="W56" s="64"/>
      <c r="X56" s="80" t="s">
        <v>58</v>
      </c>
      <c r="Y56" s="80"/>
      <c r="Z56" s="80"/>
      <c r="AA56" s="80" t="s">
        <v>54</v>
      </c>
      <c r="AB56" s="80"/>
      <c r="AC56" s="90" t="str">
        <f>工事店入力フォーム!AA48&amp;""</f>
        <v/>
      </c>
      <c r="AD56" s="90"/>
      <c r="AE56" s="80" t="s">
        <v>59</v>
      </c>
      <c r="AF56" s="80"/>
      <c r="AG56" s="90" t="str">
        <f>工事店入力フォーム!AF48&amp;""</f>
        <v/>
      </c>
      <c r="AH56" s="90"/>
      <c r="AI56" s="80" t="s">
        <v>57</v>
      </c>
      <c r="AJ56" s="81"/>
    </row>
    <row r="57" spans="1:36" ht="22.5" customHeight="1" x14ac:dyDescent="0.15">
      <c r="A57" s="120" t="s">
        <v>34</v>
      </c>
      <c r="B57" s="87"/>
      <c r="C57" s="87"/>
      <c r="D57" s="87"/>
      <c r="E57" s="87"/>
      <c r="F57" s="87"/>
      <c r="G57" s="87"/>
      <c r="H57" s="87"/>
      <c r="I57" s="87"/>
      <c r="J57" s="121"/>
      <c r="K57" s="92" t="s">
        <v>54</v>
      </c>
      <c r="L57" s="82"/>
      <c r="M57" s="82"/>
      <c r="N57" s="91" t="str">
        <f>工事店入力フォーム!M49&amp;""</f>
        <v/>
      </c>
      <c r="O57" s="91"/>
      <c r="P57" s="91"/>
      <c r="Q57" s="82" t="s">
        <v>56</v>
      </c>
      <c r="R57" s="82"/>
      <c r="S57" s="91" t="str">
        <f>工事店入力フォーム!R49&amp;""</f>
        <v/>
      </c>
      <c r="T57" s="91"/>
      <c r="U57" s="82" t="s">
        <v>57</v>
      </c>
      <c r="V57" s="82"/>
      <c r="W57" s="59"/>
      <c r="X57" s="82" t="s">
        <v>58</v>
      </c>
      <c r="Y57" s="82"/>
      <c r="Z57" s="82"/>
      <c r="AA57" s="82" t="s">
        <v>54</v>
      </c>
      <c r="AB57" s="82"/>
      <c r="AC57" s="91" t="str">
        <f>工事店入力フォーム!AA49&amp;""</f>
        <v/>
      </c>
      <c r="AD57" s="91"/>
      <c r="AE57" s="82" t="s">
        <v>59</v>
      </c>
      <c r="AF57" s="82"/>
      <c r="AG57" s="91" t="str">
        <f>工事店入力フォーム!AF49&amp;""</f>
        <v/>
      </c>
      <c r="AH57" s="91"/>
      <c r="AI57" s="82" t="s">
        <v>57</v>
      </c>
      <c r="AJ57" s="83"/>
    </row>
    <row r="58" spans="1:36" ht="22.5" customHeight="1" x14ac:dyDescent="0.15">
      <c r="A58" s="118" t="s">
        <v>35</v>
      </c>
      <c r="B58" s="99"/>
      <c r="C58" s="99"/>
      <c r="D58" s="99"/>
      <c r="E58" s="99"/>
      <c r="F58" s="99"/>
      <c r="G58" s="99"/>
      <c r="H58" s="99"/>
      <c r="I58" s="99"/>
      <c r="J58" s="119"/>
      <c r="K58" s="80" t="s">
        <v>54</v>
      </c>
      <c r="L58" s="80"/>
      <c r="M58" s="80"/>
      <c r="N58" s="90" t="str">
        <f>工事店入力フォーム!M51&amp;""</f>
        <v/>
      </c>
      <c r="O58" s="90"/>
      <c r="P58" s="90"/>
      <c r="Q58" s="80" t="s">
        <v>56</v>
      </c>
      <c r="R58" s="80"/>
      <c r="S58" s="90" t="str">
        <f>工事店入力フォーム!R51&amp;""</f>
        <v/>
      </c>
      <c r="T58" s="90"/>
      <c r="U58" s="80" t="s">
        <v>57</v>
      </c>
      <c r="V58" s="80"/>
      <c r="W58" s="64"/>
      <c r="X58" s="80" t="s">
        <v>58</v>
      </c>
      <c r="Y58" s="80"/>
      <c r="Z58" s="80"/>
      <c r="AA58" s="80" t="s">
        <v>54</v>
      </c>
      <c r="AB58" s="80"/>
      <c r="AC58" s="90" t="str">
        <f>工事店入力フォーム!AA51&amp;""</f>
        <v/>
      </c>
      <c r="AD58" s="90"/>
      <c r="AE58" s="80" t="s">
        <v>59</v>
      </c>
      <c r="AF58" s="80"/>
      <c r="AG58" s="90" t="str">
        <f>工事店入力フォーム!AF51&amp;""</f>
        <v/>
      </c>
      <c r="AH58" s="90"/>
      <c r="AI58" s="80" t="s">
        <v>57</v>
      </c>
      <c r="AJ58" s="81"/>
    </row>
    <row r="59" spans="1:36" ht="22.5" customHeight="1" x14ac:dyDescent="0.15">
      <c r="A59" s="120" t="s">
        <v>34</v>
      </c>
      <c r="B59" s="87"/>
      <c r="C59" s="87"/>
      <c r="D59" s="87"/>
      <c r="E59" s="87"/>
      <c r="F59" s="87"/>
      <c r="G59" s="87"/>
      <c r="H59" s="87"/>
      <c r="I59" s="87"/>
      <c r="J59" s="121"/>
      <c r="K59" s="92" t="s">
        <v>54</v>
      </c>
      <c r="L59" s="82"/>
      <c r="M59" s="82"/>
      <c r="N59" s="91" t="str">
        <f>工事店入力フォーム!M52&amp;""</f>
        <v/>
      </c>
      <c r="O59" s="91"/>
      <c r="P59" s="91"/>
      <c r="Q59" s="82" t="s">
        <v>56</v>
      </c>
      <c r="R59" s="82"/>
      <c r="S59" s="91" t="str">
        <f>工事店入力フォーム!R52&amp;""</f>
        <v/>
      </c>
      <c r="T59" s="91"/>
      <c r="U59" s="82" t="s">
        <v>57</v>
      </c>
      <c r="V59" s="82"/>
      <c r="W59" s="59"/>
      <c r="X59" s="82" t="s">
        <v>58</v>
      </c>
      <c r="Y59" s="82"/>
      <c r="Z59" s="82"/>
      <c r="AA59" s="82" t="s">
        <v>54</v>
      </c>
      <c r="AB59" s="82"/>
      <c r="AC59" s="91" t="str">
        <f>工事店入力フォーム!AA52&amp;""</f>
        <v/>
      </c>
      <c r="AD59" s="91"/>
      <c r="AE59" s="82" t="s">
        <v>59</v>
      </c>
      <c r="AF59" s="82"/>
      <c r="AG59" s="91" t="str">
        <f>工事店入力フォーム!AF52&amp;""</f>
        <v/>
      </c>
      <c r="AH59" s="91"/>
      <c r="AI59" s="82" t="s">
        <v>57</v>
      </c>
      <c r="AJ59" s="83"/>
    </row>
    <row r="60" spans="1:36" ht="22.5" customHeight="1" x14ac:dyDescent="0.15">
      <c r="A60" s="122" t="s">
        <v>55</v>
      </c>
      <c r="B60" s="76"/>
      <c r="C60" s="76"/>
      <c r="D60" s="76"/>
      <c r="E60" s="76"/>
      <c r="F60" s="76"/>
      <c r="G60" s="76"/>
      <c r="H60" s="76"/>
      <c r="I60" s="76"/>
      <c r="J60" s="123"/>
      <c r="K60" s="76" t="s">
        <v>53</v>
      </c>
      <c r="L60" s="76"/>
      <c r="M60" s="76"/>
      <c r="N60" s="89" t="str">
        <f>工事店入力フォーム!L54&amp;""</f>
        <v/>
      </c>
      <c r="O60" s="89"/>
      <c r="P60" s="89"/>
      <c r="Q60" s="89"/>
      <c r="R60" s="89"/>
      <c r="S60" s="89"/>
      <c r="T60" s="89"/>
      <c r="U60" s="89"/>
      <c r="V60" s="89"/>
      <c r="W60" s="100"/>
      <c r="X60" s="76" t="s">
        <v>54</v>
      </c>
      <c r="Y60" s="76"/>
      <c r="Z60" s="76"/>
      <c r="AA60" s="89" t="str">
        <f>工事店入力フォーム!S54&amp;""</f>
        <v/>
      </c>
      <c r="AB60" s="89"/>
      <c r="AC60" s="89"/>
      <c r="AD60" s="89"/>
      <c r="AE60" s="89"/>
      <c r="AF60" s="89"/>
      <c r="AG60" s="89"/>
      <c r="AH60" s="76" t="s">
        <v>56</v>
      </c>
      <c r="AI60" s="76"/>
      <c r="AJ60" s="53"/>
    </row>
    <row r="61" spans="1:36" ht="22.5" customHeight="1" thickBot="1" x14ac:dyDescent="0.2">
      <c r="A61" s="124" t="s">
        <v>36</v>
      </c>
      <c r="B61" s="125"/>
      <c r="C61" s="125"/>
      <c r="D61" s="125"/>
      <c r="E61" s="125"/>
      <c r="F61" s="125"/>
      <c r="G61" s="125"/>
      <c r="H61" s="125"/>
      <c r="I61" s="125"/>
      <c r="J61" s="126"/>
      <c r="K61" s="103" t="s">
        <v>53</v>
      </c>
      <c r="L61" s="103"/>
      <c r="M61" s="103"/>
      <c r="N61" s="101" t="str">
        <f>工事店入力フォーム!L56&amp;""</f>
        <v/>
      </c>
      <c r="O61" s="101"/>
      <c r="P61" s="101"/>
      <c r="Q61" s="101"/>
      <c r="R61" s="101"/>
      <c r="S61" s="101"/>
      <c r="T61" s="101"/>
      <c r="U61" s="101"/>
      <c r="V61" s="101"/>
      <c r="W61" s="102"/>
      <c r="X61" s="103" t="s">
        <v>54</v>
      </c>
      <c r="Y61" s="103"/>
      <c r="Z61" s="103"/>
      <c r="AA61" s="101" t="str">
        <f>工事店入力フォーム!S56&amp;""</f>
        <v/>
      </c>
      <c r="AB61" s="101"/>
      <c r="AC61" s="101"/>
      <c r="AD61" s="101"/>
      <c r="AE61" s="101"/>
      <c r="AF61" s="101"/>
      <c r="AG61" s="101"/>
      <c r="AH61" s="103" t="s">
        <v>56</v>
      </c>
      <c r="AI61" s="103"/>
      <c r="AJ61" s="27"/>
    </row>
    <row r="62" spans="1:36" ht="22.5" customHeight="1" x14ac:dyDescent="0.15">
      <c r="A62" s="93" t="s">
        <v>37</v>
      </c>
      <c r="B62" s="80"/>
      <c r="C62" s="80"/>
      <c r="D62" s="80"/>
      <c r="E62" s="80"/>
      <c r="F62" s="80"/>
      <c r="G62" s="80"/>
      <c r="H62" s="80"/>
      <c r="I62" s="80"/>
      <c r="J62" s="127"/>
      <c r="K62" s="114" t="s">
        <v>40</v>
      </c>
      <c r="L62" s="115"/>
      <c r="M62" s="115"/>
      <c r="N62" s="115"/>
      <c r="O62" s="115" t="str">
        <f>職員入力欄!N6&amp;""</f>
        <v/>
      </c>
      <c r="P62" s="115"/>
      <c r="Q62" s="115"/>
      <c r="R62" s="115"/>
      <c r="S62" s="115"/>
      <c r="T62" s="115"/>
      <c r="U62" s="115"/>
      <c r="V62" s="115"/>
      <c r="W62" s="116"/>
      <c r="X62" s="115" t="s">
        <v>39</v>
      </c>
      <c r="Y62" s="115"/>
      <c r="Z62" s="115"/>
      <c r="AA62" s="115"/>
      <c r="AB62" s="115"/>
      <c r="AC62" s="115"/>
      <c r="AD62" s="115" t="str">
        <f>職員入力欄!N7&amp;""</f>
        <v/>
      </c>
      <c r="AE62" s="115"/>
      <c r="AF62" s="115"/>
      <c r="AG62" s="115"/>
      <c r="AH62" s="115" t="s">
        <v>38</v>
      </c>
      <c r="AI62" s="115"/>
      <c r="AJ62" s="61"/>
    </row>
    <row r="63" spans="1:36" ht="22.5" customHeight="1" x14ac:dyDescent="0.15">
      <c r="A63" s="93"/>
      <c r="B63" s="80"/>
      <c r="C63" s="80"/>
      <c r="D63" s="80"/>
      <c r="E63" s="80"/>
      <c r="F63" s="80"/>
      <c r="G63" s="80"/>
      <c r="H63" s="80"/>
      <c r="I63" s="80"/>
      <c r="J63" s="127"/>
      <c r="K63" s="112" t="s">
        <v>41</v>
      </c>
      <c r="L63" s="113"/>
      <c r="M63" s="113"/>
      <c r="N63" s="113"/>
      <c r="O63" s="113"/>
      <c r="P63" s="113" t="str">
        <f>職員入力欄!N8&amp;""</f>
        <v/>
      </c>
      <c r="Q63" s="113"/>
      <c r="R63" s="113"/>
      <c r="S63" s="113"/>
      <c r="T63" s="113" t="s">
        <v>42</v>
      </c>
      <c r="U63" s="113"/>
      <c r="V63" s="113"/>
      <c r="W63" s="117"/>
      <c r="X63" s="113" t="s">
        <v>43</v>
      </c>
      <c r="Y63" s="113"/>
      <c r="Z63" s="113"/>
      <c r="AA63" s="113"/>
      <c r="AB63" s="113" t="str">
        <f>IF(P63="","",AD62-P63)</f>
        <v/>
      </c>
      <c r="AC63" s="113"/>
      <c r="AD63" s="113"/>
      <c r="AE63" s="113"/>
      <c r="AF63" s="113"/>
      <c r="AG63" s="113"/>
      <c r="AH63" s="113" t="s">
        <v>38</v>
      </c>
      <c r="AI63" s="113"/>
      <c r="AJ63" s="62"/>
    </row>
    <row r="64" spans="1:36" ht="22.5" customHeight="1" x14ac:dyDescent="0.15">
      <c r="A64" s="93"/>
      <c r="B64" s="80"/>
      <c r="C64" s="80"/>
      <c r="D64" s="80"/>
      <c r="E64" s="80"/>
      <c r="F64" s="80"/>
      <c r="G64" s="80"/>
      <c r="H64" s="80"/>
      <c r="I64" s="80"/>
      <c r="J64" s="127"/>
      <c r="K64" s="112" t="s">
        <v>44</v>
      </c>
      <c r="L64" s="113"/>
      <c r="M64" s="113"/>
      <c r="N64" s="113"/>
      <c r="O64" s="113"/>
      <c r="P64" s="113"/>
      <c r="Q64" s="113" t="str">
        <f>IF(職員入力欄!N11&lt;&gt;"",YEAR(職員入力欄!N11),"")</f>
        <v/>
      </c>
      <c r="R64" s="113"/>
      <c r="S64" s="60" t="s">
        <v>3</v>
      </c>
      <c r="T64" s="129" t="str">
        <f>IF(職員入力欄!N11&lt;&gt;"",MONTH(職員入力欄!N11),"")</f>
        <v/>
      </c>
      <c r="U64" s="129"/>
      <c r="V64" s="60" t="s">
        <v>49</v>
      </c>
      <c r="W64" s="113" t="str">
        <f>IF(職員入力欄!N11&lt;&gt;"",DAY(職員入力欄!N11),"")</f>
        <v/>
      </c>
      <c r="X64" s="113"/>
      <c r="Y64" s="60" t="s">
        <v>1</v>
      </c>
      <c r="Z64" s="60" t="s">
        <v>50</v>
      </c>
      <c r="AA64" s="113" t="str">
        <f>IF(職員入力欄!N12&lt;&gt;"",YEAR(職員入力欄!N12),"")</f>
        <v/>
      </c>
      <c r="AB64" s="113"/>
      <c r="AC64" s="60" t="s">
        <v>3</v>
      </c>
      <c r="AD64" s="113" t="str">
        <f>IF(職員入力欄!N12&lt;&gt;"",MONTH(職員入力欄!N12),"")</f>
        <v/>
      </c>
      <c r="AE64" s="113"/>
      <c r="AF64" s="60" t="s">
        <v>49</v>
      </c>
      <c r="AG64" s="113" t="str">
        <f>IF(職員入力欄!N12&lt;&gt;"",DAY(職員入力欄!N12),"")</f>
        <v/>
      </c>
      <c r="AH64" s="113"/>
      <c r="AI64" s="28" t="s">
        <v>1</v>
      </c>
      <c r="AJ64" s="62"/>
    </row>
    <row r="65" spans="1:36" ht="22.5" customHeight="1" x14ac:dyDescent="0.15">
      <c r="A65" s="93"/>
      <c r="B65" s="80"/>
      <c r="C65" s="80"/>
      <c r="D65" s="80"/>
      <c r="E65" s="80"/>
      <c r="F65" s="80"/>
      <c r="G65" s="80"/>
      <c r="H65" s="80"/>
      <c r="I65" s="80"/>
      <c r="J65" s="127"/>
      <c r="K65" s="113" t="s">
        <v>45</v>
      </c>
      <c r="L65" s="113"/>
      <c r="M65" s="113"/>
      <c r="N65" s="113"/>
      <c r="O65" s="113"/>
      <c r="P65" s="113"/>
      <c r="Q65" s="113"/>
      <c r="R65" s="113" t="str">
        <f>職員入力欄!J14&amp;""</f>
        <v/>
      </c>
      <c r="S65" s="113"/>
      <c r="T65" s="113"/>
      <c r="U65" s="113"/>
      <c r="V65" s="113"/>
      <c r="W65" s="113"/>
      <c r="X65" s="113"/>
      <c r="Y65" s="113"/>
      <c r="Z65" s="113"/>
      <c r="AA65" s="113"/>
      <c r="AB65" s="113"/>
      <c r="AC65" s="113"/>
      <c r="AD65" s="113"/>
      <c r="AE65" s="113"/>
      <c r="AF65" s="113"/>
      <c r="AG65" s="113"/>
      <c r="AH65" s="113"/>
      <c r="AI65" s="113"/>
      <c r="AJ65" s="117"/>
    </row>
    <row r="66" spans="1:36" ht="22.5" customHeight="1" x14ac:dyDescent="0.15">
      <c r="A66" s="92"/>
      <c r="B66" s="82"/>
      <c r="C66" s="82"/>
      <c r="D66" s="82"/>
      <c r="E66" s="82"/>
      <c r="F66" s="82"/>
      <c r="G66" s="82"/>
      <c r="H66" s="82"/>
      <c r="I66" s="82"/>
      <c r="J66" s="105"/>
      <c r="K66" s="115" t="s">
        <v>46</v>
      </c>
      <c r="L66" s="115"/>
      <c r="M66" s="115"/>
      <c r="N66" s="115"/>
      <c r="O66" s="115"/>
      <c r="P66" s="128" t="str">
        <f>職員入力欄!N16&amp;""</f>
        <v/>
      </c>
      <c r="Q66" s="128"/>
      <c r="R66" s="128"/>
      <c r="S66" s="128"/>
      <c r="T66" s="115" t="s">
        <v>48</v>
      </c>
      <c r="U66" s="115"/>
      <c r="V66" s="115"/>
      <c r="W66" s="115"/>
      <c r="X66" s="112" t="s">
        <v>47</v>
      </c>
      <c r="Y66" s="113"/>
      <c r="Z66" s="113"/>
      <c r="AA66" s="113"/>
      <c r="AB66" s="113"/>
      <c r="AC66" s="128" t="str">
        <f>職員入力欄!N17&amp;""</f>
        <v/>
      </c>
      <c r="AD66" s="128"/>
      <c r="AE66" s="128"/>
      <c r="AF66" s="128"/>
      <c r="AG66" s="115" t="s">
        <v>48</v>
      </c>
      <c r="AH66" s="115"/>
      <c r="AI66" s="115"/>
      <c r="AJ66" s="116"/>
    </row>
    <row r="67" spans="1:36" ht="22.5" customHeight="1" x14ac:dyDescent="0.15">
      <c r="A67" s="97" t="s">
        <v>60</v>
      </c>
      <c r="B67" s="78"/>
      <c r="C67" s="78"/>
      <c r="D67" s="78"/>
      <c r="E67" s="78"/>
      <c r="F67" s="78"/>
      <c r="G67" s="78"/>
      <c r="H67" s="78"/>
      <c r="I67" s="78"/>
      <c r="J67" s="78"/>
      <c r="K67" s="130"/>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2"/>
    </row>
    <row r="68" spans="1:36" ht="22.5" customHeight="1" x14ac:dyDescent="0.15">
      <c r="A68" s="93"/>
      <c r="B68" s="80"/>
      <c r="C68" s="80"/>
      <c r="D68" s="80"/>
      <c r="E68" s="80"/>
      <c r="F68" s="80"/>
      <c r="G68" s="80"/>
      <c r="H68" s="80"/>
      <c r="I68" s="80"/>
      <c r="J68" s="80"/>
      <c r="K68" s="133"/>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5"/>
    </row>
    <row r="69" spans="1:36" ht="22.5" customHeight="1" x14ac:dyDescent="0.15">
      <c r="A69" s="92"/>
      <c r="B69" s="82"/>
      <c r="C69" s="82"/>
      <c r="D69" s="82"/>
      <c r="E69" s="82"/>
      <c r="F69" s="82"/>
      <c r="G69" s="82"/>
      <c r="H69" s="82"/>
      <c r="I69" s="82"/>
      <c r="J69" s="82"/>
      <c r="K69" s="136"/>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6"/>
    </row>
  </sheetData>
  <sheetProtection algorithmName="SHA-512" hashValue="vN1EChkKQdrVAcd97NC2gNbMcDsn+AF2q9uBA5eq1CyTz/D87nfAnQ3+nwpS+IfIyGN7Zi7Y79cHNbhoU54NVQ==" saltValue="CVKOq1uiDCzks/pJVi4+wA==" spinCount="100000" sheet="1" selectLockedCells="1"/>
  <mergeCells count="238">
    <mergeCell ref="A1:AJ1"/>
    <mergeCell ref="V11:AJ11"/>
    <mergeCell ref="A14:AJ14"/>
    <mergeCell ref="V6:AJ6"/>
    <mergeCell ref="V7:AJ7"/>
    <mergeCell ref="M6:O6"/>
    <mergeCell ref="Q6:T6"/>
    <mergeCell ref="Q8:T8"/>
    <mergeCell ref="Q10:T10"/>
    <mergeCell ref="AG2:AI2"/>
    <mergeCell ref="AC2:AE2"/>
    <mergeCell ref="Z2:AA2"/>
    <mergeCell ref="X2:Y2"/>
    <mergeCell ref="C21:H21"/>
    <mergeCell ref="C24:H24"/>
    <mergeCell ref="C29:H29"/>
    <mergeCell ref="C31:H31"/>
    <mergeCell ref="C17:AJ17"/>
    <mergeCell ref="C18:AJ18"/>
    <mergeCell ref="V8:AJ8"/>
    <mergeCell ref="V9:AJ9"/>
    <mergeCell ref="V10:AJ10"/>
    <mergeCell ref="W21:X21"/>
    <mergeCell ref="L21:O21"/>
    <mergeCell ref="L27:O27"/>
    <mergeCell ref="L24:O24"/>
    <mergeCell ref="L25:O25"/>
    <mergeCell ref="L26:O26"/>
    <mergeCell ref="L31:AJ31"/>
    <mergeCell ref="Y22:AA22"/>
    <mergeCell ref="AB22:AC22"/>
    <mergeCell ref="AD22:AF22"/>
    <mergeCell ref="AG22:AH22"/>
    <mergeCell ref="Q29:R29"/>
    <mergeCell ref="M29:O29"/>
    <mergeCell ref="Z29:AB29"/>
    <mergeCell ref="T29:U29"/>
    <mergeCell ref="A45:J50"/>
    <mergeCell ref="A51:J51"/>
    <mergeCell ref="A52:J52"/>
    <mergeCell ref="A53:J55"/>
    <mergeCell ref="A56:J56"/>
    <mergeCell ref="A57:J57"/>
    <mergeCell ref="Y21:AB21"/>
    <mergeCell ref="AC21:AD21"/>
    <mergeCell ref="AE21:AH21"/>
    <mergeCell ref="A38:AJ38"/>
    <mergeCell ref="A39:J39"/>
    <mergeCell ref="A40:J44"/>
    <mergeCell ref="L39:M39"/>
    <mergeCell ref="N39:P39"/>
    <mergeCell ref="R39:S39"/>
    <mergeCell ref="T39:V39"/>
    <mergeCell ref="L32:AJ32"/>
    <mergeCell ref="Q24:AJ24"/>
    <mergeCell ref="Q25:AJ25"/>
    <mergeCell ref="Q26:AJ26"/>
    <mergeCell ref="Q27:AJ27"/>
    <mergeCell ref="P21:V21"/>
    <mergeCell ref="P22:V22"/>
    <mergeCell ref="W22:X22"/>
    <mergeCell ref="A67:J69"/>
    <mergeCell ref="AI66:AJ66"/>
    <mergeCell ref="R65:AJ65"/>
    <mergeCell ref="K65:Q65"/>
    <mergeCell ref="K66:O66"/>
    <mergeCell ref="X66:AB66"/>
    <mergeCell ref="T66:U66"/>
    <mergeCell ref="P66:S66"/>
    <mergeCell ref="Q64:R64"/>
    <mergeCell ref="T64:U64"/>
    <mergeCell ref="W64:X64"/>
    <mergeCell ref="K67:AJ69"/>
    <mergeCell ref="A58:J58"/>
    <mergeCell ref="A59:J59"/>
    <mergeCell ref="A60:J60"/>
    <mergeCell ref="A61:J61"/>
    <mergeCell ref="A62:J66"/>
    <mergeCell ref="AA64:AB64"/>
    <mergeCell ref="AG64:AH64"/>
    <mergeCell ref="X59:Z59"/>
    <mergeCell ref="AA59:AB59"/>
    <mergeCell ref="AC59:AD59"/>
    <mergeCell ref="AE59:AF59"/>
    <mergeCell ref="AC66:AF66"/>
    <mergeCell ref="AG66:AH66"/>
    <mergeCell ref="V66:W66"/>
    <mergeCell ref="AH63:AI63"/>
    <mergeCell ref="X63:AA63"/>
    <mergeCell ref="AB63:AG63"/>
    <mergeCell ref="AD64:AE64"/>
    <mergeCell ref="AI59:AJ59"/>
    <mergeCell ref="AH62:AI62"/>
    <mergeCell ref="X62:AC62"/>
    <mergeCell ref="AD62:AG62"/>
    <mergeCell ref="X60:Z60"/>
    <mergeCell ref="X61:Z61"/>
    <mergeCell ref="K40:M40"/>
    <mergeCell ref="K41:M41"/>
    <mergeCell ref="K42:M44"/>
    <mergeCell ref="K64:P64"/>
    <mergeCell ref="K60:M60"/>
    <mergeCell ref="K61:M61"/>
    <mergeCell ref="K56:M56"/>
    <mergeCell ref="K57:M57"/>
    <mergeCell ref="K58:M58"/>
    <mergeCell ref="K59:M59"/>
    <mergeCell ref="N57:P57"/>
    <mergeCell ref="K62:N62"/>
    <mergeCell ref="O62:W62"/>
    <mergeCell ref="K63:O63"/>
    <mergeCell ref="T63:U63"/>
    <mergeCell ref="Q57:R57"/>
    <mergeCell ref="S57:T57"/>
    <mergeCell ref="U57:V57"/>
    <mergeCell ref="N59:P59"/>
    <mergeCell ref="N58:P58"/>
    <mergeCell ref="Q58:R58"/>
    <mergeCell ref="S58:T58"/>
    <mergeCell ref="P63:S63"/>
    <mergeCell ref="V63:W63"/>
    <mergeCell ref="P42:T42"/>
    <mergeCell ref="U42:V42"/>
    <mergeCell ref="U43:V43"/>
    <mergeCell ref="U44:V44"/>
    <mergeCell ref="N60:W60"/>
    <mergeCell ref="N61:W61"/>
    <mergeCell ref="Q59:R59"/>
    <mergeCell ref="AH60:AI60"/>
    <mergeCell ref="AH61:AI61"/>
    <mergeCell ref="AA60:AG60"/>
    <mergeCell ref="AA61:AG61"/>
    <mergeCell ref="U59:V59"/>
    <mergeCell ref="S59:T59"/>
    <mergeCell ref="AG59:AH59"/>
    <mergeCell ref="U58:V58"/>
    <mergeCell ref="X56:Z56"/>
    <mergeCell ref="AA56:AB56"/>
    <mergeCell ref="AG56:AH56"/>
    <mergeCell ref="AE56:AF56"/>
    <mergeCell ref="AC56:AD56"/>
    <mergeCell ref="N56:P56"/>
    <mergeCell ref="AA54:AD54"/>
    <mergeCell ref="AA55:AD55"/>
    <mergeCell ref="AE44:AF44"/>
    <mergeCell ref="N40:P41"/>
    <mergeCell ref="U40:V41"/>
    <mergeCell ref="Q40:T41"/>
    <mergeCell ref="W40:W41"/>
    <mergeCell ref="X40:Z41"/>
    <mergeCell ref="AA40:AD41"/>
    <mergeCell ref="AG40:AJ41"/>
    <mergeCell ref="AI53:AJ53"/>
    <mergeCell ref="AI55:AJ55"/>
    <mergeCell ref="L49:AB49"/>
    <mergeCell ref="Y45:Z45"/>
    <mergeCell ref="Y46:Z46"/>
    <mergeCell ref="W53:Z53"/>
    <mergeCell ref="W54:Z54"/>
    <mergeCell ref="M53:O53"/>
    <mergeCell ref="R53:T53"/>
    <mergeCell ref="AA53:AD53"/>
    <mergeCell ref="L45:O45"/>
    <mergeCell ref="L46:O46"/>
    <mergeCell ref="L47:O47"/>
    <mergeCell ref="L48:O48"/>
    <mergeCell ref="L50:O50"/>
    <mergeCell ref="AE53:AH53"/>
    <mergeCell ref="AE55:AH55"/>
    <mergeCell ref="K55:Z55"/>
    <mergeCell ref="K54:T54"/>
    <mergeCell ref="AE54:AI54"/>
    <mergeCell ref="AG43:AJ43"/>
    <mergeCell ref="AG44:AJ44"/>
    <mergeCell ref="AE42:AJ42"/>
    <mergeCell ref="S56:T56"/>
    <mergeCell ref="U56:V56"/>
    <mergeCell ref="AI56:AJ56"/>
    <mergeCell ref="Q56:R56"/>
    <mergeCell ref="K53:L53"/>
    <mergeCell ref="P53:Q53"/>
    <mergeCell ref="U53:V53"/>
    <mergeCell ref="Q48:W48"/>
    <mergeCell ref="P47:X47"/>
    <mergeCell ref="P45:X45"/>
    <mergeCell ref="P46:X46"/>
    <mergeCell ref="Y51:AF51"/>
    <mergeCell ref="N42:O42"/>
    <mergeCell ref="N43:O43"/>
    <mergeCell ref="N44:O44"/>
    <mergeCell ref="P44:T44"/>
    <mergeCell ref="P43:T43"/>
    <mergeCell ref="L51:S51"/>
    <mergeCell ref="X58:Z58"/>
    <mergeCell ref="AA58:AB58"/>
    <mergeCell ref="AC58:AD58"/>
    <mergeCell ref="AE58:AF58"/>
    <mergeCell ref="AG58:AH58"/>
    <mergeCell ref="AI58:AJ58"/>
    <mergeCell ref="X57:Z57"/>
    <mergeCell ref="AA57:AB57"/>
    <mergeCell ref="AC57:AD57"/>
    <mergeCell ref="AE57:AF57"/>
    <mergeCell ref="AG57:AH57"/>
    <mergeCell ref="AI57:AJ57"/>
    <mergeCell ref="K52:T52"/>
    <mergeCell ref="U52:AC52"/>
    <mergeCell ref="U54:V54"/>
    <mergeCell ref="AG51:AI51"/>
    <mergeCell ref="T51:V51"/>
    <mergeCell ref="Y47:Z47"/>
    <mergeCell ref="Y48:Z48"/>
    <mergeCell ref="Y50:Z50"/>
    <mergeCell ref="P50:X50"/>
    <mergeCell ref="W29:X29"/>
    <mergeCell ref="AG29:AH29"/>
    <mergeCell ref="AD29:AE29"/>
    <mergeCell ref="AD52:AE52"/>
    <mergeCell ref="AF52:AJ52"/>
    <mergeCell ref="AC45:AJ45"/>
    <mergeCell ref="AC46:AJ46"/>
    <mergeCell ref="AC47:AJ47"/>
    <mergeCell ref="AC48:AJ48"/>
    <mergeCell ref="AC49:AJ49"/>
    <mergeCell ref="AC50:AJ50"/>
    <mergeCell ref="AA45:AB45"/>
    <mergeCell ref="AA46:AB46"/>
    <mergeCell ref="AA47:AB47"/>
    <mergeCell ref="AA48:AB48"/>
    <mergeCell ref="AA50:AB50"/>
    <mergeCell ref="AI39:AJ39"/>
    <mergeCell ref="X39:AC39"/>
    <mergeCell ref="AD39:AH39"/>
    <mergeCell ref="AE40:AF41"/>
    <mergeCell ref="W44:AD44"/>
    <mergeCell ref="W43:AD43"/>
    <mergeCell ref="W42:AD42"/>
    <mergeCell ref="AE43:AF43"/>
  </mergeCells>
  <phoneticPr fontId="1"/>
  <printOptions horizontalCentered="1"/>
  <pageMargins left="0.98425196850393704" right="0.98425196850393704" top="0.78740157480314965" bottom="0.78740157480314965" header="0.31496062992125984" footer="0.31496062992125984"/>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P71"/>
  <sheetViews>
    <sheetView showGridLines="0" tabSelected="1" zoomScaleNormal="100" workbookViewId="0">
      <selection activeCell="M6" sqref="M6:Z6"/>
    </sheetView>
  </sheetViews>
  <sheetFormatPr defaultColWidth="3.125" defaultRowHeight="18.75" customHeight="1" x14ac:dyDescent="0.15"/>
  <cols>
    <col min="1" max="16384" width="3.125" style="1"/>
  </cols>
  <sheetData>
    <row r="1" spans="1:42" ht="18.75" customHeight="1" thickBot="1" x14ac:dyDescent="0.2"/>
    <row r="2" spans="1:42" ht="18.75" customHeight="1" thickBot="1" x14ac:dyDescent="0.2">
      <c r="B2" s="15" t="s">
        <v>157</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7"/>
    </row>
    <row r="3" spans="1:42" ht="18.75" customHeight="1" x14ac:dyDescent="0.15">
      <c r="B3" s="7"/>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8"/>
    </row>
    <row r="4" spans="1:42" ht="18.75" customHeight="1" x14ac:dyDescent="0.15">
      <c r="A4" s="8"/>
      <c r="B4" s="18"/>
      <c r="C4" s="6" t="s">
        <v>95</v>
      </c>
      <c r="D4" s="3" t="s">
        <v>186</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8"/>
    </row>
    <row r="5" spans="1:42" ht="18.75" customHeight="1" thickBot="1" x14ac:dyDescent="0.2">
      <c r="A5" s="8"/>
      <c r="B5" s="18"/>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8"/>
    </row>
    <row r="6" spans="1:42" ht="18.75" customHeight="1" x14ac:dyDescent="0.15">
      <c r="A6" s="8"/>
      <c r="B6" s="18"/>
      <c r="C6" s="191" t="s">
        <v>6</v>
      </c>
      <c r="D6" s="192"/>
      <c r="E6" s="192"/>
      <c r="F6" s="192"/>
      <c r="G6" s="192"/>
      <c r="H6" s="193"/>
      <c r="I6" s="162" t="s">
        <v>7</v>
      </c>
      <c r="J6" s="162"/>
      <c r="K6" s="162"/>
      <c r="L6" s="162"/>
      <c r="M6" s="189"/>
      <c r="N6" s="214"/>
      <c r="O6" s="214"/>
      <c r="P6" s="214"/>
      <c r="Q6" s="214"/>
      <c r="R6" s="214"/>
      <c r="S6" s="214"/>
      <c r="T6" s="214"/>
      <c r="U6" s="214"/>
      <c r="V6" s="214"/>
      <c r="W6" s="214"/>
      <c r="X6" s="214"/>
      <c r="Y6" s="214"/>
      <c r="Z6" s="190"/>
      <c r="AA6" s="3" t="s">
        <v>104</v>
      </c>
      <c r="AB6" s="3"/>
      <c r="AC6" s="3"/>
      <c r="AD6" s="3"/>
      <c r="AE6" s="3"/>
      <c r="AF6" s="3"/>
      <c r="AG6" s="3"/>
      <c r="AH6" s="3"/>
      <c r="AI6" s="3"/>
      <c r="AJ6" s="3"/>
      <c r="AK6" s="3"/>
      <c r="AL6" s="3"/>
      <c r="AM6" s="3"/>
      <c r="AN6" s="3"/>
      <c r="AO6" s="3"/>
      <c r="AP6" s="8"/>
    </row>
    <row r="7" spans="1:42" ht="18.75" customHeight="1" thickBot="1" x14ac:dyDescent="0.2">
      <c r="A7" s="8"/>
      <c r="B7" s="18"/>
      <c r="C7" s="216"/>
      <c r="D7" s="217"/>
      <c r="E7" s="217"/>
      <c r="F7" s="217"/>
      <c r="G7" s="217"/>
      <c r="H7" s="218"/>
      <c r="I7" s="162"/>
      <c r="J7" s="162"/>
      <c r="K7" s="162"/>
      <c r="L7" s="162"/>
      <c r="M7" s="185"/>
      <c r="N7" s="215"/>
      <c r="O7" s="215"/>
      <c r="P7" s="215"/>
      <c r="Q7" s="215"/>
      <c r="R7" s="215"/>
      <c r="S7" s="215"/>
      <c r="T7" s="215"/>
      <c r="U7" s="215"/>
      <c r="V7" s="215"/>
      <c r="W7" s="215"/>
      <c r="X7" s="215"/>
      <c r="Y7" s="215"/>
      <c r="Z7" s="186"/>
      <c r="AA7" s="3" t="s">
        <v>105</v>
      </c>
      <c r="AB7" s="3"/>
      <c r="AC7" s="3"/>
      <c r="AD7" s="3"/>
      <c r="AE7" s="3"/>
      <c r="AF7" s="3"/>
      <c r="AG7" s="3"/>
      <c r="AH7" s="3"/>
      <c r="AI7" s="3"/>
      <c r="AJ7" s="3"/>
      <c r="AK7" s="3"/>
      <c r="AL7" s="3"/>
      <c r="AM7" s="3"/>
      <c r="AN7" s="3"/>
      <c r="AO7" s="3"/>
      <c r="AP7" s="8"/>
    </row>
    <row r="8" spans="1:42" ht="18.75" customHeight="1" x14ac:dyDescent="0.15">
      <c r="A8" s="8"/>
      <c r="B8" s="18"/>
      <c r="C8" s="216"/>
      <c r="D8" s="217"/>
      <c r="E8" s="217"/>
      <c r="F8" s="217"/>
      <c r="G8" s="217"/>
      <c r="H8" s="218"/>
      <c r="I8" s="162" t="s">
        <v>96</v>
      </c>
      <c r="J8" s="162"/>
      <c r="K8" s="162"/>
      <c r="L8" s="162"/>
      <c r="M8" s="202"/>
      <c r="N8" s="230"/>
      <c r="O8" s="230"/>
      <c r="P8" s="230"/>
      <c r="Q8" s="230"/>
      <c r="R8" s="230"/>
      <c r="S8" s="230"/>
      <c r="T8" s="230"/>
      <c r="U8" s="230"/>
      <c r="V8" s="230"/>
      <c r="W8" s="230"/>
      <c r="X8" s="230"/>
      <c r="Y8" s="230"/>
      <c r="Z8" s="203"/>
      <c r="AA8" s="3" t="s">
        <v>103</v>
      </c>
      <c r="AB8" s="3"/>
      <c r="AC8" s="3"/>
      <c r="AD8" s="3"/>
      <c r="AE8" s="3"/>
      <c r="AF8" s="3"/>
      <c r="AG8" s="3"/>
      <c r="AH8" s="3"/>
      <c r="AI8" s="3"/>
      <c r="AJ8" s="3"/>
      <c r="AK8" s="3"/>
      <c r="AL8" s="3"/>
      <c r="AM8" s="3"/>
      <c r="AN8" s="3"/>
      <c r="AO8" s="3"/>
      <c r="AP8" s="8"/>
    </row>
    <row r="9" spans="1:42" ht="18.75" customHeight="1" thickBot="1" x14ac:dyDescent="0.2">
      <c r="A9" s="8"/>
      <c r="B9" s="18"/>
      <c r="C9" s="216"/>
      <c r="D9" s="217"/>
      <c r="E9" s="217"/>
      <c r="F9" s="217"/>
      <c r="G9" s="217"/>
      <c r="H9" s="218"/>
      <c r="I9" s="162"/>
      <c r="J9" s="162"/>
      <c r="K9" s="162"/>
      <c r="L9" s="162"/>
      <c r="M9" s="187"/>
      <c r="N9" s="235"/>
      <c r="O9" s="235"/>
      <c r="P9" s="235"/>
      <c r="Q9" s="235"/>
      <c r="R9" s="235"/>
      <c r="S9" s="235"/>
      <c r="T9" s="235"/>
      <c r="U9" s="235"/>
      <c r="V9" s="235"/>
      <c r="W9" s="235"/>
      <c r="X9" s="235"/>
      <c r="Y9" s="235"/>
      <c r="Z9" s="188"/>
      <c r="AA9" s="3" t="s">
        <v>102</v>
      </c>
      <c r="AB9" s="3"/>
      <c r="AC9" s="3"/>
      <c r="AD9" s="3"/>
      <c r="AE9" s="3"/>
      <c r="AF9" s="3"/>
      <c r="AG9" s="3"/>
      <c r="AH9" s="3"/>
      <c r="AI9" s="3"/>
      <c r="AJ9" s="3"/>
      <c r="AK9" s="3"/>
      <c r="AL9" s="3"/>
      <c r="AM9" s="3"/>
      <c r="AN9" s="3"/>
      <c r="AO9" s="3"/>
      <c r="AP9" s="8"/>
    </row>
    <row r="10" spans="1:42" ht="18.75" customHeight="1" thickBot="1" x14ac:dyDescent="0.2">
      <c r="A10" s="8"/>
      <c r="B10" s="18"/>
      <c r="C10" s="194"/>
      <c r="D10" s="195"/>
      <c r="E10" s="195"/>
      <c r="F10" s="195"/>
      <c r="G10" s="195"/>
      <c r="H10" s="196"/>
      <c r="I10" s="162" t="s">
        <v>9</v>
      </c>
      <c r="J10" s="162"/>
      <c r="K10" s="162"/>
      <c r="L10" s="162"/>
      <c r="M10" s="185"/>
      <c r="N10" s="215"/>
      <c r="O10" s="215"/>
      <c r="P10" s="215"/>
      <c r="Q10" s="215"/>
      <c r="R10" s="215"/>
      <c r="S10" s="215"/>
      <c r="T10" s="215"/>
      <c r="U10" s="215"/>
      <c r="V10" s="215"/>
      <c r="W10" s="215"/>
      <c r="X10" s="215"/>
      <c r="Y10" s="215"/>
      <c r="Z10" s="186"/>
      <c r="AA10" s="3"/>
      <c r="AB10" s="3"/>
      <c r="AC10" s="3"/>
      <c r="AD10" s="3"/>
      <c r="AE10" s="3"/>
      <c r="AF10" s="3"/>
      <c r="AG10" s="3"/>
      <c r="AH10" s="3"/>
      <c r="AI10" s="3"/>
      <c r="AJ10" s="3"/>
      <c r="AK10" s="3"/>
      <c r="AL10" s="3"/>
      <c r="AM10" s="3"/>
      <c r="AN10" s="3"/>
      <c r="AO10" s="3"/>
      <c r="AP10" s="8"/>
    </row>
    <row r="11" spans="1:42" ht="18.75" customHeight="1" thickBot="1" x14ac:dyDescent="0.2">
      <c r="A11" s="8"/>
      <c r="B11" s="18"/>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8"/>
    </row>
    <row r="12" spans="1:42" ht="18.75" customHeight="1" x14ac:dyDescent="0.15">
      <c r="A12" s="8"/>
      <c r="B12" s="18"/>
      <c r="C12" s="191" t="s">
        <v>13</v>
      </c>
      <c r="D12" s="192"/>
      <c r="E12" s="192"/>
      <c r="F12" s="192"/>
      <c r="G12" s="192"/>
      <c r="H12" s="193"/>
      <c r="I12" s="162" t="s">
        <v>17</v>
      </c>
      <c r="J12" s="162"/>
      <c r="K12" s="162"/>
      <c r="L12" s="202"/>
      <c r="M12" s="230"/>
      <c r="N12" s="230"/>
      <c r="O12" s="230"/>
      <c r="P12" s="203"/>
      <c r="Q12" s="162" t="s">
        <v>97</v>
      </c>
      <c r="R12" s="162"/>
      <c r="S12" s="202"/>
      <c r="T12" s="230"/>
      <c r="U12" s="203"/>
      <c r="V12" s="162" t="s">
        <v>26</v>
      </c>
      <c r="W12" s="162"/>
      <c r="X12" s="189"/>
      <c r="Y12" s="190"/>
      <c r="Z12" s="3"/>
      <c r="AA12" s="3"/>
      <c r="AB12" s="3"/>
      <c r="AC12" s="3"/>
      <c r="AD12" s="3"/>
      <c r="AE12" s="3"/>
      <c r="AF12" s="3"/>
      <c r="AG12" s="3"/>
      <c r="AH12" s="3"/>
      <c r="AI12" s="3"/>
      <c r="AJ12" s="3"/>
      <c r="AK12" s="3"/>
      <c r="AL12" s="3"/>
      <c r="AM12" s="3"/>
      <c r="AN12" s="3"/>
      <c r="AO12" s="3"/>
      <c r="AP12" s="8"/>
    </row>
    <row r="13" spans="1:42" ht="18.75" customHeight="1" thickBot="1" x14ac:dyDescent="0.2">
      <c r="A13" s="8"/>
      <c r="B13" s="18"/>
      <c r="C13" s="194"/>
      <c r="D13" s="195"/>
      <c r="E13" s="195"/>
      <c r="F13" s="195"/>
      <c r="G13" s="195"/>
      <c r="H13" s="196"/>
      <c r="I13" s="162"/>
      <c r="J13" s="162"/>
      <c r="K13" s="162"/>
      <c r="L13" s="187"/>
      <c r="M13" s="235"/>
      <c r="N13" s="235"/>
      <c r="O13" s="235"/>
      <c r="P13" s="188"/>
      <c r="Q13" s="162" t="s">
        <v>23</v>
      </c>
      <c r="R13" s="162"/>
      <c r="S13" s="187"/>
      <c r="T13" s="235"/>
      <c r="U13" s="188"/>
      <c r="V13" s="162" t="s">
        <v>24</v>
      </c>
      <c r="W13" s="162"/>
      <c r="X13" s="185"/>
      <c r="Y13" s="186"/>
      <c r="Z13" s="3" t="s">
        <v>25</v>
      </c>
      <c r="AA13" s="3"/>
      <c r="AB13" s="3"/>
      <c r="AC13" s="3"/>
      <c r="AD13" s="3"/>
      <c r="AE13" s="3"/>
      <c r="AF13" s="3"/>
      <c r="AG13" s="3"/>
      <c r="AH13" s="3"/>
      <c r="AI13" s="3"/>
      <c r="AJ13" s="3"/>
      <c r="AK13" s="3"/>
      <c r="AL13" s="3"/>
      <c r="AM13" s="3"/>
      <c r="AN13" s="3"/>
      <c r="AO13" s="3"/>
      <c r="AP13" s="8"/>
    </row>
    <row r="14" spans="1:42" ht="18.75" customHeight="1" thickBot="1" x14ac:dyDescent="0.2">
      <c r="A14" s="8"/>
      <c r="B14" s="18"/>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8"/>
    </row>
    <row r="15" spans="1:42" ht="18.75" customHeight="1" x14ac:dyDescent="0.15">
      <c r="A15" s="8"/>
      <c r="B15" s="18"/>
      <c r="C15" s="191" t="s">
        <v>14</v>
      </c>
      <c r="D15" s="192"/>
      <c r="E15" s="192"/>
      <c r="F15" s="192"/>
      <c r="G15" s="192"/>
      <c r="H15" s="193"/>
      <c r="I15" s="162" t="s">
        <v>18</v>
      </c>
      <c r="J15" s="162"/>
      <c r="K15" s="162"/>
      <c r="L15" s="162"/>
      <c r="M15" s="202"/>
      <c r="N15" s="230"/>
      <c r="O15" s="230"/>
      <c r="P15" s="230"/>
      <c r="Q15" s="230"/>
      <c r="R15" s="230"/>
      <c r="S15" s="230"/>
      <c r="T15" s="230"/>
      <c r="U15" s="230"/>
      <c r="V15" s="230"/>
      <c r="W15" s="230"/>
      <c r="X15" s="230"/>
      <c r="Y15" s="230"/>
      <c r="Z15" s="203"/>
      <c r="AA15" s="3"/>
      <c r="AB15" s="3"/>
      <c r="AC15" s="3"/>
      <c r="AD15" s="3"/>
      <c r="AE15" s="3"/>
      <c r="AF15" s="3"/>
      <c r="AG15" s="3"/>
      <c r="AH15" s="3"/>
      <c r="AI15" s="3"/>
      <c r="AJ15" s="3"/>
      <c r="AK15" s="3"/>
      <c r="AL15" s="3"/>
      <c r="AM15" s="3"/>
      <c r="AN15" s="3"/>
      <c r="AO15" s="3"/>
      <c r="AP15" s="8"/>
    </row>
    <row r="16" spans="1:42" ht="18.75" customHeight="1" x14ac:dyDescent="0.15">
      <c r="A16" s="8"/>
      <c r="B16" s="18"/>
      <c r="C16" s="216"/>
      <c r="D16" s="217"/>
      <c r="E16" s="217"/>
      <c r="F16" s="217"/>
      <c r="G16" s="217"/>
      <c r="H16" s="218"/>
      <c r="I16" s="162" t="s">
        <v>7</v>
      </c>
      <c r="J16" s="162"/>
      <c r="K16" s="162"/>
      <c r="L16" s="162"/>
      <c r="M16" s="222"/>
      <c r="N16" s="231"/>
      <c r="O16" s="231"/>
      <c r="P16" s="231"/>
      <c r="Q16" s="231"/>
      <c r="R16" s="231"/>
      <c r="S16" s="231"/>
      <c r="T16" s="231"/>
      <c r="U16" s="231"/>
      <c r="V16" s="231"/>
      <c r="W16" s="231"/>
      <c r="X16" s="231"/>
      <c r="Y16" s="231"/>
      <c r="Z16" s="223"/>
      <c r="AA16" s="3"/>
      <c r="AB16" s="3"/>
      <c r="AC16" s="3"/>
      <c r="AD16" s="3"/>
      <c r="AE16" s="3"/>
      <c r="AF16" s="3"/>
      <c r="AG16" s="3"/>
      <c r="AH16" s="3"/>
      <c r="AI16" s="3"/>
      <c r="AJ16" s="3"/>
      <c r="AK16" s="3"/>
      <c r="AL16" s="3"/>
      <c r="AM16" s="3"/>
      <c r="AN16" s="3"/>
      <c r="AO16" s="3"/>
      <c r="AP16" s="8"/>
    </row>
    <row r="17" spans="1:42" ht="18.75" customHeight="1" x14ac:dyDescent="0.15">
      <c r="A17" s="8"/>
      <c r="B17" s="18"/>
      <c r="C17" s="216"/>
      <c r="D17" s="217"/>
      <c r="E17" s="217"/>
      <c r="F17" s="217"/>
      <c r="G17" s="217"/>
      <c r="H17" s="218"/>
      <c r="I17" s="162" t="s">
        <v>19</v>
      </c>
      <c r="J17" s="162"/>
      <c r="K17" s="162"/>
      <c r="L17" s="162"/>
      <c r="M17" s="232"/>
      <c r="N17" s="233"/>
      <c r="O17" s="233"/>
      <c r="P17" s="233"/>
      <c r="Q17" s="233"/>
      <c r="R17" s="233"/>
      <c r="S17" s="233"/>
      <c r="T17" s="233"/>
      <c r="U17" s="233"/>
      <c r="V17" s="233"/>
      <c r="W17" s="233"/>
      <c r="X17" s="233"/>
      <c r="Y17" s="233"/>
      <c r="Z17" s="234"/>
      <c r="AA17" s="3"/>
      <c r="AB17" s="3"/>
      <c r="AC17" s="3"/>
      <c r="AD17" s="3"/>
      <c r="AE17" s="3"/>
      <c r="AF17" s="3"/>
      <c r="AG17" s="3"/>
      <c r="AH17" s="3"/>
      <c r="AI17" s="3"/>
      <c r="AJ17" s="3"/>
      <c r="AK17" s="3"/>
      <c r="AL17" s="3"/>
      <c r="AM17" s="3"/>
      <c r="AN17" s="3"/>
      <c r="AO17" s="3"/>
      <c r="AP17" s="8"/>
    </row>
    <row r="18" spans="1:42" ht="18.75" customHeight="1" thickBot="1" x14ac:dyDescent="0.2">
      <c r="A18" s="8"/>
      <c r="B18" s="18"/>
      <c r="C18" s="194"/>
      <c r="D18" s="195"/>
      <c r="E18" s="195"/>
      <c r="F18" s="195"/>
      <c r="G18" s="195"/>
      <c r="H18" s="196"/>
      <c r="I18" s="162" t="s">
        <v>9</v>
      </c>
      <c r="J18" s="162"/>
      <c r="K18" s="162"/>
      <c r="L18" s="162"/>
      <c r="M18" s="185"/>
      <c r="N18" s="215"/>
      <c r="O18" s="215"/>
      <c r="P18" s="215"/>
      <c r="Q18" s="215"/>
      <c r="R18" s="215"/>
      <c r="S18" s="215"/>
      <c r="T18" s="215"/>
      <c r="U18" s="215"/>
      <c r="V18" s="215"/>
      <c r="W18" s="215"/>
      <c r="X18" s="215"/>
      <c r="Y18" s="215"/>
      <c r="Z18" s="186"/>
      <c r="AA18" s="3"/>
      <c r="AB18" s="3"/>
      <c r="AC18" s="3"/>
      <c r="AD18" s="3"/>
      <c r="AE18" s="3"/>
      <c r="AF18" s="3"/>
      <c r="AG18" s="3"/>
      <c r="AH18" s="3"/>
      <c r="AI18" s="3"/>
      <c r="AJ18" s="3"/>
      <c r="AK18" s="3"/>
      <c r="AL18" s="3"/>
      <c r="AM18" s="3"/>
      <c r="AN18" s="3"/>
      <c r="AO18" s="3"/>
      <c r="AP18" s="8"/>
    </row>
    <row r="19" spans="1:42" ht="18.75" customHeight="1" thickBot="1" x14ac:dyDescent="0.2">
      <c r="A19" s="8"/>
      <c r="B19" s="18"/>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8"/>
    </row>
    <row r="20" spans="1:42" ht="18.75" customHeight="1" x14ac:dyDescent="0.15">
      <c r="A20" s="8"/>
      <c r="B20" s="18"/>
      <c r="C20" s="191" t="s">
        <v>136</v>
      </c>
      <c r="D20" s="192"/>
      <c r="E20" s="192"/>
      <c r="F20" s="192"/>
      <c r="G20" s="192"/>
      <c r="H20" s="193"/>
      <c r="I20" s="224" t="s">
        <v>98</v>
      </c>
      <c r="J20" s="224"/>
      <c r="K20" s="224"/>
      <c r="L20" s="224"/>
      <c r="M20" s="236"/>
      <c r="N20" s="214"/>
      <c r="O20" s="214"/>
      <c r="P20" s="214"/>
      <c r="Q20" s="190"/>
      <c r="R20" s="4" t="s">
        <v>181</v>
      </c>
      <c r="S20" s="5"/>
      <c r="T20" s="2"/>
      <c r="U20" s="2"/>
      <c r="V20" s="2"/>
      <c r="W20" s="5"/>
      <c r="X20" s="2"/>
      <c r="Y20" s="2"/>
      <c r="Z20" s="5"/>
      <c r="AA20" s="2"/>
      <c r="AB20" s="2"/>
      <c r="AC20" s="3"/>
      <c r="AD20" s="3"/>
      <c r="AE20" s="3"/>
      <c r="AF20" s="3"/>
      <c r="AG20" s="3"/>
      <c r="AH20" s="3"/>
      <c r="AI20" s="3"/>
      <c r="AJ20" s="3"/>
      <c r="AK20" s="3"/>
      <c r="AL20" s="3"/>
      <c r="AM20" s="3"/>
      <c r="AN20" s="3"/>
      <c r="AO20" s="3"/>
      <c r="AP20" s="8"/>
    </row>
    <row r="21" spans="1:42" ht="18.75" customHeight="1" thickBot="1" x14ac:dyDescent="0.2">
      <c r="A21" s="8"/>
      <c r="B21" s="18"/>
      <c r="C21" s="194"/>
      <c r="D21" s="195"/>
      <c r="E21" s="195"/>
      <c r="F21" s="195"/>
      <c r="G21" s="195"/>
      <c r="H21" s="196"/>
      <c r="I21" s="224" t="s">
        <v>99</v>
      </c>
      <c r="J21" s="224"/>
      <c r="K21" s="224"/>
      <c r="L21" s="224"/>
      <c r="M21" s="237"/>
      <c r="N21" s="238"/>
      <c r="O21" s="238"/>
      <c r="P21" s="238"/>
      <c r="Q21" s="239"/>
      <c r="R21" s="4" t="s">
        <v>181</v>
      </c>
      <c r="S21" s="3"/>
      <c r="T21" s="3"/>
      <c r="U21" s="3"/>
      <c r="V21" s="3"/>
      <c r="W21" s="3"/>
      <c r="X21" s="3"/>
      <c r="Y21" s="3"/>
      <c r="Z21" s="3"/>
      <c r="AA21" s="3"/>
      <c r="AB21" s="2"/>
      <c r="AC21" s="3"/>
      <c r="AD21" s="3"/>
      <c r="AE21" s="3"/>
      <c r="AF21" s="3"/>
      <c r="AG21" s="3"/>
      <c r="AH21" s="3"/>
      <c r="AI21" s="3"/>
      <c r="AJ21" s="3"/>
      <c r="AK21" s="3"/>
      <c r="AL21" s="3"/>
      <c r="AM21" s="3"/>
      <c r="AN21" s="3"/>
      <c r="AO21" s="3"/>
      <c r="AP21" s="8"/>
    </row>
    <row r="22" spans="1:42" ht="18.75" customHeight="1" x14ac:dyDescent="0.15">
      <c r="A22" s="8"/>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4"/>
    </row>
    <row r="23" spans="1:42" ht="18.75" customHeight="1" x14ac:dyDescent="0.15">
      <c r="A23" s="8"/>
      <c r="B23" s="18"/>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8"/>
    </row>
    <row r="24" spans="1:42" ht="18.75" customHeight="1" x14ac:dyDescent="0.15">
      <c r="A24" s="8"/>
      <c r="B24" s="18"/>
      <c r="C24" s="3" t="s">
        <v>100</v>
      </c>
      <c r="D24" s="3" t="s">
        <v>101</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8"/>
    </row>
    <row r="25" spans="1:42" ht="18.75" customHeight="1" thickBot="1" x14ac:dyDescent="0.2">
      <c r="A25" s="8"/>
      <c r="B25" s="18"/>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8"/>
    </row>
    <row r="26" spans="1:42" ht="18.75" customHeight="1" thickBot="1" x14ac:dyDescent="0.2">
      <c r="A26" s="8"/>
      <c r="B26" s="18"/>
      <c r="C26" s="165" t="s">
        <v>135</v>
      </c>
      <c r="D26" s="166"/>
      <c r="E26" s="166"/>
      <c r="F26" s="166"/>
      <c r="G26" s="166"/>
      <c r="H26" s="167"/>
      <c r="I26" s="224" t="s">
        <v>107</v>
      </c>
      <c r="J26" s="224"/>
      <c r="K26" s="224"/>
      <c r="L26" s="224"/>
      <c r="M26" s="163"/>
      <c r="N26" s="169"/>
      <c r="O26" s="169"/>
      <c r="P26" s="164"/>
      <c r="Q26" s="3"/>
      <c r="R26" s="3"/>
      <c r="S26" s="204" t="str">
        <f>IF($M$26=LIST!$C$4,"給水装置番号","")</f>
        <v/>
      </c>
      <c r="T26" s="204"/>
      <c r="U26" s="204"/>
      <c r="V26" s="204"/>
      <c r="W26" s="204"/>
      <c r="X26" s="227"/>
      <c r="Y26" s="228"/>
      <c r="Z26" s="228"/>
      <c r="AA26" s="228"/>
      <c r="AB26" s="228"/>
      <c r="AC26" s="229"/>
      <c r="AD26" s="22" t="str">
        <f>IF($M$26=LIST!$C$4,"※種別が改造の場合は入力","")</f>
        <v/>
      </c>
      <c r="AE26" s="19"/>
      <c r="AF26" s="19"/>
      <c r="AG26" s="19"/>
      <c r="AH26" s="19"/>
      <c r="AI26" s="19"/>
      <c r="AJ26" s="19"/>
      <c r="AK26" s="19"/>
      <c r="AL26" s="19"/>
      <c r="AM26" s="19"/>
      <c r="AN26" s="19"/>
      <c r="AO26" s="3"/>
      <c r="AP26" s="8"/>
    </row>
    <row r="27" spans="1:42" ht="18.75" customHeight="1" thickBot="1" x14ac:dyDescent="0.2">
      <c r="A27" s="8"/>
      <c r="B27" s="18"/>
      <c r="C27" s="20"/>
      <c r="D27" s="20"/>
      <c r="E27" s="20"/>
      <c r="F27" s="20"/>
      <c r="G27" s="20"/>
      <c r="H27" s="20"/>
      <c r="I27" s="20"/>
      <c r="J27" s="20"/>
      <c r="K27" s="20"/>
      <c r="L27" s="20"/>
      <c r="M27" s="20"/>
      <c r="N27" s="3"/>
      <c r="O27" s="3"/>
      <c r="P27" s="3"/>
      <c r="Q27" s="3"/>
      <c r="R27" s="3"/>
      <c r="S27" s="21"/>
      <c r="T27" s="21"/>
      <c r="U27" s="21"/>
      <c r="V27" s="21"/>
      <c r="W27" s="21"/>
      <c r="X27" s="21"/>
      <c r="Y27" s="21"/>
      <c r="Z27" s="21"/>
      <c r="AA27" s="21"/>
      <c r="AB27" s="21"/>
      <c r="AC27" s="21"/>
      <c r="AD27" s="3"/>
      <c r="AE27" s="3"/>
      <c r="AF27" s="3"/>
      <c r="AG27" s="3"/>
      <c r="AH27" s="3"/>
      <c r="AI27" s="3"/>
      <c r="AJ27" s="3"/>
      <c r="AK27" s="3"/>
      <c r="AL27" s="3"/>
      <c r="AM27" s="3"/>
      <c r="AN27" s="3"/>
      <c r="AO27" s="3"/>
      <c r="AP27" s="8"/>
    </row>
    <row r="28" spans="1:42" ht="18.75" customHeight="1" x14ac:dyDescent="0.15">
      <c r="A28" s="8"/>
      <c r="B28" s="18"/>
      <c r="C28" s="191" t="s">
        <v>134</v>
      </c>
      <c r="D28" s="192"/>
      <c r="E28" s="192"/>
      <c r="F28" s="192"/>
      <c r="G28" s="192"/>
      <c r="H28" s="193"/>
      <c r="I28" s="225" t="s">
        <v>111</v>
      </c>
      <c r="J28" s="226"/>
      <c r="K28" s="226"/>
      <c r="L28" s="189"/>
      <c r="M28" s="190"/>
      <c r="N28" s="6" t="s">
        <v>113</v>
      </c>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8"/>
    </row>
    <row r="29" spans="1:42" ht="18.75" customHeight="1" thickBot="1" x14ac:dyDescent="0.2">
      <c r="A29" s="8"/>
      <c r="B29" s="18"/>
      <c r="C29" s="194"/>
      <c r="D29" s="195"/>
      <c r="E29" s="195"/>
      <c r="F29" s="195"/>
      <c r="G29" s="195"/>
      <c r="H29" s="196"/>
      <c r="I29" s="225" t="s">
        <v>112</v>
      </c>
      <c r="J29" s="226"/>
      <c r="K29" s="226"/>
      <c r="L29" s="185"/>
      <c r="M29" s="186"/>
      <c r="N29" s="6" t="s">
        <v>113</v>
      </c>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8"/>
    </row>
    <row r="30" spans="1:42" ht="18.75" customHeight="1" thickBot="1" x14ac:dyDescent="0.2">
      <c r="A30" s="8"/>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8"/>
    </row>
    <row r="31" spans="1:42" ht="18.75" customHeight="1" thickBot="1" x14ac:dyDescent="0.2">
      <c r="A31" s="8"/>
      <c r="B31" s="18"/>
      <c r="C31" s="191" t="s">
        <v>133</v>
      </c>
      <c r="D31" s="192"/>
      <c r="E31" s="192"/>
      <c r="F31" s="192"/>
      <c r="G31" s="192"/>
      <c r="H31" s="193"/>
      <c r="I31" s="224" t="s">
        <v>107</v>
      </c>
      <c r="J31" s="224"/>
      <c r="K31" s="224"/>
      <c r="L31" s="224"/>
      <c r="M31" s="189"/>
      <c r="N31" s="214"/>
      <c r="O31" s="214"/>
      <c r="P31" s="190"/>
      <c r="Q31" s="3"/>
      <c r="R31" s="3"/>
      <c r="S31" s="3"/>
      <c r="T31" s="3"/>
      <c r="U31" s="3"/>
      <c r="V31" s="3"/>
      <c r="W31" s="3"/>
      <c r="X31" s="3"/>
      <c r="Y31" s="3"/>
      <c r="Z31" s="3"/>
      <c r="AA31" s="3"/>
      <c r="AB31" s="3"/>
      <c r="AC31" s="3"/>
      <c r="AD31" s="3"/>
      <c r="AE31" s="3"/>
      <c r="AF31" s="3"/>
      <c r="AG31" s="3"/>
      <c r="AH31" s="3"/>
      <c r="AI31" s="3"/>
      <c r="AJ31" s="3"/>
      <c r="AK31" s="3"/>
      <c r="AL31" s="3"/>
      <c r="AM31" s="3"/>
      <c r="AN31" s="3"/>
      <c r="AO31" s="3"/>
      <c r="AP31" s="8"/>
    </row>
    <row r="32" spans="1:42" ht="18.75" customHeight="1" thickBot="1" x14ac:dyDescent="0.2">
      <c r="A32" s="8"/>
      <c r="B32" s="18"/>
      <c r="C32" s="194"/>
      <c r="D32" s="195"/>
      <c r="E32" s="195"/>
      <c r="F32" s="195"/>
      <c r="G32" s="195"/>
      <c r="H32" s="196"/>
      <c r="I32" s="224" t="s">
        <v>117</v>
      </c>
      <c r="J32" s="224"/>
      <c r="K32" s="224"/>
      <c r="L32" s="224"/>
      <c r="M32" s="185"/>
      <c r="N32" s="215"/>
      <c r="O32" s="215"/>
      <c r="P32" s="215"/>
      <c r="Q32" s="169"/>
      <c r="R32" s="164"/>
      <c r="S32" s="3"/>
      <c r="T32" s="3"/>
      <c r="U32" s="3"/>
      <c r="V32" s="3"/>
      <c r="W32" s="3"/>
      <c r="X32" s="3"/>
      <c r="Y32" s="3"/>
      <c r="Z32" s="3"/>
      <c r="AA32" s="3"/>
      <c r="AB32" s="3"/>
      <c r="AC32" s="3"/>
      <c r="AD32" s="3"/>
      <c r="AE32" s="3"/>
      <c r="AF32" s="3"/>
      <c r="AG32" s="3"/>
      <c r="AH32" s="3"/>
      <c r="AI32" s="3"/>
      <c r="AJ32" s="3"/>
      <c r="AK32" s="3"/>
      <c r="AL32" s="3"/>
      <c r="AM32" s="3"/>
      <c r="AN32" s="3"/>
      <c r="AO32" s="3"/>
      <c r="AP32" s="8"/>
    </row>
    <row r="33" spans="1:42" ht="18.75" customHeight="1" thickBot="1" x14ac:dyDescent="0.2">
      <c r="A33" s="8"/>
      <c r="B33" s="18"/>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8"/>
    </row>
    <row r="34" spans="1:42" ht="18.75" customHeight="1" x14ac:dyDescent="0.15">
      <c r="A34" s="8"/>
      <c r="B34" s="18"/>
      <c r="C34" s="191" t="s">
        <v>132</v>
      </c>
      <c r="D34" s="192"/>
      <c r="E34" s="192"/>
      <c r="F34" s="192"/>
      <c r="G34" s="192"/>
      <c r="H34" s="193"/>
      <c r="I34" s="162" t="s">
        <v>125</v>
      </c>
      <c r="J34" s="162"/>
      <c r="K34" s="162"/>
      <c r="L34" s="189"/>
      <c r="M34" s="190"/>
      <c r="N34" s="3" t="s">
        <v>127</v>
      </c>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8"/>
    </row>
    <row r="35" spans="1:42" ht="18.75" customHeight="1" x14ac:dyDescent="0.15">
      <c r="A35" s="8"/>
      <c r="B35" s="18"/>
      <c r="C35" s="216"/>
      <c r="D35" s="217"/>
      <c r="E35" s="217"/>
      <c r="F35" s="217"/>
      <c r="G35" s="217"/>
      <c r="H35" s="218"/>
      <c r="I35" s="162" t="s">
        <v>126</v>
      </c>
      <c r="J35" s="162"/>
      <c r="K35" s="162"/>
      <c r="L35" s="220"/>
      <c r="M35" s="221"/>
      <c r="N35" s="3" t="s">
        <v>127</v>
      </c>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8"/>
    </row>
    <row r="36" spans="1:42" ht="18.75" customHeight="1" thickBot="1" x14ac:dyDescent="0.2">
      <c r="A36" s="8"/>
      <c r="B36" s="18"/>
      <c r="C36" s="216"/>
      <c r="D36" s="217"/>
      <c r="E36" s="217"/>
      <c r="F36" s="217"/>
      <c r="G36" s="217"/>
      <c r="H36" s="218"/>
      <c r="I36" s="162" t="s">
        <v>120</v>
      </c>
      <c r="J36" s="162"/>
      <c r="K36" s="162"/>
      <c r="L36" s="222"/>
      <c r="M36" s="223"/>
      <c r="N36" s="3" t="s">
        <v>127</v>
      </c>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8"/>
    </row>
    <row r="37" spans="1:42" ht="18.75" customHeight="1" thickBot="1" x14ac:dyDescent="0.2">
      <c r="A37" s="8"/>
      <c r="B37" s="18"/>
      <c r="C37" s="216"/>
      <c r="D37" s="217"/>
      <c r="E37" s="217"/>
      <c r="F37" s="217"/>
      <c r="G37" s="217"/>
      <c r="H37" s="218"/>
      <c r="I37" s="162" t="s">
        <v>123</v>
      </c>
      <c r="J37" s="162"/>
      <c r="K37" s="162"/>
      <c r="L37" s="187"/>
      <c r="M37" s="188"/>
      <c r="N37" s="3" t="s">
        <v>127</v>
      </c>
      <c r="O37" s="3"/>
      <c r="P37" s="204" t="str">
        <f>IF($L$37&lt;&gt;"","その他の内容","")</f>
        <v/>
      </c>
      <c r="Q37" s="204"/>
      <c r="R37" s="204"/>
      <c r="S37" s="204"/>
      <c r="T37" s="204"/>
      <c r="U37" s="199"/>
      <c r="V37" s="200"/>
      <c r="W37" s="200"/>
      <c r="X37" s="200"/>
      <c r="Y37" s="200"/>
      <c r="Z37" s="200"/>
      <c r="AA37" s="200"/>
      <c r="AB37" s="201"/>
      <c r="AC37" s="22" t="str">
        <f>IF($L$37&lt;&gt;"","※その他の場合は入力","")</f>
        <v/>
      </c>
      <c r="AD37" s="3"/>
      <c r="AE37" s="3"/>
      <c r="AF37" s="3"/>
      <c r="AG37" s="3"/>
      <c r="AH37" s="3"/>
      <c r="AI37" s="3"/>
      <c r="AJ37" s="3"/>
      <c r="AK37" s="3"/>
      <c r="AL37" s="3"/>
      <c r="AM37" s="3"/>
      <c r="AN37" s="3"/>
      <c r="AO37" s="3"/>
      <c r="AP37" s="8"/>
    </row>
    <row r="38" spans="1:42" ht="18.75" customHeight="1" x14ac:dyDescent="0.15">
      <c r="A38" s="8"/>
      <c r="B38" s="18"/>
      <c r="C38" s="194"/>
      <c r="D38" s="195"/>
      <c r="E38" s="195"/>
      <c r="F38" s="195"/>
      <c r="G38" s="195"/>
      <c r="H38" s="196"/>
      <c r="I38" s="168" t="s">
        <v>184</v>
      </c>
      <c r="J38" s="162"/>
      <c r="K38" s="162"/>
      <c r="L38" s="219">
        <f>SUM(L34:M37)</f>
        <v>0</v>
      </c>
      <c r="M38" s="219"/>
      <c r="N38" s="3" t="s">
        <v>185</v>
      </c>
      <c r="O38" s="3"/>
      <c r="P38" s="65"/>
      <c r="Q38" s="65"/>
      <c r="R38" s="65"/>
      <c r="S38" s="65"/>
      <c r="T38" s="65"/>
      <c r="U38" s="66"/>
      <c r="V38" s="66"/>
      <c r="W38" s="66"/>
      <c r="X38" s="66"/>
      <c r="Y38" s="66"/>
      <c r="Z38" s="66"/>
      <c r="AA38" s="66"/>
      <c r="AB38" s="66"/>
      <c r="AC38" s="22"/>
      <c r="AD38" s="3"/>
      <c r="AE38" s="3"/>
      <c r="AF38" s="3"/>
      <c r="AG38" s="3"/>
      <c r="AH38" s="3"/>
      <c r="AI38" s="3"/>
      <c r="AJ38" s="3"/>
      <c r="AK38" s="3"/>
      <c r="AL38" s="3"/>
      <c r="AM38" s="3"/>
      <c r="AN38" s="3"/>
      <c r="AO38" s="3"/>
      <c r="AP38" s="8"/>
    </row>
    <row r="39" spans="1:42" ht="18.75" customHeight="1" thickBot="1" x14ac:dyDescent="0.2">
      <c r="A39" s="8"/>
      <c r="B39" s="50"/>
      <c r="C39" s="31"/>
      <c r="D39" s="31"/>
      <c r="E39" s="31"/>
      <c r="F39" s="31"/>
      <c r="G39" s="31"/>
      <c r="H39" s="31"/>
      <c r="I39" s="31"/>
      <c r="J39" s="31"/>
      <c r="K39" s="31"/>
      <c r="L39" s="73"/>
      <c r="M39" s="73"/>
      <c r="N39" s="3"/>
      <c r="O39" s="3"/>
      <c r="P39" s="32"/>
      <c r="Q39" s="32"/>
      <c r="R39" s="32"/>
      <c r="S39" s="32"/>
      <c r="T39" s="32"/>
      <c r="U39" s="66"/>
      <c r="V39" s="66"/>
      <c r="W39" s="66"/>
      <c r="X39" s="66"/>
      <c r="Y39" s="66"/>
      <c r="Z39" s="66"/>
      <c r="AA39" s="66"/>
      <c r="AB39" s="66"/>
      <c r="AC39" s="22"/>
      <c r="AD39" s="3"/>
      <c r="AE39" s="3"/>
      <c r="AF39" s="3"/>
      <c r="AG39" s="3"/>
      <c r="AH39" s="3"/>
      <c r="AI39" s="3"/>
      <c r="AJ39" s="3"/>
      <c r="AK39" s="3"/>
      <c r="AL39" s="3"/>
      <c r="AM39" s="3"/>
      <c r="AN39" s="3"/>
      <c r="AO39" s="3"/>
      <c r="AP39" s="8"/>
    </row>
    <row r="40" spans="1:42" ht="18.75" customHeight="1" x14ac:dyDescent="0.15">
      <c r="A40" s="8"/>
      <c r="B40" s="18"/>
      <c r="C40" s="191" t="s">
        <v>31</v>
      </c>
      <c r="D40" s="192"/>
      <c r="E40" s="192"/>
      <c r="F40" s="192"/>
      <c r="G40" s="192"/>
      <c r="H40" s="193"/>
      <c r="I40" s="3"/>
      <c r="J40" s="189"/>
      <c r="K40" s="214"/>
      <c r="L40" s="214"/>
      <c r="M40" s="190"/>
      <c r="N40" s="3" t="s">
        <v>128</v>
      </c>
      <c r="O40" s="3"/>
      <c r="P40" s="32"/>
      <c r="Q40" s="32"/>
      <c r="R40" s="32"/>
      <c r="S40" s="32"/>
      <c r="T40" s="32"/>
      <c r="U40" s="66"/>
      <c r="V40" s="66"/>
      <c r="W40" s="66"/>
      <c r="X40" s="66"/>
      <c r="Y40" s="66"/>
      <c r="Z40" s="66"/>
      <c r="AA40" s="66"/>
      <c r="AB40" s="66"/>
      <c r="AC40" s="22"/>
      <c r="AD40" s="3"/>
      <c r="AE40" s="3"/>
      <c r="AF40" s="3"/>
      <c r="AG40" s="3"/>
      <c r="AH40" s="3"/>
      <c r="AI40" s="3"/>
      <c r="AJ40" s="3"/>
      <c r="AK40" s="3"/>
      <c r="AL40" s="3"/>
      <c r="AM40" s="3"/>
      <c r="AN40" s="3"/>
      <c r="AO40" s="3"/>
      <c r="AP40" s="8"/>
    </row>
    <row r="41" spans="1:42" ht="18.75" customHeight="1" thickBot="1" x14ac:dyDescent="0.2">
      <c r="A41" s="8"/>
      <c r="B41" s="18"/>
      <c r="C41" s="194"/>
      <c r="D41" s="195"/>
      <c r="E41" s="195"/>
      <c r="F41" s="195"/>
      <c r="G41" s="195"/>
      <c r="H41" s="196"/>
      <c r="I41" s="3"/>
      <c r="J41" s="185"/>
      <c r="K41" s="215"/>
      <c r="L41" s="215"/>
      <c r="M41" s="186"/>
      <c r="N41" s="3" t="s">
        <v>129</v>
      </c>
      <c r="O41" s="3"/>
      <c r="P41" s="32"/>
      <c r="Q41" s="32"/>
      <c r="R41" s="32"/>
      <c r="S41" s="32"/>
      <c r="T41" s="32"/>
      <c r="U41" s="66"/>
      <c r="V41" s="66"/>
      <c r="W41" s="66"/>
      <c r="X41" s="66"/>
      <c r="Y41" s="66"/>
      <c r="Z41" s="66"/>
      <c r="AA41" s="66"/>
      <c r="AB41" s="66"/>
      <c r="AC41" s="22"/>
      <c r="AD41" s="3"/>
      <c r="AE41" s="3"/>
      <c r="AF41" s="3"/>
      <c r="AG41" s="3"/>
      <c r="AH41" s="3"/>
      <c r="AI41" s="3"/>
      <c r="AJ41" s="3"/>
      <c r="AK41" s="3"/>
      <c r="AL41" s="3"/>
      <c r="AM41" s="3"/>
      <c r="AN41" s="3"/>
      <c r="AO41" s="3"/>
      <c r="AP41" s="8"/>
    </row>
    <row r="42" spans="1:42" ht="18.75" customHeight="1" thickBot="1" x14ac:dyDescent="0.2">
      <c r="A42" s="8"/>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8"/>
    </row>
    <row r="43" spans="1:42" ht="18.75" customHeight="1" thickBot="1" x14ac:dyDescent="0.2">
      <c r="A43" s="8"/>
      <c r="B43" s="18"/>
      <c r="C43" s="211" t="s">
        <v>137</v>
      </c>
      <c r="D43" s="212"/>
      <c r="E43" s="212"/>
      <c r="F43" s="212"/>
      <c r="G43" s="212"/>
      <c r="H43" s="213"/>
      <c r="I43" s="3"/>
      <c r="J43" s="163"/>
      <c r="K43" s="169"/>
      <c r="L43" s="169"/>
      <c r="M43" s="164"/>
      <c r="N43" s="3" t="s">
        <v>156</v>
      </c>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8"/>
    </row>
    <row r="44" spans="1:42" ht="18.75" customHeight="1" thickBot="1" x14ac:dyDescent="0.2">
      <c r="A44" s="8"/>
      <c r="B44" s="1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8"/>
    </row>
    <row r="45" spans="1:42" ht="18.75" customHeight="1" thickBot="1" x14ac:dyDescent="0.2">
      <c r="A45" s="8"/>
      <c r="B45" s="18"/>
      <c r="C45" s="191" t="s">
        <v>130</v>
      </c>
      <c r="D45" s="192"/>
      <c r="E45" s="192"/>
      <c r="F45" s="192"/>
      <c r="G45" s="192"/>
      <c r="H45" s="193"/>
      <c r="I45" s="168" t="s">
        <v>138</v>
      </c>
      <c r="J45" s="162"/>
      <c r="K45" s="162"/>
      <c r="L45" s="162"/>
      <c r="M45" s="163"/>
      <c r="N45" s="169"/>
      <c r="O45" s="169"/>
      <c r="P45" s="164"/>
      <c r="Q45" s="3"/>
      <c r="R45" s="3"/>
      <c r="S45" s="204" t="str">
        <f>IF($M$45=LIST!$C$16,"有りの場合","")</f>
        <v/>
      </c>
      <c r="T45" s="204"/>
      <c r="U45" s="204"/>
      <c r="V45" s="204"/>
      <c r="W45" s="204" t="str">
        <f>IF($M$45=LIST!$C$16,"器具名","")</f>
        <v/>
      </c>
      <c r="X45" s="204"/>
      <c r="Y45" s="204"/>
      <c r="Z45" s="208"/>
      <c r="AA45" s="209"/>
      <c r="AB45" s="210"/>
      <c r="AC45" s="197" t="str">
        <f>IF($Z$45=LIST!$C$20,"→器具名を入力→","")</f>
        <v/>
      </c>
      <c r="AD45" s="198"/>
      <c r="AE45" s="198"/>
      <c r="AF45" s="198"/>
      <c r="AG45" s="198"/>
      <c r="AH45" s="198"/>
      <c r="AI45" s="199"/>
      <c r="AJ45" s="200"/>
      <c r="AK45" s="200"/>
      <c r="AL45" s="200"/>
      <c r="AM45" s="200"/>
      <c r="AN45" s="201"/>
      <c r="AO45" s="3"/>
      <c r="AP45" s="8"/>
    </row>
    <row r="46" spans="1:42" ht="18.75" customHeight="1" thickBot="1" x14ac:dyDescent="0.2">
      <c r="A46" s="8"/>
      <c r="B46" s="18"/>
      <c r="C46" s="194" t="s">
        <v>131</v>
      </c>
      <c r="D46" s="195"/>
      <c r="E46" s="195"/>
      <c r="F46" s="195"/>
      <c r="G46" s="195"/>
      <c r="H46" s="196"/>
      <c r="I46" s="3"/>
      <c r="J46" s="3"/>
      <c r="K46" s="3"/>
      <c r="L46" s="3"/>
      <c r="M46" s="3"/>
      <c r="N46" s="3"/>
      <c r="O46" s="3"/>
      <c r="P46" s="3"/>
      <c r="Q46" s="3"/>
      <c r="R46" s="3"/>
      <c r="S46" s="3"/>
      <c r="T46" s="20"/>
      <c r="U46" s="20"/>
      <c r="V46" s="20"/>
      <c r="W46" s="204" t="str">
        <f>IF($M$45=LIST!$C$16,"作動水圧","")</f>
        <v/>
      </c>
      <c r="X46" s="204"/>
      <c r="Y46" s="204"/>
      <c r="Z46" s="205"/>
      <c r="AA46" s="206"/>
      <c r="AB46" s="207"/>
      <c r="AC46" s="3" t="str">
        <f>IF($M$45=LIST!$C$16,"MPa","")</f>
        <v/>
      </c>
      <c r="AD46" s="3"/>
      <c r="AE46" s="3"/>
      <c r="AF46" s="3"/>
      <c r="AG46" s="3"/>
      <c r="AH46" s="3"/>
      <c r="AI46" s="3"/>
      <c r="AJ46" s="3"/>
      <c r="AK46" s="3"/>
      <c r="AL46" s="3"/>
      <c r="AM46" s="3"/>
      <c r="AN46" s="3"/>
      <c r="AO46" s="3"/>
      <c r="AP46" s="8"/>
    </row>
    <row r="47" spans="1:42" ht="18.75" customHeight="1" thickBot="1" x14ac:dyDescent="0.2">
      <c r="A47" s="8"/>
      <c r="B47" s="18"/>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8"/>
    </row>
    <row r="48" spans="1:42" ht="18.75" customHeight="1" x14ac:dyDescent="0.15">
      <c r="A48" s="8"/>
      <c r="B48" s="18"/>
      <c r="C48" s="191" t="s">
        <v>144</v>
      </c>
      <c r="D48" s="192"/>
      <c r="E48" s="192"/>
      <c r="F48" s="192"/>
      <c r="G48" s="192"/>
      <c r="H48" s="193"/>
      <c r="I48" s="168" t="s">
        <v>150</v>
      </c>
      <c r="J48" s="162"/>
      <c r="K48" s="162" t="s">
        <v>147</v>
      </c>
      <c r="L48" s="162"/>
      <c r="M48" s="189"/>
      <c r="N48" s="190"/>
      <c r="O48" s="162" t="s">
        <v>148</v>
      </c>
      <c r="P48" s="162"/>
      <c r="Q48" s="3"/>
      <c r="R48" s="202"/>
      <c r="S48" s="203"/>
      <c r="T48" s="6" t="s">
        <v>149</v>
      </c>
      <c r="U48" s="3"/>
      <c r="V48" s="162" t="s">
        <v>151</v>
      </c>
      <c r="W48" s="162"/>
      <c r="X48" s="162"/>
      <c r="Y48" s="162" t="s">
        <v>147</v>
      </c>
      <c r="Z48" s="162"/>
      <c r="AA48" s="202"/>
      <c r="AB48" s="203"/>
      <c r="AC48" s="162" t="s">
        <v>148</v>
      </c>
      <c r="AD48" s="162"/>
      <c r="AE48" s="3"/>
      <c r="AF48" s="189"/>
      <c r="AG48" s="190"/>
      <c r="AH48" s="6" t="s">
        <v>149</v>
      </c>
      <c r="AI48" s="3"/>
      <c r="AJ48" s="3"/>
      <c r="AK48" s="3"/>
      <c r="AL48" s="3"/>
      <c r="AM48" s="3"/>
      <c r="AN48" s="3"/>
      <c r="AO48" s="3"/>
      <c r="AP48" s="8"/>
    </row>
    <row r="49" spans="1:42" ht="18.75" customHeight="1" thickBot="1" x14ac:dyDescent="0.2">
      <c r="A49" s="8"/>
      <c r="B49" s="18"/>
      <c r="C49" s="194" t="s">
        <v>145</v>
      </c>
      <c r="D49" s="195"/>
      <c r="E49" s="195"/>
      <c r="F49" s="195"/>
      <c r="G49" s="195"/>
      <c r="H49" s="196"/>
      <c r="I49" s="168"/>
      <c r="J49" s="162"/>
      <c r="K49" s="162" t="s">
        <v>147</v>
      </c>
      <c r="L49" s="162"/>
      <c r="M49" s="185"/>
      <c r="N49" s="186"/>
      <c r="O49" s="162" t="s">
        <v>148</v>
      </c>
      <c r="P49" s="162"/>
      <c r="Q49" s="3"/>
      <c r="R49" s="187"/>
      <c r="S49" s="188"/>
      <c r="T49" s="6" t="s">
        <v>149</v>
      </c>
      <c r="U49" s="3"/>
      <c r="V49" s="162"/>
      <c r="W49" s="162"/>
      <c r="X49" s="162"/>
      <c r="Y49" s="162" t="s">
        <v>147</v>
      </c>
      <c r="Z49" s="162"/>
      <c r="AA49" s="187"/>
      <c r="AB49" s="188"/>
      <c r="AC49" s="162" t="s">
        <v>148</v>
      </c>
      <c r="AD49" s="162"/>
      <c r="AE49" s="3"/>
      <c r="AF49" s="185"/>
      <c r="AG49" s="186"/>
      <c r="AH49" s="6" t="s">
        <v>149</v>
      </c>
      <c r="AI49" s="3"/>
      <c r="AJ49" s="3"/>
      <c r="AK49" s="3"/>
      <c r="AL49" s="3"/>
      <c r="AM49" s="3"/>
      <c r="AN49" s="3"/>
      <c r="AO49" s="3"/>
      <c r="AP49" s="8"/>
    </row>
    <row r="50" spans="1:42" ht="18.75" customHeight="1" thickBot="1" x14ac:dyDescent="0.2">
      <c r="A50" s="8"/>
      <c r="B50" s="18"/>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8"/>
    </row>
    <row r="51" spans="1:42" ht="18.75" customHeight="1" x14ac:dyDescent="0.15">
      <c r="A51" s="8"/>
      <c r="B51" s="18"/>
      <c r="C51" s="191" t="s">
        <v>146</v>
      </c>
      <c r="D51" s="192"/>
      <c r="E51" s="192"/>
      <c r="F51" s="192"/>
      <c r="G51" s="192"/>
      <c r="H51" s="193"/>
      <c r="I51" s="168" t="s">
        <v>150</v>
      </c>
      <c r="J51" s="162"/>
      <c r="K51" s="162" t="s">
        <v>147</v>
      </c>
      <c r="L51" s="162"/>
      <c r="M51" s="189"/>
      <c r="N51" s="190"/>
      <c r="O51" s="162" t="s">
        <v>148</v>
      </c>
      <c r="P51" s="162"/>
      <c r="Q51" s="3"/>
      <c r="R51" s="189"/>
      <c r="S51" s="190"/>
      <c r="T51" s="6" t="s">
        <v>149</v>
      </c>
      <c r="U51" s="3"/>
      <c r="V51" s="162" t="s">
        <v>151</v>
      </c>
      <c r="W51" s="162"/>
      <c r="X51" s="162"/>
      <c r="Y51" s="162" t="s">
        <v>147</v>
      </c>
      <c r="Z51" s="162"/>
      <c r="AA51" s="189"/>
      <c r="AB51" s="190"/>
      <c r="AC51" s="162" t="s">
        <v>148</v>
      </c>
      <c r="AD51" s="162"/>
      <c r="AE51" s="3"/>
      <c r="AF51" s="189"/>
      <c r="AG51" s="190"/>
      <c r="AH51" s="6" t="s">
        <v>149</v>
      </c>
      <c r="AI51" s="3"/>
      <c r="AJ51" s="3"/>
      <c r="AK51" s="3"/>
      <c r="AL51" s="3"/>
      <c r="AM51" s="3"/>
      <c r="AN51" s="3"/>
      <c r="AO51" s="3"/>
      <c r="AP51" s="8"/>
    </row>
    <row r="52" spans="1:42" ht="18.75" customHeight="1" thickBot="1" x14ac:dyDescent="0.2">
      <c r="A52" s="8"/>
      <c r="B52" s="18"/>
      <c r="C52" s="194" t="s">
        <v>145</v>
      </c>
      <c r="D52" s="195"/>
      <c r="E52" s="195"/>
      <c r="F52" s="195"/>
      <c r="G52" s="195"/>
      <c r="H52" s="196"/>
      <c r="I52" s="168"/>
      <c r="J52" s="162"/>
      <c r="K52" s="162" t="s">
        <v>147</v>
      </c>
      <c r="L52" s="162"/>
      <c r="M52" s="185"/>
      <c r="N52" s="186"/>
      <c r="O52" s="162" t="s">
        <v>148</v>
      </c>
      <c r="P52" s="162"/>
      <c r="Q52" s="3"/>
      <c r="R52" s="185"/>
      <c r="S52" s="186"/>
      <c r="T52" s="6" t="s">
        <v>149</v>
      </c>
      <c r="U52" s="3"/>
      <c r="V52" s="162"/>
      <c r="W52" s="162"/>
      <c r="X52" s="162"/>
      <c r="Y52" s="162" t="s">
        <v>147</v>
      </c>
      <c r="Z52" s="162"/>
      <c r="AA52" s="185"/>
      <c r="AB52" s="186"/>
      <c r="AC52" s="162" t="s">
        <v>148</v>
      </c>
      <c r="AD52" s="162"/>
      <c r="AE52" s="3"/>
      <c r="AF52" s="185"/>
      <c r="AG52" s="186"/>
      <c r="AH52" s="6" t="s">
        <v>149</v>
      </c>
      <c r="AI52" s="3"/>
      <c r="AJ52" s="3"/>
      <c r="AK52" s="3"/>
      <c r="AL52" s="3"/>
      <c r="AM52" s="3"/>
      <c r="AN52" s="3"/>
      <c r="AO52" s="3"/>
      <c r="AP52" s="8"/>
    </row>
    <row r="53" spans="1:42" ht="18.75" customHeight="1" thickBot="1" x14ac:dyDescent="0.2">
      <c r="A53" s="8"/>
      <c r="B53" s="18"/>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8"/>
    </row>
    <row r="54" spans="1:42" ht="18.75" customHeight="1" thickBot="1" x14ac:dyDescent="0.2">
      <c r="A54" s="8"/>
      <c r="B54" s="18"/>
      <c r="C54" s="165" t="s">
        <v>152</v>
      </c>
      <c r="D54" s="166"/>
      <c r="E54" s="166"/>
      <c r="F54" s="166"/>
      <c r="G54" s="166"/>
      <c r="H54" s="167"/>
      <c r="I54" s="168" t="s">
        <v>154</v>
      </c>
      <c r="J54" s="162"/>
      <c r="K54" s="162"/>
      <c r="L54" s="163"/>
      <c r="M54" s="169"/>
      <c r="N54" s="164"/>
      <c r="O54" s="3"/>
      <c r="P54" s="162" t="s">
        <v>147</v>
      </c>
      <c r="Q54" s="162"/>
      <c r="R54" s="162"/>
      <c r="S54" s="163"/>
      <c r="T54" s="164"/>
      <c r="U54" s="3" t="s">
        <v>155</v>
      </c>
      <c r="V54" s="3"/>
      <c r="W54" s="3"/>
      <c r="X54" s="3"/>
      <c r="Y54" s="3"/>
      <c r="Z54" s="3"/>
      <c r="AA54" s="3"/>
      <c r="AB54" s="3"/>
      <c r="AC54" s="3"/>
      <c r="AD54" s="3"/>
      <c r="AE54" s="3"/>
      <c r="AF54" s="3"/>
      <c r="AG54" s="3"/>
      <c r="AH54" s="3"/>
      <c r="AI54" s="3"/>
      <c r="AJ54" s="3"/>
      <c r="AK54" s="3"/>
      <c r="AL54" s="3"/>
      <c r="AM54" s="3"/>
      <c r="AN54" s="3"/>
      <c r="AO54" s="3"/>
      <c r="AP54" s="8"/>
    </row>
    <row r="55" spans="1:42" ht="18.75" customHeight="1" thickBot="1" x14ac:dyDescent="0.2">
      <c r="A55" s="8"/>
      <c r="B55" s="18"/>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8"/>
    </row>
    <row r="56" spans="1:42" ht="18.75" customHeight="1" thickBot="1" x14ac:dyDescent="0.2">
      <c r="A56" s="8"/>
      <c r="B56" s="18"/>
      <c r="C56" s="165" t="s">
        <v>153</v>
      </c>
      <c r="D56" s="166"/>
      <c r="E56" s="166"/>
      <c r="F56" s="166"/>
      <c r="G56" s="166"/>
      <c r="H56" s="167"/>
      <c r="I56" s="168" t="s">
        <v>154</v>
      </c>
      <c r="J56" s="162"/>
      <c r="K56" s="162"/>
      <c r="L56" s="163"/>
      <c r="M56" s="169"/>
      <c r="N56" s="164"/>
      <c r="O56" s="3"/>
      <c r="P56" s="162" t="s">
        <v>147</v>
      </c>
      <c r="Q56" s="162"/>
      <c r="R56" s="162"/>
      <c r="S56" s="163"/>
      <c r="T56" s="164"/>
      <c r="U56" s="3" t="s">
        <v>155</v>
      </c>
      <c r="V56" s="3"/>
      <c r="W56" s="3"/>
      <c r="X56" s="3"/>
      <c r="Y56" s="3"/>
      <c r="Z56" s="3"/>
      <c r="AA56" s="3"/>
      <c r="AB56" s="3"/>
      <c r="AC56" s="3"/>
      <c r="AD56" s="3"/>
      <c r="AE56" s="3"/>
      <c r="AF56" s="3"/>
      <c r="AG56" s="3"/>
      <c r="AH56" s="3"/>
      <c r="AI56" s="3"/>
      <c r="AJ56" s="3"/>
      <c r="AK56" s="3"/>
      <c r="AL56" s="3"/>
      <c r="AM56" s="3"/>
      <c r="AN56" s="3"/>
      <c r="AO56" s="3"/>
      <c r="AP56" s="8"/>
    </row>
    <row r="57" spans="1:42" ht="18.75" customHeight="1" thickBot="1" x14ac:dyDescent="0.2">
      <c r="A57" s="8"/>
      <c r="B57" s="9"/>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1"/>
    </row>
    <row r="58" spans="1:42" ht="18.75" customHeight="1" x14ac:dyDescent="0.15">
      <c r="A58" s="8"/>
      <c r="B58" s="1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8"/>
    </row>
    <row r="59" spans="1:42" s="72" customFormat="1" ht="18.75" customHeight="1" x14ac:dyDescent="0.15">
      <c r="A59" s="67"/>
      <c r="B59" s="68"/>
      <c r="C59" s="69" t="s">
        <v>189</v>
      </c>
      <c r="D59" s="70" t="s">
        <v>187</v>
      </c>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71"/>
      <c r="AK59" s="71"/>
      <c r="AL59" s="71"/>
      <c r="AM59" s="71"/>
      <c r="AN59" s="71"/>
      <c r="AO59" s="71"/>
      <c r="AP59" s="67"/>
    </row>
    <row r="60" spans="1:42" s="72" customFormat="1" ht="18.75" customHeight="1" thickBot="1" x14ac:dyDescent="0.2">
      <c r="A60" s="67"/>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71"/>
      <c r="AK60" s="71"/>
      <c r="AL60" s="71"/>
      <c r="AM60" s="71"/>
      <c r="AN60" s="71"/>
      <c r="AO60" s="71"/>
      <c r="AP60" s="67"/>
    </row>
    <row r="61" spans="1:42" s="72" customFormat="1" ht="18.75" customHeight="1" x14ac:dyDescent="0.15">
      <c r="A61" s="67"/>
      <c r="B61" s="68"/>
      <c r="C61" s="170" t="s">
        <v>188</v>
      </c>
      <c r="D61" s="171"/>
      <c r="E61" s="171"/>
      <c r="F61" s="171"/>
      <c r="G61" s="171"/>
      <c r="H61" s="171"/>
      <c r="I61" s="176"/>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8"/>
      <c r="AN61" s="71"/>
      <c r="AO61" s="71"/>
      <c r="AP61" s="67"/>
    </row>
    <row r="62" spans="1:42" s="72" customFormat="1" ht="18.75" customHeight="1" x14ac:dyDescent="0.15">
      <c r="A62" s="67"/>
      <c r="B62" s="68"/>
      <c r="C62" s="172"/>
      <c r="D62" s="173"/>
      <c r="E62" s="173"/>
      <c r="F62" s="173"/>
      <c r="G62" s="173"/>
      <c r="H62" s="173"/>
      <c r="I62" s="179"/>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1"/>
      <c r="AN62" s="71"/>
      <c r="AO62" s="71"/>
      <c r="AP62" s="67"/>
    </row>
    <row r="63" spans="1:42" s="72" customFormat="1" ht="18.75" customHeight="1" x14ac:dyDescent="0.15">
      <c r="A63" s="67"/>
      <c r="B63" s="68"/>
      <c r="C63" s="172"/>
      <c r="D63" s="173"/>
      <c r="E63" s="173"/>
      <c r="F63" s="173"/>
      <c r="G63" s="173"/>
      <c r="H63" s="173"/>
      <c r="I63" s="179"/>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1"/>
      <c r="AN63" s="71"/>
      <c r="AO63" s="71"/>
      <c r="AP63" s="67"/>
    </row>
    <row r="64" spans="1:42" s="72" customFormat="1" ht="18.75" customHeight="1" x14ac:dyDescent="0.15">
      <c r="A64" s="67"/>
      <c r="B64" s="68"/>
      <c r="C64" s="172"/>
      <c r="D64" s="173"/>
      <c r="E64" s="173"/>
      <c r="F64" s="173"/>
      <c r="G64" s="173"/>
      <c r="H64" s="173"/>
      <c r="I64" s="179"/>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1"/>
      <c r="AN64" s="71"/>
      <c r="AO64" s="71"/>
      <c r="AP64" s="67"/>
    </row>
    <row r="65" spans="1:42" s="72" customFormat="1" ht="18.75" customHeight="1" x14ac:dyDescent="0.15">
      <c r="A65" s="67"/>
      <c r="B65" s="68"/>
      <c r="C65" s="172"/>
      <c r="D65" s="173"/>
      <c r="E65" s="173"/>
      <c r="F65" s="173"/>
      <c r="G65" s="173"/>
      <c r="H65" s="173"/>
      <c r="I65" s="179"/>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1"/>
      <c r="AN65" s="71"/>
      <c r="AO65" s="71"/>
      <c r="AP65" s="67"/>
    </row>
    <row r="66" spans="1:42" s="72" customFormat="1" ht="18.75" customHeight="1" x14ac:dyDescent="0.15">
      <c r="A66" s="67"/>
      <c r="B66" s="68"/>
      <c r="C66" s="172"/>
      <c r="D66" s="173"/>
      <c r="E66" s="173"/>
      <c r="F66" s="173"/>
      <c r="G66" s="173"/>
      <c r="H66" s="173"/>
      <c r="I66" s="179"/>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1"/>
      <c r="AN66" s="71"/>
      <c r="AO66" s="71"/>
      <c r="AP66" s="67"/>
    </row>
    <row r="67" spans="1:42" s="72" customFormat="1" ht="18.75" customHeight="1" thickBot="1" x14ac:dyDescent="0.2">
      <c r="A67" s="67"/>
      <c r="B67" s="68"/>
      <c r="C67" s="174"/>
      <c r="D67" s="175"/>
      <c r="E67" s="175"/>
      <c r="F67" s="175"/>
      <c r="G67" s="175"/>
      <c r="H67" s="175"/>
      <c r="I67" s="182"/>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4"/>
      <c r="AN67" s="71"/>
      <c r="AO67" s="71"/>
      <c r="AP67" s="67"/>
    </row>
    <row r="68" spans="1:42" ht="18.75" customHeight="1" thickBot="1" x14ac:dyDescent="0.2">
      <c r="A68" s="3"/>
      <c r="B68" s="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8"/>
    </row>
    <row r="69" spans="1:42" ht="18.75" customHeight="1" x14ac:dyDescent="0.15">
      <c r="B69" s="153" t="s">
        <v>191</v>
      </c>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5"/>
    </row>
    <row r="70" spans="1:42" ht="18.75" customHeight="1" x14ac:dyDescent="0.15">
      <c r="B70" s="156"/>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8"/>
    </row>
    <row r="71" spans="1:42" ht="18.75" customHeight="1" thickBot="1" x14ac:dyDescent="0.2">
      <c r="B71" s="159"/>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1"/>
    </row>
  </sheetData>
  <sheetProtection algorithmName="SHA-512" hashValue="JFsgsRNrKtmnof0ur/YJmhTLyQMx6n8Fjz0JlrtB5zSHcegylEbuWP1dU7lPetkBCmOCwLFKd6kXCaV9DQA7+Q==" saltValue="vTmGI3T8dHPfZ211hZ6/gA==" spinCount="100000" sheet="1" selectLockedCells="1"/>
  <mergeCells count="132">
    <mergeCell ref="C6:H10"/>
    <mergeCell ref="C12:H13"/>
    <mergeCell ref="C15:H18"/>
    <mergeCell ref="C20:H21"/>
    <mergeCell ref="I8:L9"/>
    <mergeCell ref="I6:L7"/>
    <mergeCell ref="I10:L10"/>
    <mergeCell ref="I12:K13"/>
    <mergeCell ref="L13:P13"/>
    <mergeCell ref="L12:P12"/>
    <mergeCell ref="I20:L20"/>
    <mergeCell ref="I21:L21"/>
    <mergeCell ref="M20:Q20"/>
    <mergeCell ref="M21:Q21"/>
    <mergeCell ref="I15:L15"/>
    <mergeCell ref="I16:L16"/>
    <mergeCell ref="X12:Y12"/>
    <mergeCell ref="X13:Y13"/>
    <mergeCell ref="M6:Z6"/>
    <mergeCell ref="M7:Z7"/>
    <mergeCell ref="M8:Z8"/>
    <mergeCell ref="M9:Z9"/>
    <mergeCell ref="M10:Z10"/>
    <mergeCell ref="Q12:R12"/>
    <mergeCell ref="Q13:R13"/>
    <mergeCell ref="S12:U12"/>
    <mergeCell ref="S13:U13"/>
    <mergeCell ref="V12:W12"/>
    <mergeCell ref="V13:W13"/>
    <mergeCell ref="S26:W26"/>
    <mergeCell ref="X26:AC26"/>
    <mergeCell ref="I26:L26"/>
    <mergeCell ref="M26:P26"/>
    <mergeCell ref="C26:H26"/>
    <mergeCell ref="I17:L17"/>
    <mergeCell ref="I18:L18"/>
    <mergeCell ref="M15:Z15"/>
    <mergeCell ref="M16:Z16"/>
    <mergeCell ref="M17:Z17"/>
    <mergeCell ref="M18:Z18"/>
    <mergeCell ref="I31:L31"/>
    <mergeCell ref="M31:P31"/>
    <mergeCell ref="I32:L32"/>
    <mergeCell ref="M32:R32"/>
    <mergeCell ref="C31:H32"/>
    <mergeCell ref="I28:K28"/>
    <mergeCell ref="I29:K29"/>
    <mergeCell ref="L28:M28"/>
    <mergeCell ref="L29:M29"/>
    <mergeCell ref="C28:H29"/>
    <mergeCell ref="Z45:AB45"/>
    <mergeCell ref="C43:H43"/>
    <mergeCell ref="J43:M43"/>
    <mergeCell ref="C45:H45"/>
    <mergeCell ref="C46:H46"/>
    <mergeCell ref="I45:L45"/>
    <mergeCell ref="M45:P45"/>
    <mergeCell ref="U37:AB37"/>
    <mergeCell ref="C40:H41"/>
    <mergeCell ref="J40:M40"/>
    <mergeCell ref="J41:M41"/>
    <mergeCell ref="C34:H38"/>
    <mergeCell ref="I38:K38"/>
    <mergeCell ref="L38:M38"/>
    <mergeCell ref="L34:M34"/>
    <mergeCell ref="L35:M35"/>
    <mergeCell ref="L36:M36"/>
    <mergeCell ref="L37:M37"/>
    <mergeCell ref="P37:T37"/>
    <mergeCell ref="I34:K34"/>
    <mergeCell ref="I35:K35"/>
    <mergeCell ref="I36:K36"/>
    <mergeCell ref="I37:K37"/>
    <mergeCell ref="K52:L52"/>
    <mergeCell ref="M48:N48"/>
    <mergeCell ref="M49:N49"/>
    <mergeCell ref="M51:N51"/>
    <mergeCell ref="M52:N52"/>
    <mergeCell ref="C51:H51"/>
    <mergeCell ref="C52:H52"/>
    <mergeCell ref="AC45:AH45"/>
    <mergeCell ref="AI45:AN45"/>
    <mergeCell ref="C48:H48"/>
    <mergeCell ref="C49:H49"/>
    <mergeCell ref="K48:L48"/>
    <mergeCell ref="K49:L49"/>
    <mergeCell ref="R48:S48"/>
    <mergeCell ref="R49:S49"/>
    <mergeCell ref="Y48:Z48"/>
    <mergeCell ref="AA48:AB48"/>
    <mergeCell ref="AC48:AD48"/>
    <mergeCell ref="AF48:AG48"/>
    <mergeCell ref="Y49:Z49"/>
    <mergeCell ref="S45:V45"/>
    <mergeCell ref="W45:Y45"/>
    <mergeCell ref="W46:Y46"/>
    <mergeCell ref="Z46:AB46"/>
    <mergeCell ref="Y52:Z52"/>
    <mergeCell ref="AA52:AB52"/>
    <mergeCell ref="AC52:AD52"/>
    <mergeCell ref="AF52:AG52"/>
    <mergeCell ref="C54:H54"/>
    <mergeCell ref="P54:R54"/>
    <mergeCell ref="AA49:AB49"/>
    <mergeCell ref="AC49:AD49"/>
    <mergeCell ref="AF49:AG49"/>
    <mergeCell ref="Y51:Z51"/>
    <mergeCell ref="AA51:AB51"/>
    <mergeCell ref="AC51:AD51"/>
    <mergeCell ref="AF51:AG51"/>
    <mergeCell ref="R51:S51"/>
    <mergeCell ref="R52:S52"/>
    <mergeCell ref="V48:X49"/>
    <mergeCell ref="V51:X52"/>
    <mergeCell ref="I48:J49"/>
    <mergeCell ref="I51:J52"/>
    <mergeCell ref="O48:P48"/>
    <mergeCell ref="O49:P49"/>
    <mergeCell ref="O51:P51"/>
    <mergeCell ref="O52:P52"/>
    <mergeCell ref="K51:L51"/>
    <mergeCell ref="B69:AP71"/>
    <mergeCell ref="P56:R56"/>
    <mergeCell ref="S54:T54"/>
    <mergeCell ref="S56:T56"/>
    <mergeCell ref="C56:H56"/>
    <mergeCell ref="I54:K54"/>
    <mergeCell ref="I56:K56"/>
    <mergeCell ref="L54:N54"/>
    <mergeCell ref="L56:N56"/>
    <mergeCell ref="C61:H67"/>
    <mergeCell ref="I61:AM67"/>
  </mergeCells>
  <phoneticPr fontId="1"/>
  <conditionalFormatting sqref="X26:AC26">
    <cfRule type="expression" dxfId="2" priority="4">
      <formula>$M$26="改造"</formula>
    </cfRule>
  </conditionalFormatting>
  <conditionalFormatting sqref="U37:AB37">
    <cfRule type="expression" dxfId="1" priority="3">
      <formula>$L$37&lt;&gt;""</formula>
    </cfRule>
  </conditionalFormatting>
  <conditionalFormatting sqref="Z45:AB46">
    <cfRule type="expression" dxfId="0" priority="2">
      <formula>$M$45="有り"</formula>
    </cfRule>
  </conditionalFormatting>
  <pageMargins left="0.78740157480314965" right="0.78740157480314965" top="0.78740157480314965" bottom="0.78740157480314965" header="0.31496062992125984" footer="0.31496062992125984"/>
  <pageSetup paperSize="8" orientation="portrait" verticalDpi="0" r:id="rId1"/>
  <ignoredErrors>
    <ignoredError sqref="L38"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LIST!$C$3:$C$4</xm:f>
          </x14:formula1>
          <xm:sqref>M26:P26</xm:sqref>
        </x14:dataValidation>
        <x14:dataValidation type="list" allowBlank="1" showInputMessage="1" showErrorMessage="1" xr:uid="{00000000-0002-0000-0100-000001000000}">
          <x14:formula1>
            <xm:f>LIST!$C$6:$C$7</xm:f>
          </x14:formula1>
          <xm:sqref>M31:P31</xm:sqref>
        </x14:dataValidation>
        <x14:dataValidation type="list" allowBlank="1" showInputMessage="1" showErrorMessage="1" xr:uid="{00000000-0002-0000-0100-000002000000}">
          <x14:formula1>
            <xm:f>LIST!$C$9:$C$14</xm:f>
          </x14:formula1>
          <xm:sqref>M32:R32</xm:sqref>
        </x14:dataValidation>
        <x14:dataValidation type="list" allowBlank="1" showInputMessage="1" showErrorMessage="1" xr:uid="{00000000-0002-0000-0100-000003000000}">
          <x14:formula1>
            <xm:f>LIST!$C$16:$C$17</xm:f>
          </x14:formula1>
          <xm:sqref>M45:P45</xm:sqref>
        </x14:dataValidation>
        <x14:dataValidation type="list" allowBlank="1" showInputMessage="1" showErrorMessage="1" xr:uid="{00000000-0002-0000-0100-000004000000}">
          <x14:formula1>
            <xm:f>LIST!$C$19:$C$20</xm:f>
          </x14:formula1>
          <xm:sqref>Z45:AB45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P29"/>
  <sheetViews>
    <sheetView showGridLines="0" topLeftCell="A6" zoomScaleNormal="100" workbookViewId="0">
      <selection activeCell="J20" sqref="J20:AA22"/>
    </sheetView>
  </sheetViews>
  <sheetFormatPr defaultColWidth="3.125" defaultRowHeight="18.75" customHeight="1" x14ac:dyDescent="0.15"/>
  <cols>
    <col min="1" max="16384" width="3.125" style="33"/>
  </cols>
  <sheetData>
    <row r="1" spans="1:42" ht="18.75" customHeight="1" thickBot="1" x14ac:dyDescent="0.2"/>
    <row r="2" spans="1:42" ht="18.75" customHeight="1" thickBot="1" x14ac:dyDescent="0.2">
      <c r="B2" s="47" t="s">
        <v>158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9"/>
    </row>
    <row r="3" spans="1:42" ht="18.75" customHeight="1" x14ac:dyDescent="0.15">
      <c r="B3" s="34"/>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6"/>
    </row>
    <row r="4" spans="1:42" ht="18.75" customHeight="1" x14ac:dyDescent="0.15">
      <c r="A4" s="35"/>
      <c r="B4" s="37"/>
      <c r="C4" s="38" t="s">
        <v>95</v>
      </c>
      <c r="D4" s="35" t="s">
        <v>159</v>
      </c>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6"/>
    </row>
    <row r="5" spans="1:42" ht="18.75" customHeight="1" thickBot="1" x14ac:dyDescent="0.2">
      <c r="A5" s="35"/>
      <c r="B5" s="37"/>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6"/>
    </row>
    <row r="6" spans="1:42" ht="18.75" customHeight="1" thickBot="1" x14ac:dyDescent="0.2">
      <c r="A6" s="35"/>
      <c r="B6" s="37"/>
      <c r="C6" s="241" t="s">
        <v>162</v>
      </c>
      <c r="D6" s="242"/>
      <c r="E6" s="242"/>
      <c r="F6" s="242"/>
      <c r="G6" s="242"/>
      <c r="H6" s="243"/>
      <c r="I6" s="271" t="s">
        <v>40</v>
      </c>
      <c r="J6" s="240"/>
      <c r="K6" s="240"/>
      <c r="L6" s="240"/>
      <c r="M6" s="240"/>
      <c r="N6" s="202"/>
      <c r="O6" s="230"/>
      <c r="P6" s="230"/>
      <c r="Q6" s="230"/>
      <c r="R6" s="169"/>
      <c r="S6" s="169"/>
      <c r="T6" s="164"/>
      <c r="U6" s="39"/>
      <c r="V6" s="39"/>
      <c r="W6" s="39"/>
      <c r="X6" s="39"/>
      <c r="Y6" s="39"/>
      <c r="Z6" s="39"/>
      <c r="AA6" s="39"/>
      <c r="AB6" s="35"/>
      <c r="AC6" s="35"/>
      <c r="AD6" s="35"/>
      <c r="AE6" s="35"/>
      <c r="AF6" s="35"/>
      <c r="AG6" s="35"/>
      <c r="AH6" s="35"/>
      <c r="AI6" s="35"/>
      <c r="AJ6" s="35"/>
      <c r="AK6" s="35"/>
      <c r="AL6" s="35"/>
      <c r="AM6" s="35"/>
      <c r="AN6" s="35"/>
      <c r="AO6" s="35"/>
      <c r="AP6" s="36"/>
    </row>
    <row r="7" spans="1:42" ht="18.75" customHeight="1" x14ac:dyDescent="0.15">
      <c r="A7" s="35"/>
      <c r="B7" s="37"/>
      <c r="C7" s="250"/>
      <c r="D7" s="251"/>
      <c r="E7" s="251"/>
      <c r="F7" s="251"/>
      <c r="G7" s="251"/>
      <c r="H7" s="252"/>
      <c r="I7" s="271" t="s">
        <v>160</v>
      </c>
      <c r="J7" s="240"/>
      <c r="K7" s="240"/>
      <c r="L7" s="240"/>
      <c r="M7" s="240"/>
      <c r="N7" s="232"/>
      <c r="O7" s="233"/>
      <c r="P7" s="233"/>
      <c r="Q7" s="234"/>
      <c r="R7" s="39" t="s">
        <v>163</v>
      </c>
      <c r="S7" s="39"/>
      <c r="T7" s="39"/>
      <c r="U7" s="39"/>
      <c r="V7" s="39"/>
      <c r="W7" s="39"/>
      <c r="X7" s="39"/>
      <c r="Y7" s="39"/>
      <c r="Z7" s="39"/>
      <c r="AA7" s="39"/>
      <c r="AB7" s="35"/>
      <c r="AC7" s="35"/>
      <c r="AD7" s="35"/>
      <c r="AE7" s="35"/>
      <c r="AF7" s="35"/>
      <c r="AG7" s="35"/>
      <c r="AH7" s="35"/>
      <c r="AI7" s="35"/>
      <c r="AJ7" s="35"/>
      <c r="AK7" s="35"/>
      <c r="AL7" s="35"/>
      <c r="AM7" s="35"/>
      <c r="AN7" s="35"/>
      <c r="AO7" s="35"/>
      <c r="AP7" s="36"/>
    </row>
    <row r="8" spans="1:42" ht="18.75" customHeight="1" thickBot="1" x14ac:dyDescent="0.2">
      <c r="A8" s="35"/>
      <c r="B8" s="37"/>
      <c r="C8" s="250"/>
      <c r="D8" s="251"/>
      <c r="E8" s="251"/>
      <c r="F8" s="251"/>
      <c r="G8" s="251"/>
      <c r="H8" s="252"/>
      <c r="I8" s="271" t="s">
        <v>161</v>
      </c>
      <c r="J8" s="240"/>
      <c r="K8" s="240"/>
      <c r="L8" s="240"/>
      <c r="M8" s="240"/>
      <c r="N8" s="185"/>
      <c r="O8" s="215"/>
      <c r="P8" s="215"/>
      <c r="Q8" s="186"/>
      <c r="R8" s="39" t="s">
        <v>163</v>
      </c>
      <c r="S8" s="39"/>
      <c r="T8" s="39"/>
      <c r="U8" s="39"/>
      <c r="V8" s="39"/>
      <c r="W8" s="39"/>
      <c r="X8" s="39"/>
      <c r="Y8" s="39"/>
      <c r="Z8" s="39"/>
      <c r="AA8" s="39"/>
      <c r="AB8" s="35"/>
      <c r="AC8" s="35"/>
      <c r="AD8" s="35"/>
      <c r="AE8" s="35"/>
      <c r="AF8" s="35"/>
      <c r="AG8" s="35"/>
      <c r="AH8" s="35"/>
      <c r="AI8" s="35"/>
      <c r="AJ8" s="35"/>
      <c r="AK8" s="35"/>
      <c r="AL8" s="35"/>
      <c r="AM8" s="35"/>
      <c r="AN8" s="35"/>
      <c r="AO8" s="35"/>
      <c r="AP8" s="36"/>
    </row>
    <row r="9" spans="1:42" ht="18.75" customHeight="1" thickBot="1" x14ac:dyDescent="0.2">
      <c r="A9" s="35"/>
      <c r="B9" s="37"/>
      <c r="C9" s="244"/>
      <c r="D9" s="245"/>
      <c r="E9" s="245"/>
      <c r="F9" s="245"/>
      <c r="G9" s="245"/>
      <c r="H9" s="246"/>
      <c r="I9" s="271" t="s">
        <v>43</v>
      </c>
      <c r="J9" s="240"/>
      <c r="K9" s="240"/>
      <c r="L9" s="240"/>
      <c r="M9" s="240"/>
      <c r="N9" s="268">
        <f>N7-N8</f>
        <v>0</v>
      </c>
      <c r="O9" s="269"/>
      <c r="P9" s="269"/>
      <c r="Q9" s="270"/>
      <c r="R9" s="39" t="s">
        <v>180</v>
      </c>
      <c r="S9" s="39"/>
      <c r="T9" s="39"/>
      <c r="U9" s="39"/>
      <c r="V9" s="39"/>
      <c r="W9" s="39"/>
      <c r="X9" s="39"/>
      <c r="Y9" s="39"/>
      <c r="Z9" s="39"/>
      <c r="AA9" s="39"/>
      <c r="AB9" s="35"/>
      <c r="AC9" s="35"/>
      <c r="AD9" s="35"/>
      <c r="AE9" s="35"/>
      <c r="AF9" s="35"/>
      <c r="AG9" s="35"/>
      <c r="AH9" s="35"/>
      <c r="AI9" s="35"/>
      <c r="AJ9" s="35"/>
      <c r="AK9" s="35"/>
      <c r="AL9" s="35"/>
      <c r="AM9" s="35"/>
      <c r="AN9" s="35"/>
      <c r="AO9" s="35"/>
      <c r="AP9" s="36"/>
    </row>
    <row r="10" spans="1:42" ht="18.75" customHeight="1" thickBot="1" x14ac:dyDescent="0.2">
      <c r="A10" s="35"/>
      <c r="B10" s="37"/>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6"/>
    </row>
    <row r="11" spans="1:42" ht="18.75" customHeight="1" x14ac:dyDescent="0.15">
      <c r="B11" s="37"/>
      <c r="C11" s="241" t="s">
        <v>44</v>
      </c>
      <c r="D11" s="242"/>
      <c r="E11" s="242"/>
      <c r="F11" s="242"/>
      <c r="G11" s="242"/>
      <c r="H11" s="243"/>
      <c r="I11" s="240" t="s">
        <v>164</v>
      </c>
      <c r="J11" s="240"/>
      <c r="K11" s="240"/>
      <c r="L11" s="240"/>
      <c r="M11" s="267"/>
      <c r="N11" s="236"/>
      <c r="O11" s="262"/>
      <c r="P11" s="262"/>
      <c r="Q11" s="262"/>
      <c r="R11" s="263"/>
      <c r="S11" s="35" t="s">
        <v>182</v>
      </c>
      <c r="T11" s="35"/>
      <c r="U11" s="35"/>
      <c r="V11" s="35"/>
      <c r="W11" s="35"/>
      <c r="X11" s="35"/>
      <c r="Y11" s="35"/>
      <c r="Z11" s="35"/>
      <c r="AA11" s="35"/>
      <c r="AB11" s="35"/>
      <c r="AC11" s="35"/>
      <c r="AD11" s="35"/>
      <c r="AE11" s="35"/>
      <c r="AF11" s="35"/>
      <c r="AG11" s="35"/>
      <c r="AH11" s="35"/>
      <c r="AI11" s="35"/>
      <c r="AJ11" s="35"/>
      <c r="AK11" s="35"/>
      <c r="AL11" s="35"/>
      <c r="AM11" s="35"/>
      <c r="AN11" s="35"/>
      <c r="AO11" s="35"/>
      <c r="AP11" s="36"/>
    </row>
    <row r="12" spans="1:42" ht="18.75" customHeight="1" thickBot="1" x14ac:dyDescent="0.2">
      <c r="B12" s="37"/>
      <c r="C12" s="244"/>
      <c r="D12" s="245"/>
      <c r="E12" s="245"/>
      <c r="F12" s="245"/>
      <c r="G12" s="245"/>
      <c r="H12" s="246"/>
      <c r="I12" s="240" t="s">
        <v>165</v>
      </c>
      <c r="J12" s="240"/>
      <c r="K12" s="240"/>
      <c r="L12" s="240"/>
      <c r="M12" s="267"/>
      <c r="N12" s="264"/>
      <c r="O12" s="265"/>
      <c r="P12" s="265"/>
      <c r="Q12" s="265"/>
      <c r="R12" s="266"/>
      <c r="S12" s="35" t="s">
        <v>182</v>
      </c>
      <c r="T12" s="35"/>
      <c r="U12" s="35"/>
      <c r="V12" s="35"/>
      <c r="W12" s="35"/>
      <c r="X12" s="35"/>
      <c r="Y12" s="35"/>
      <c r="Z12" s="35"/>
      <c r="AA12" s="35"/>
      <c r="AB12" s="35"/>
      <c r="AC12" s="35"/>
      <c r="AD12" s="35"/>
      <c r="AE12" s="35"/>
      <c r="AF12" s="35"/>
      <c r="AG12" s="35"/>
      <c r="AH12" s="35"/>
      <c r="AI12" s="35"/>
      <c r="AJ12" s="35"/>
      <c r="AK12" s="35"/>
      <c r="AL12" s="35"/>
      <c r="AM12" s="35"/>
      <c r="AN12" s="35"/>
      <c r="AO12" s="35"/>
      <c r="AP12" s="36"/>
    </row>
    <row r="13" spans="1:42" ht="18.75" customHeight="1" thickBot="1" x14ac:dyDescent="0.2">
      <c r="B13" s="37"/>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6"/>
    </row>
    <row r="14" spans="1:42" ht="18.75" customHeight="1" thickBot="1" x14ac:dyDescent="0.2">
      <c r="B14" s="37"/>
      <c r="C14" s="259" t="s">
        <v>166</v>
      </c>
      <c r="D14" s="260"/>
      <c r="E14" s="260"/>
      <c r="F14" s="260"/>
      <c r="G14" s="260"/>
      <c r="H14" s="261"/>
      <c r="I14" s="35"/>
      <c r="J14" s="163"/>
      <c r="K14" s="169"/>
      <c r="L14" s="169"/>
      <c r="M14" s="169"/>
      <c r="N14" s="169"/>
      <c r="O14" s="169"/>
      <c r="P14" s="169"/>
      <c r="Q14" s="169"/>
      <c r="R14" s="169"/>
      <c r="S14" s="169"/>
      <c r="T14" s="164"/>
      <c r="U14" s="35"/>
      <c r="V14" s="35" t="s">
        <v>183</v>
      </c>
      <c r="W14" s="35"/>
      <c r="X14" s="35"/>
      <c r="Y14" s="35"/>
      <c r="Z14" s="35"/>
      <c r="AA14" s="35"/>
      <c r="AB14" s="35"/>
      <c r="AC14" s="35"/>
      <c r="AD14" s="35"/>
      <c r="AE14" s="35"/>
      <c r="AF14" s="35"/>
      <c r="AG14" s="35"/>
      <c r="AH14" s="35"/>
      <c r="AI14" s="35"/>
      <c r="AJ14" s="35"/>
      <c r="AK14" s="35"/>
      <c r="AL14" s="35"/>
      <c r="AM14" s="35"/>
      <c r="AN14" s="35"/>
      <c r="AO14" s="35"/>
      <c r="AP14" s="36"/>
    </row>
    <row r="15" spans="1:42" ht="18.75" customHeight="1" thickBot="1" x14ac:dyDescent="0.2">
      <c r="B15" s="37"/>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6"/>
    </row>
    <row r="16" spans="1:42" ht="18.75" customHeight="1" x14ac:dyDescent="0.15">
      <c r="B16" s="37"/>
      <c r="C16" s="241" t="s">
        <v>167</v>
      </c>
      <c r="D16" s="242"/>
      <c r="E16" s="242"/>
      <c r="F16" s="242"/>
      <c r="G16" s="242"/>
      <c r="H16" s="243"/>
      <c r="I16" s="240" t="s">
        <v>168</v>
      </c>
      <c r="J16" s="240"/>
      <c r="K16" s="240"/>
      <c r="L16" s="240"/>
      <c r="M16" s="240"/>
      <c r="N16" s="256"/>
      <c r="O16" s="257"/>
      <c r="P16" s="257"/>
      <c r="Q16" s="258"/>
      <c r="R16" s="35" t="s">
        <v>169</v>
      </c>
      <c r="S16" s="35"/>
      <c r="T16" s="35"/>
      <c r="U16" s="35"/>
      <c r="V16" s="35"/>
      <c r="W16" s="35"/>
      <c r="X16" s="35"/>
      <c r="Y16" s="35"/>
      <c r="Z16" s="35"/>
      <c r="AA16" s="35"/>
      <c r="AB16" s="35"/>
      <c r="AC16" s="35"/>
      <c r="AD16" s="35"/>
      <c r="AE16" s="35"/>
      <c r="AF16" s="35"/>
      <c r="AG16" s="35"/>
      <c r="AH16" s="35"/>
      <c r="AI16" s="35"/>
      <c r="AJ16" s="35"/>
      <c r="AK16" s="35"/>
      <c r="AL16" s="35"/>
      <c r="AM16" s="35"/>
      <c r="AN16" s="35"/>
      <c r="AO16" s="35"/>
      <c r="AP16" s="36"/>
    </row>
    <row r="17" spans="2:42" ht="18.75" customHeight="1" thickBot="1" x14ac:dyDescent="0.2">
      <c r="B17" s="37"/>
      <c r="C17" s="244"/>
      <c r="D17" s="245"/>
      <c r="E17" s="245"/>
      <c r="F17" s="245"/>
      <c r="G17" s="245"/>
      <c r="H17" s="246"/>
      <c r="I17" s="240" t="s">
        <v>47</v>
      </c>
      <c r="J17" s="240"/>
      <c r="K17" s="240"/>
      <c r="L17" s="240"/>
      <c r="M17" s="240"/>
      <c r="N17" s="253"/>
      <c r="O17" s="254"/>
      <c r="P17" s="254"/>
      <c r="Q17" s="255"/>
      <c r="R17" s="35" t="s">
        <v>48</v>
      </c>
      <c r="S17" s="35"/>
      <c r="T17" s="35"/>
      <c r="U17" s="35"/>
      <c r="V17" s="35"/>
      <c r="W17" s="35"/>
      <c r="X17" s="35"/>
      <c r="Y17" s="35"/>
      <c r="Z17" s="35"/>
      <c r="AA17" s="35"/>
      <c r="AB17" s="35"/>
      <c r="AC17" s="35"/>
      <c r="AD17" s="35"/>
      <c r="AE17" s="35"/>
      <c r="AF17" s="35"/>
      <c r="AG17" s="35"/>
      <c r="AH17" s="35"/>
      <c r="AI17" s="35"/>
      <c r="AJ17" s="35"/>
      <c r="AK17" s="35"/>
      <c r="AL17" s="35"/>
      <c r="AM17" s="35"/>
      <c r="AN17" s="35"/>
      <c r="AO17" s="35"/>
      <c r="AP17" s="36"/>
    </row>
    <row r="18" spans="2:42" ht="18.75" customHeight="1" x14ac:dyDescent="0.15">
      <c r="B18" s="37"/>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6"/>
    </row>
    <row r="19" spans="2:42" ht="18.75" customHeight="1" x14ac:dyDescent="0.15">
      <c r="B19" s="37"/>
      <c r="C19" s="249" t="s">
        <v>170</v>
      </c>
      <c r="D19" s="242"/>
      <c r="E19" s="242"/>
      <c r="F19" s="242"/>
      <c r="G19" s="242"/>
      <c r="H19" s="243"/>
      <c r="I19" s="43"/>
      <c r="J19" s="43"/>
      <c r="K19" s="43"/>
      <c r="L19" s="43"/>
      <c r="M19" s="43"/>
      <c r="N19" s="43"/>
      <c r="O19" s="43"/>
      <c r="P19" s="43"/>
      <c r="Q19" s="43"/>
      <c r="R19" s="43"/>
      <c r="S19" s="43"/>
      <c r="T19" s="43"/>
      <c r="U19" s="43"/>
      <c r="V19" s="43"/>
      <c r="W19" s="43"/>
      <c r="X19" s="43"/>
      <c r="Y19" s="43"/>
      <c r="Z19" s="43"/>
      <c r="AA19" s="43"/>
      <c r="AB19" s="43"/>
      <c r="AC19" s="35"/>
      <c r="AD19" s="35"/>
      <c r="AE19" s="35"/>
      <c r="AF19" s="35"/>
      <c r="AG19" s="35"/>
      <c r="AH19" s="35"/>
      <c r="AI19" s="35"/>
      <c r="AJ19" s="35"/>
      <c r="AK19" s="35"/>
      <c r="AL19" s="35"/>
      <c r="AM19" s="35"/>
      <c r="AN19" s="35"/>
      <c r="AO19" s="35"/>
      <c r="AP19" s="36"/>
    </row>
    <row r="20" spans="2:42" ht="18.75" customHeight="1" x14ac:dyDescent="0.15">
      <c r="B20" s="37"/>
      <c r="C20" s="250"/>
      <c r="D20" s="251"/>
      <c r="E20" s="251"/>
      <c r="F20" s="251"/>
      <c r="G20" s="251"/>
      <c r="H20" s="252"/>
      <c r="I20" s="43"/>
      <c r="J20" s="247"/>
      <c r="K20" s="248"/>
      <c r="L20" s="248"/>
      <c r="M20" s="248"/>
      <c r="N20" s="248"/>
      <c r="O20" s="248"/>
      <c r="P20" s="248"/>
      <c r="Q20" s="248"/>
      <c r="R20" s="248"/>
      <c r="S20" s="248"/>
      <c r="T20" s="248"/>
      <c r="U20" s="248"/>
      <c r="V20" s="248"/>
      <c r="W20" s="248"/>
      <c r="X20" s="248"/>
      <c r="Y20" s="248"/>
      <c r="Z20" s="248"/>
      <c r="AA20" s="248"/>
      <c r="AB20" s="43"/>
      <c r="AC20" s="35" t="s">
        <v>179</v>
      </c>
      <c r="AD20" s="35"/>
      <c r="AE20" s="35"/>
      <c r="AF20" s="35"/>
      <c r="AG20" s="35"/>
      <c r="AH20" s="35"/>
      <c r="AI20" s="35"/>
      <c r="AJ20" s="35"/>
      <c r="AK20" s="35"/>
      <c r="AL20" s="35"/>
      <c r="AM20" s="35"/>
      <c r="AN20" s="35"/>
      <c r="AO20" s="35"/>
      <c r="AP20" s="36"/>
    </row>
    <row r="21" spans="2:42" ht="18.75" customHeight="1" x14ac:dyDescent="0.15">
      <c r="B21" s="37"/>
      <c r="C21" s="250"/>
      <c r="D21" s="251"/>
      <c r="E21" s="251"/>
      <c r="F21" s="251"/>
      <c r="G21" s="251"/>
      <c r="H21" s="252"/>
      <c r="I21" s="43"/>
      <c r="J21" s="248"/>
      <c r="K21" s="248"/>
      <c r="L21" s="248"/>
      <c r="M21" s="248"/>
      <c r="N21" s="248"/>
      <c r="O21" s="248"/>
      <c r="P21" s="248"/>
      <c r="Q21" s="248"/>
      <c r="R21" s="248"/>
      <c r="S21" s="248"/>
      <c r="T21" s="248"/>
      <c r="U21" s="248"/>
      <c r="V21" s="248"/>
      <c r="W21" s="248"/>
      <c r="X21" s="248"/>
      <c r="Y21" s="248"/>
      <c r="Z21" s="248"/>
      <c r="AA21" s="248"/>
      <c r="AB21" s="43"/>
      <c r="AC21" s="35"/>
      <c r="AD21" s="35"/>
      <c r="AE21" s="35"/>
      <c r="AF21" s="35"/>
      <c r="AG21" s="35"/>
      <c r="AH21" s="35"/>
      <c r="AI21" s="35"/>
      <c r="AJ21" s="35"/>
      <c r="AK21" s="35"/>
      <c r="AL21" s="35"/>
      <c r="AM21" s="35"/>
      <c r="AN21" s="35"/>
      <c r="AO21" s="35"/>
      <c r="AP21" s="36"/>
    </row>
    <row r="22" spans="2:42" ht="18.75" customHeight="1" x14ac:dyDescent="0.15">
      <c r="B22" s="37"/>
      <c r="C22" s="250"/>
      <c r="D22" s="251"/>
      <c r="E22" s="251"/>
      <c r="F22" s="251"/>
      <c r="G22" s="251"/>
      <c r="H22" s="252"/>
      <c r="I22" s="43"/>
      <c r="J22" s="248"/>
      <c r="K22" s="248"/>
      <c r="L22" s="248"/>
      <c r="M22" s="248"/>
      <c r="N22" s="248"/>
      <c r="O22" s="248"/>
      <c r="P22" s="248"/>
      <c r="Q22" s="248"/>
      <c r="R22" s="248"/>
      <c r="S22" s="248"/>
      <c r="T22" s="248"/>
      <c r="U22" s="248"/>
      <c r="V22" s="248"/>
      <c r="W22" s="248"/>
      <c r="X22" s="248"/>
      <c r="Y22" s="248"/>
      <c r="Z22" s="248"/>
      <c r="AA22" s="248"/>
      <c r="AB22" s="43"/>
      <c r="AC22" s="35"/>
      <c r="AD22" s="35"/>
      <c r="AE22" s="35"/>
      <c r="AF22" s="35"/>
      <c r="AG22" s="35"/>
      <c r="AH22" s="35"/>
      <c r="AI22" s="35"/>
      <c r="AJ22" s="35"/>
      <c r="AK22" s="35"/>
      <c r="AL22" s="35"/>
      <c r="AM22" s="35"/>
      <c r="AN22" s="35"/>
      <c r="AO22" s="35"/>
      <c r="AP22" s="36"/>
    </row>
    <row r="23" spans="2:42" ht="18.75" customHeight="1" x14ac:dyDescent="0.15">
      <c r="B23" s="37"/>
      <c r="C23" s="244"/>
      <c r="D23" s="245"/>
      <c r="E23" s="245"/>
      <c r="F23" s="245"/>
      <c r="G23" s="245"/>
      <c r="H23" s="246"/>
      <c r="I23" s="43"/>
      <c r="J23" s="43"/>
      <c r="K23" s="43"/>
      <c r="L23" s="43"/>
      <c r="M23" s="43"/>
      <c r="N23" s="43"/>
      <c r="O23" s="43"/>
      <c r="P23" s="43"/>
      <c r="Q23" s="43"/>
      <c r="R23" s="43"/>
      <c r="S23" s="43"/>
      <c r="T23" s="43"/>
      <c r="U23" s="43"/>
      <c r="V23" s="43"/>
      <c r="W23" s="43"/>
      <c r="X23" s="43"/>
      <c r="Y23" s="43"/>
      <c r="Z23" s="43"/>
      <c r="AA23" s="43"/>
      <c r="AB23" s="43"/>
      <c r="AC23" s="35"/>
      <c r="AD23" s="35"/>
      <c r="AE23" s="35"/>
      <c r="AF23" s="35"/>
      <c r="AG23" s="35"/>
      <c r="AH23" s="35"/>
      <c r="AI23" s="35"/>
      <c r="AJ23" s="35"/>
      <c r="AK23" s="35"/>
      <c r="AL23" s="35"/>
      <c r="AM23" s="35"/>
      <c r="AN23" s="35"/>
      <c r="AO23" s="35"/>
      <c r="AP23" s="36"/>
    </row>
    <row r="24" spans="2:42" ht="18.75" customHeight="1" x14ac:dyDescent="0.15">
      <c r="B24" s="37"/>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6"/>
    </row>
    <row r="25" spans="2:42" ht="18.75" customHeight="1" x14ac:dyDescent="0.15">
      <c r="B25" s="4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6"/>
    </row>
    <row r="26" spans="2:42" ht="18.75" customHeight="1" x14ac:dyDescent="0.15">
      <c r="B26" s="37"/>
      <c r="C26" s="35" t="s">
        <v>100</v>
      </c>
      <c r="D26" s="35" t="s">
        <v>171</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6"/>
    </row>
    <row r="27" spans="2:42" ht="18.75" customHeight="1" x14ac:dyDescent="0.15">
      <c r="B27" s="37"/>
      <c r="C27" s="35"/>
      <c r="D27" s="35" t="s">
        <v>172</v>
      </c>
      <c r="E27" s="240" t="s">
        <v>174</v>
      </c>
      <c r="F27" s="240"/>
      <c r="G27" s="240"/>
      <c r="H27" s="240"/>
      <c r="I27" s="240"/>
      <c r="J27" s="240"/>
      <c r="K27" s="240"/>
      <c r="L27" s="35" t="s">
        <v>176</v>
      </c>
      <c r="M27" s="35" t="s">
        <v>178</v>
      </c>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6"/>
    </row>
    <row r="28" spans="2:42" ht="18.75" customHeight="1" x14ac:dyDescent="0.15">
      <c r="B28" s="37"/>
      <c r="C28" s="35"/>
      <c r="D28" s="35" t="s">
        <v>173</v>
      </c>
      <c r="E28" s="240" t="s">
        <v>175</v>
      </c>
      <c r="F28" s="240"/>
      <c r="G28" s="240"/>
      <c r="H28" s="240"/>
      <c r="I28" s="240"/>
      <c r="J28" s="240"/>
      <c r="K28" s="240"/>
      <c r="L28" s="35" t="s">
        <v>177</v>
      </c>
      <c r="M28" s="35" t="s">
        <v>190</v>
      </c>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6"/>
    </row>
    <row r="29" spans="2:42" ht="18.75" customHeight="1" thickBot="1" x14ac:dyDescent="0.2">
      <c r="B29" s="40"/>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2"/>
    </row>
  </sheetData>
  <sheetProtection algorithmName="SHA-512" hashValue="4N2ORpuXjwelKGil8wF8R4fv3ndRO6Kx1b0q9Z4NH4/TfYq/qpt/6F2eGJZZEsaoZI1UdqAcasg9eptCL25KeA==" saltValue="0ukzlpdnUV4jMP91FoRfJQ==" spinCount="100000" sheet="1" selectLockedCells="1"/>
  <mergeCells count="25">
    <mergeCell ref="N6:T6"/>
    <mergeCell ref="N7:Q7"/>
    <mergeCell ref="N8:Q8"/>
    <mergeCell ref="N9:Q9"/>
    <mergeCell ref="C6:H9"/>
    <mergeCell ref="I6:M6"/>
    <mergeCell ref="I7:M7"/>
    <mergeCell ref="I8:M8"/>
    <mergeCell ref="I9:M9"/>
    <mergeCell ref="C14:H14"/>
    <mergeCell ref="J14:T14"/>
    <mergeCell ref="C11:H12"/>
    <mergeCell ref="N11:R11"/>
    <mergeCell ref="N12:R12"/>
    <mergeCell ref="I11:M11"/>
    <mergeCell ref="I12:M12"/>
    <mergeCell ref="E27:K27"/>
    <mergeCell ref="E28:K28"/>
    <mergeCell ref="I17:M17"/>
    <mergeCell ref="C16:H17"/>
    <mergeCell ref="I16:M16"/>
    <mergeCell ref="J20:AA22"/>
    <mergeCell ref="C19:H23"/>
    <mergeCell ref="N17:Q17"/>
    <mergeCell ref="N16:Q16"/>
  </mergeCells>
  <phoneticPr fontId="1"/>
  <pageMargins left="0.78740157480314965" right="0.78740157480314965" top="0.78740157480314965" bottom="0.78740157480314965" header="0.31496062992125984" footer="0.31496062992125984"/>
  <pageSetup paperSize="8" orientation="portrait" verticalDpi="0" r:id="rId1"/>
  <ignoredErrors>
    <ignoredError sqref="N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2:C20"/>
  <sheetViews>
    <sheetView workbookViewId="0">
      <selection activeCell="J43" sqref="J43:M43"/>
    </sheetView>
  </sheetViews>
  <sheetFormatPr defaultColWidth="3.125" defaultRowHeight="18.75" customHeight="1" x14ac:dyDescent="0.15"/>
  <cols>
    <col min="1" max="1" width="3.125" style="29"/>
    <col min="2" max="2" width="16.125" style="29" bestFit="1" customWidth="1"/>
    <col min="3" max="3" width="18.375" style="29" bestFit="1" customWidth="1"/>
    <col min="4" max="16384" width="3.125" style="29"/>
  </cols>
  <sheetData>
    <row r="2" spans="2:3" ht="18.75" customHeight="1" x14ac:dyDescent="0.15">
      <c r="B2" s="30" t="s">
        <v>108</v>
      </c>
    </row>
    <row r="3" spans="2:3" ht="18.75" customHeight="1" x14ac:dyDescent="0.15">
      <c r="B3" s="29" t="s">
        <v>106</v>
      </c>
      <c r="C3" s="29" t="s">
        <v>109</v>
      </c>
    </row>
    <row r="4" spans="2:3" ht="18.75" customHeight="1" x14ac:dyDescent="0.15">
      <c r="C4" s="29" t="s">
        <v>110</v>
      </c>
    </row>
    <row r="6" spans="2:3" ht="18.75" customHeight="1" x14ac:dyDescent="0.15">
      <c r="B6" s="29" t="s">
        <v>114</v>
      </c>
      <c r="C6" s="29" t="s">
        <v>115</v>
      </c>
    </row>
    <row r="7" spans="2:3" ht="18.75" customHeight="1" x14ac:dyDescent="0.15">
      <c r="C7" s="29" t="s">
        <v>116</v>
      </c>
    </row>
    <row r="9" spans="2:3" ht="18.75" customHeight="1" x14ac:dyDescent="0.15">
      <c r="B9" s="29" t="s">
        <v>118</v>
      </c>
      <c r="C9" s="29" t="s">
        <v>119</v>
      </c>
    </row>
    <row r="10" spans="2:3" ht="18.75" customHeight="1" x14ac:dyDescent="0.15">
      <c r="C10" s="29" t="s">
        <v>124</v>
      </c>
    </row>
    <row r="11" spans="2:3" ht="18.75" customHeight="1" x14ac:dyDescent="0.15">
      <c r="C11" s="29" t="s">
        <v>120</v>
      </c>
    </row>
    <row r="12" spans="2:3" ht="18.75" customHeight="1" x14ac:dyDescent="0.15">
      <c r="C12" s="29" t="s">
        <v>121</v>
      </c>
    </row>
    <row r="13" spans="2:3" ht="18.75" customHeight="1" x14ac:dyDescent="0.15">
      <c r="C13" s="29" t="s">
        <v>122</v>
      </c>
    </row>
    <row r="14" spans="2:3" ht="18.75" customHeight="1" x14ac:dyDescent="0.15">
      <c r="C14" s="29" t="s">
        <v>123</v>
      </c>
    </row>
    <row r="16" spans="2:3" ht="18.75" customHeight="1" x14ac:dyDescent="0.15">
      <c r="B16" s="29" t="s">
        <v>139</v>
      </c>
      <c r="C16" s="29" t="s">
        <v>140</v>
      </c>
    </row>
    <row r="17" spans="2:3" ht="18.75" customHeight="1" x14ac:dyDescent="0.15">
      <c r="C17" s="29" t="s">
        <v>141</v>
      </c>
    </row>
    <row r="19" spans="2:3" ht="18.75" customHeight="1" x14ac:dyDescent="0.15">
      <c r="B19" s="29" t="s">
        <v>142</v>
      </c>
      <c r="C19" s="29" t="s">
        <v>143</v>
      </c>
    </row>
    <row r="20" spans="2:3" ht="18.75" customHeight="1" x14ac:dyDescent="0.15">
      <c r="C20" s="29" t="s">
        <v>123</v>
      </c>
    </row>
  </sheetData>
  <sheetProtection algorithmName="SHA-512" hashValue="ioScBUJcDiTLiardb/5rz6ir27fMmQ+lx8DhcL86OlLAlRPBKV72z76EMu9gHSJWYfJYrNDrb/f+MtuAvSDz4w==" saltValue="HkA48b+TRaiU2HCZu7JyQA=="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事前協議書</vt:lpstr>
      <vt:lpstr>工事店入力フォーム</vt:lpstr>
      <vt:lpstr>職員入力欄</vt:lpstr>
      <vt:lpstr>LIST</vt:lpstr>
      <vt:lpstr>工事店入力フォーム!Print_Area</vt:lpstr>
      <vt:lpstr>職員入力欄!Print_Area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kyuuhaisui</dc:creator>
  <cp:lastModifiedBy>黒木　豊</cp:lastModifiedBy>
  <cp:lastPrinted>2023-08-09T00:15:56Z</cp:lastPrinted>
  <dcterms:created xsi:type="dcterms:W3CDTF">2023-04-10T01:54:28Z</dcterms:created>
  <dcterms:modified xsi:type="dcterms:W3CDTF">2026-04-02T10:34:10Z</dcterms:modified>
</cp:coreProperties>
</file>