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yuhai\Desktop\ホームページ用\"/>
    </mc:Choice>
  </mc:AlternateContent>
  <xr:revisionPtr revIDLastSave="0" documentId="13_ncr:1_{05FF1891-1DCD-4C75-8621-6A27C3BD557C}" xr6:coauthVersionLast="47" xr6:coauthVersionMax="47" xr10:uidLastSave="{00000000-0000-0000-0000-000000000000}"/>
  <bookViews>
    <workbookView xWindow="-120" yWindow="-120" windowWidth="20730" windowHeight="11040" activeTab="1" xr2:uid="{00000000-000D-0000-FFFF-FFFF00000000}"/>
  </bookViews>
  <sheets>
    <sheet name="事前協議書" sheetId="1" r:id="rId1"/>
    <sheet name="工事店入力フォーム" sheetId="2" r:id="rId2"/>
    <sheet name="職員入力欄" sheetId="3" r:id="rId3"/>
    <sheet name="LIST" sheetId="4" state="hidden" r:id="rId4"/>
  </sheets>
  <definedNames>
    <definedName name="_xlnm.Print_Area" localSheetId="1">工事店入力フォーム!$B$2:$AP$54</definedName>
    <definedName name="_xlnm.Print_Area" localSheetId="2">職員入力欄!$B$2:$AP$32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6" i="1" l="1"/>
  <c r="AH14" i="1"/>
  <c r="AB13" i="1"/>
  <c r="Z14" i="1"/>
  <c r="V16" i="1"/>
  <c r="V15" i="1"/>
  <c r="R14" i="1"/>
  <c r="U13" i="1"/>
  <c r="AA3" i="1"/>
  <c r="AA2" i="1"/>
  <c r="G2" i="1"/>
  <c r="X20" i="1"/>
  <c r="X19" i="1"/>
  <c r="AE12" i="1"/>
  <c r="S12" i="1"/>
  <c r="Z9" i="1"/>
  <c r="R9" i="1"/>
  <c r="R8" i="1"/>
  <c r="J9" i="1"/>
  <c r="J8" i="1"/>
  <c r="Z8" i="1"/>
  <c r="AI7" i="1"/>
  <c r="U7" i="1"/>
  <c r="O7" i="1"/>
  <c r="J7" i="1"/>
  <c r="G6" i="1"/>
  <c r="R6" i="1" s="1"/>
  <c r="AB5" i="1"/>
  <c r="AD6" i="1" s="1"/>
  <c r="U5" i="1"/>
  <c r="G5" i="1"/>
  <c r="M5" i="1" s="1"/>
  <c r="N4" i="1"/>
  <c r="G4" i="1"/>
  <c r="AG4" i="1"/>
  <c r="AA4" i="1"/>
  <c r="U35" i="2" l="1"/>
  <c r="U34" i="2"/>
  <c r="Q34" i="2"/>
  <c r="Q35" i="2"/>
  <c r="I35" i="2"/>
  <c r="I34" i="2"/>
  <c r="AF25" i="2"/>
  <c r="AF22" i="2"/>
  <c r="W24" i="2"/>
  <c r="W21" i="2"/>
  <c r="S18" i="2"/>
  <c r="T16" i="2"/>
</calcChain>
</file>

<file path=xl/sharedStrings.xml><?xml version="1.0" encoding="utf-8"?>
<sst xmlns="http://schemas.openxmlformats.org/spreadsheetml/2006/main" count="206" uniqueCount="175">
  <si>
    <t>打合せメモ（水道連結型スプリンクラー設備）</t>
    <rPh sb="0" eb="1">
      <t>ウ</t>
    </rPh>
    <rPh sb="1" eb="2">
      <t>ア</t>
    </rPh>
    <rPh sb="6" eb="11">
      <t>スイドウレンケツガタ</t>
    </rPh>
    <rPh sb="18" eb="20">
      <t>セツビ</t>
    </rPh>
    <phoneticPr fontId="1"/>
  </si>
  <si>
    <t>スプリンクラー</t>
    <phoneticPr fontId="1"/>
  </si>
  <si>
    <t>設置場所</t>
    <rPh sb="0" eb="4">
      <t>セッチバショ</t>
    </rPh>
    <phoneticPr fontId="1"/>
  </si>
  <si>
    <t>建物概要</t>
    <rPh sb="0" eb="2">
      <t>タテモノ</t>
    </rPh>
    <rPh sb="2" eb="4">
      <t>ガイヨウ</t>
    </rPh>
    <phoneticPr fontId="1"/>
  </si>
  <si>
    <t>（業態）</t>
    <rPh sb="1" eb="3">
      <t>ギョウタイ</t>
    </rPh>
    <phoneticPr fontId="1"/>
  </si>
  <si>
    <t>年</t>
    <rPh sb="0" eb="1">
      <t>ネン</t>
    </rPh>
    <phoneticPr fontId="1"/>
  </si>
  <si>
    <t>月</t>
    <rPh sb="0" eb="1">
      <t>ガツ</t>
    </rPh>
    <phoneticPr fontId="1"/>
  </si>
  <si>
    <t>日</t>
    <rPh sb="0" eb="1">
      <t>ニチ</t>
    </rPh>
    <phoneticPr fontId="1"/>
  </si>
  <si>
    <t>協議依頼者</t>
    <rPh sb="0" eb="5">
      <t>キョウギイライシャ</t>
    </rPh>
    <phoneticPr fontId="1"/>
  </si>
  <si>
    <t>設置階数及び設置数</t>
    <rPh sb="0" eb="2">
      <t>セッチ</t>
    </rPh>
    <rPh sb="2" eb="4">
      <t>カイスウ</t>
    </rPh>
    <rPh sb="4" eb="5">
      <t>オヨ</t>
    </rPh>
    <rPh sb="6" eb="9">
      <t>セッチスウ</t>
    </rPh>
    <phoneticPr fontId="1"/>
  </si>
  <si>
    <t>既存建物の給水方式</t>
    <rPh sb="0" eb="4">
      <t>キゾンタテモノ</t>
    </rPh>
    <rPh sb="5" eb="9">
      <t>キュウスイホウシキ</t>
    </rPh>
    <phoneticPr fontId="1"/>
  </si>
  <si>
    <t>新設設備の給水方式</t>
    <rPh sb="0" eb="2">
      <t>シンセツ</t>
    </rPh>
    <rPh sb="2" eb="4">
      <t>セツビ</t>
    </rPh>
    <rPh sb="5" eb="9">
      <t>キュウスイホウシキ</t>
    </rPh>
    <phoneticPr fontId="1"/>
  </si>
  <si>
    <t>設計における確認事項</t>
    <rPh sb="0" eb="2">
      <t>セッケイ</t>
    </rPh>
    <rPh sb="6" eb="10">
      <t>カクニンジコウ</t>
    </rPh>
    <phoneticPr fontId="1"/>
  </si>
  <si>
    <t>（消防局に確認）</t>
    <rPh sb="1" eb="4">
      <t>ショウボウキョク</t>
    </rPh>
    <rPh sb="5" eb="7">
      <t>カクニン</t>
    </rPh>
    <phoneticPr fontId="1"/>
  </si>
  <si>
    <t>3階直結対象区域</t>
    <rPh sb="1" eb="4">
      <t>カイチョッケツ</t>
    </rPh>
    <rPh sb="4" eb="6">
      <t>タイショウ</t>
    </rPh>
    <rPh sb="6" eb="8">
      <t>クイキ</t>
    </rPh>
    <phoneticPr fontId="1"/>
  </si>
  <si>
    <t>調査事項</t>
    <rPh sb="0" eb="4">
      <t>チョウサジコウ</t>
    </rPh>
    <phoneticPr fontId="1"/>
  </si>
  <si>
    <t>新築建物</t>
    <rPh sb="0" eb="4">
      <t>シンチクタテモノ</t>
    </rPh>
    <phoneticPr fontId="1"/>
  </si>
  <si>
    <t>（</t>
    <phoneticPr fontId="1"/>
  </si>
  <si>
    <t>）</t>
    <phoneticPr fontId="1"/>
  </si>
  <si>
    <t>一般住宅</t>
    <rPh sb="0" eb="4">
      <t>イッパンジュウタク</t>
    </rPh>
    <phoneticPr fontId="1"/>
  </si>
  <si>
    <t>その他</t>
    <rPh sb="2" eb="3">
      <t>タ</t>
    </rPh>
    <phoneticPr fontId="1"/>
  </si>
  <si>
    <t>特定施設（</t>
    <rPh sb="0" eb="4">
      <t>トクテイシセツ</t>
    </rPh>
    <phoneticPr fontId="1"/>
  </si>
  <si>
    <t>既存建物</t>
    <rPh sb="0" eb="4">
      <t>キゾンタテモノ</t>
    </rPh>
    <phoneticPr fontId="1"/>
  </si>
  <si>
    <t>建物階数：地上</t>
    <rPh sb="0" eb="4">
      <t>タテモノカイスウ</t>
    </rPh>
    <rPh sb="5" eb="7">
      <t>チジョウ</t>
    </rPh>
    <phoneticPr fontId="1"/>
  </si>
  <si>
    <t>階</t>
    <rPh sb="0" eb="1">
      <t>カイ</t>
    </rPh>
    <phoneticPr fontId="1"/>
  </si>
  <si>
    <t>地下</t>
    <rPh sb="0" eb="2">
      <t>チカ</t>
    </rPh>
    <phoneticPr fontId="1"/>
  </si>
  <si>
    <t>複合ビル：該当業態（</t>
    <rPh sb="0" eb="2">
      <t>フクゴウ</t>
    </rPh>
    <rPh sb="5" eb="9">
      <t>ガイトウギョウタイ</t>
    </rPh>
    <phoneticPr fontId="1"/>
  </si>
  <si>
    <t>（</t>
    <phoneticPr fontId="1"/>
  </si>
  <si>
    <t>）</t>
    <phoneticPr fontId="1"/>
  </si>
  <si>
    <t>全階</t>
    <rPh sb="0" eb="1">
      <t>ゼン</t>
    </rPh>
    <rPh sb="1" eb="2">
      <t>カイ</t>
    </rPh>
    <phoneticPr fontId="1"/>
  </si>
  <si>
    <t>直結直圧式</t>
    <rPh sb="0" eb="5">
      <t>チョッケツチョクアツシキ</t>
    </rPh>
    <phoneticPr fontId="1"/>
  </si>
  <si>
    <t>階）</t>
    <rPh sb="0" eb="1">
      <t>カイ</t>
    </rPh>
    <phoneticPr fontId="1"/>
  </si>
  <si>
    <t>個）</t>
    <rPh sb="0" eb="1">
      <t>コ</t>
    </rPh>
    <phoneticPr fontId="1"/>
  </si>
  <si>
    <t>一部階（</t>
    <rPh sb="0" eb="2">
      <t>イチブ</t>
    </rPh>
    <rPh sb="2" eb="3">
      <t>カイ</t>
    </rPh>
    <phoneticPr fontId="1"/>
  </si>
  <si>
    <t>スプリンクラーヘッド（</t>
    <phoneticPr fontId="1"/>
  </si>
  <si>
    <t>直結増圧式</t>
    <rPh sb="0" eb="2">
      <t>チョッケツ</t>
    </rPh>
    <rPh sb="2" eb="5">
      <t>ゾウアツシキ</t>
    </rPh>
    <phoneticPr fontId="1"/>
  </si>
  <si>
    <t>直結増圧式</t>
    <rPh sb="0" eb="2">
      <t>チョッケツ</t>
    </rPh>
    <rPh sb="2" eb="4">
      <t>ゾウアツ</t>
    </rPh>
    <rPh sb="4" eb="5">
      <t>シキ</t>
    </rPh>
    <phoneticPr fontId="1"/>
  </si>
  <si>
    <t>受水槽式（</t>
    <rPh sb="0" eb="4">
      <t>ジュスイソウシキ</t>
    </rPh>
    <phoneticPr fontId="1"/>
  </si>
  <si>
    <t>壁及び天井の仕上げについて火災予防上支障があると認められる場合</t>
    <rPh sb="0" eb="1">
      <t>カベ</t>
    </rPh>
    <rPh sb="1" eb="2">
      <t>オヨ</t>
    </rPh>
    <rPh sb="3" eb="5">
      <t>テンジョウ</t>
    </rPh>
    <rPh sb="6" eb="8">
      <t>シア</t>
    </rPh>
    <rPh sb="13" eb="18">
      <t>カサイヨボウジョウ</t>
    </rPh>
    <rPh sb="18" eb="20">
      <t>シショウ</t>
    </rPh>
    <rPh sb="24" eb="25">
      <t>ミト</t>
    </rPh>
    <rPh sb="29" eb="31">
      <t>バアイ</t>
    </rPh>
    <phoneticPr fontId="1"/>
  </si>
  <si>
    <t>・</t>
    <phoneticPr fontId="1"/>
  </si>
  <si>
    <t>該当（３０Ｌ／栓）</t>
    <rPh sb="0" eb="2">
      <t>ガイトウ</t>
    </rPh>
    <rPh sb="7" eb="8">
      <t>セン</t>
    </rPh>
    <phoneticPr fontId="1"/>
  </si>
  <si>
    <t>非該当（１５Ｌ／栓）</t>
    <rPh sb="0" eb="3">
      <t>ヒガイトウ</t>
    </rPh>
    <rPh sb="8" eb="9">
      <t>セン</t>
    </rPh>
    <phoneticPr fontId="1"/>
  </si>
  <si>
    <t>１．管種口径</t>
    <rPh sb="2" eb="6">
      <t>カンシュコウケイ</t>
    </rPh>
    <phoneticPr fontId="1"/>
  </si>
  <si>
    <t>本管</t>
    <rPh sb="0" eb="2">
      <t>ホンカン</t>
    </rPh>
    <phoneticPr fontId="1"/>
  </si>
  <si>
    <t>）</t>
    <phoneticPr fontId="1"/>
  </si>
  <si>
    <t>給水管</t>
    <rPh sb="0" eb="3">
      <t>キュウスイカン</t>
    </rPh>
    <phoneticPr fontId="1"/>
  </si>
  <si>
    <t>２．水圧</t>
    <rPh sb="2" eb="4">
      <t>スイアツ</t>
    </rPh>
    <phoneticPr fontId="1"/>
  </si>
  <si>
    <t>消火栓</t>
    <rPh sb="0" eb="3">
      <t>ショウカセン</t>
    </rPh>
    <phoneticPr fontId="1"/>
  </si>
  <si>
    <t>Ｐ－</t>
    <phoneticPr fontId="1"/>
  </si>
  <si>
    <t>、Ｈ－</t>
    <phoneticPr fontId="1"/>
  </si>
  <si>
    <t>最高</t>
    <rPh sb="0" eb="2">
      <t>サイコウ</t>
    </rPh>
    <phoneticPr fontId="1"/>
  </si>
  <si>
    <t>最低</t>
    <rPh sb="0" eb="2">
      <t>サイテイ</t>
    </rPh>
    <phoneticPr fontId="1"/>
  </si>
  <si>
    <t>平均</t>
    <rPh sb="0" eb="2">
      <t>ヘイキン</t>
    </rPh>
    <phoneticPr fontId="1"/>
  </si>
  <si>
    <t>MPa</t>
    <phoneticPr fontId="1"/>
  </si>
  <si>
    <t>MPa</t>
    <phoneticPr fontId="1"/>
  </si>
  <si>
    <t>既設水栓実測</t>
    <rPh sb="0" eb="2">
      <t>キセツ</t>
    </rPh>
    <rPh sb="2" eb="4">
      <t>スイセン</t>
    </rPh>
    <rPh sb="4" eb="6">
      <t>ジッソク</t>
    </rPh>
    <phoneticPr fontId="1"/>
  </si>
  <si>
    <t>管網計算値</t>
    <rPh sb="0" eb="1">
      <t>カン</t>
    </rPh>
    <rPh sb="1" eb="2">
      <t>モウ</t>
    </rPh>
    <rPh sb="2" eb="4">
      <t>ケイサン</t>
    </rPh>
    <rPh sb="4" eb="5">
      <t>チ</t>
    </rPh>
    <phoneticPr fontId="1"/>
  </si>
  <si>
    <t>MPa</t>
    <phoneticPr fontId="1"/>
  </si>
  <si>
    <t>※３階直結対象区域外については実測及び管網計算確認が必要</t>
    <rPh sb="2" eb="3">
      <t>カイ</t>
    </rPh>
    <rPh sb="3" eb="5">
      <t>チョッケツ</t>
    </rPh>
    <rPh sb="5" eb="7">
      <t>タイショウ</t>
    </rPh>
    <rPh sb="7" eb="10">
      <t>クイキガイ</t>
    </rPh>
    <rPh sb="15" eb="17">
      <t>ジッソク</t>
    </rPh>
    <rPh sb="17" eb="18">
      <t>オヨ</t>
    </rPh>
    <rPh sb="19" eb="23">
      <t>カンモウケイサン</t>
    </rPh>
    <rPh sb="23" eb="25">
      <t>カクニン</t>
    </rPh>
    <rPh sb="26" eb="28">
      <t>ヒツヨウ</t>
    </rPh>
    <phoneticPr fontId="1"/>
  </si>
  <si>
    <t>３．既設施設の場合</t>
    <rPh sb="2" eb="4">
      <t>キセツ</t>
    </rPh>
    <rPh sb="4" eb="6">
      <t>シセツ</t>
    </rPh>
    <rPh sb="7" eb="9">
      <t>バアイ</t>
    </rPh>
    <phoneticPr fontId="1"/>
  </si>
  <si>
    <t>メーター口径</t>
    <rPh sb="4" eb="6">
      <t>コウケイ</t>
    </rPh>
    <phoneticPr fontId="1"/>
  </si>
  <si>
    <t>瞬時最大流量</t>
    <rPh sb="0" eb="2">
      <t>シュンジ</t>
    </rPh>
    <rPh sb="2" eb="6">
      <t>サイダイリュウリョウ</t>
    </rPh>
    <phoneticPr fontId="1"/>
  </si>
  <si>
    <t>φ</t>
    <phoneticPr fontId="1"/>
  </si>
  <si>
    <t>Ｌ／分</t>
    <rPh sb="2" eb="3">
      <t>フン</t>
    </rPh>
    <phoneticPr fontId="1"/>
  </si>
  <si>
    <t>備考欄</t>
    <rPh sb="0" eb="3">
      <t>ビコウラン</t>
    </rPh>
    <phoneticPr fontId="1"/>
  </si>
  <si>
    <t>消防設備士による水理計算書を確認する。</t>
    <rPh sb="0" eb="5">
      <t>ショウボウセツビシ</t>
    </rPh>
    <rPh sb="8" eb="13">
      <t>スイリケイサンショ</t>
    </rPh>
    <rPh sb="14" eb="16">
      <t>カクニン</t>
    </rPh>
    <phoneticPr fontId="1"/>
  </si>
  <si>
    <t>設計水量・水圧</t>
    <rPh sb="0" eb="4">
      <t>セッケイスイリョウ</t>
    </rPh>
    <rPh sb="5" eb="7">
      <t>スイアツ</t>
    </rPh>
    <phoneticPr fontId="1"/>
  </si>
  <si>
    <t>応対者</t>
    <rPh sb="0" eb="3">
      <t>オウタイシャ</t>
    </rPh>
    <phoneticPr fontId="1"/>
  </si>
  <si>
    <t>スプリンクラー型式（メーカー名）</t>
    <rPh sb="7" eb="9">
      <t>カタシキ</t>
    </rPh>
    <rPh sb="14" eb="15">
      <t>メイ</t>
    </rPh>
    <phoneticPr fontId="1"/>
  </si>
  <si>
    <t>閉鎖型スプリンクラー</t>
    <rPh sb="0" eb="3">
      <t>ヘイサガタ</t>
    </rPh>
    <phoneticPr fontId="1"/>
  </si>
  <si>
    <t>・</t>
    <phoneticPr fontId="1"/>
  </si>
  <si>
    <t>開放型スプリンクラー</t>
    <rPh sb="0" eb="2">
      <t>カイホウ</t>
    </rPh>
    <rPh sb="2" eb="3">
      <t>ガタ</t>
    </rPh>
    <phoneticPr fontId="1"/>
  </si>
  <si>
    <t>協議</t>
    <rPh sb="0" eb="2">
      <t>キョウギ</t>
    </rPh>
    <phoneticPr fontId="1"/>
  </si>
  <si>
    <t>依頼者</t>
    <rPh sb="0" eb="3">
      <t>イライシャ</t>
    </rPh>
    <phoneticPr fontId="1"/>
  </si>
  <si>
    <t>①</t>
    <phoneticPr fontId="1"/>
  </si>
  <si>
    <t>①</t>
    <phoneticPr fontId="1"/>
  </si>
  <si>
    <t>※個人名の場合は上段に入力</t>
    <rPh sb="1" eb="4">
      <t>コジンメイ</t>
    </rPh>
    <rPh sb="5" eb="7">
      <t>バアイ</t>
    </rPh>
    <rPh sb="8" eb="10">
      <t>ウエダン</t>
    </rPh>
    <rPh sb="11" eb="13">
      <t>ニュウリョク</t>
    </rPh>
    <phoneticPr fontId="1"/>
  </si>
  <si>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1"/>
  </si>
  <si>
    <t>給水装置場所</t>
    <rPh sb="0" eb="6">
      <t>キュウスイソウチバショ</t>
    </rPh>
    <phoneticPr fontId="1"/>
  </si>
  <si>
    <t>鹿児島市</t>
    <rPh sb="0" eb="4">
      <t>カゴシマシ</t>
    </rPh>
    <phoneticPr fontId="1"/>
  </si>
  <si>
    <t>②</t>
    <phoneticPr fontId="1"/>
  </si>
  <si>
    <t>種別を選択</t>
    <rPh sb="0" eb="2">
      <t>シュベツ</t>
    </rPh>
    <rPh sb="3" eb="5">
      <t>センタク</t>
    </rPh>
    <phoneticPr fontId="1"/>
  </si>
  <si>
    <t>建物階数</t>
    <rPh sb="0" eb="4">
      <t>タテモノカイスウ</t>
    </rPh>
    <phoneticPr fontId="1"/>
  </si>
  <si>
    <t>地上</t>
    <rPh sb="0" eb="2">
      <t>チジョウ</t>
    </rPh>
    <phoneticPr fontId="1"/>
  </si>
  <si>
    <t>建物種別</t>
    <rPh sb="0" eb="4">
      <t>タテモノシュベツ</t>
    </rPh>
    <phoneticPr fontId="1"/>
  </si>
  <si>
    <t>mm</t>
    <phoneticPr fontId="1"/>
  </si>
  <si>
    <t>配水管</t>
    <rPh sb="0" eb="3">
      <t>ハイスイカン</t>
    </rPh>
    <phoneticPr fontId="1"/>
  </si>
  <si>
    <t>管種</t>
    <rPh sb="0" eb="2">
      <t>カンシュ</t>
    </rPh>
    <phoneticPr fontId="1"/>
  </si>
  <si>
    <t>口径</t>
    <rPh sb="0" eb="2">
      <t>コウケイ</t>
    </rPh>
    <phoneticPr fontId="1"/>
  </si>
  <si>
    <t>分岐給水管</t>
    <rPh sb="0" eb="5">
      <t>ブンキキュウスイカン</t>
    </rPh>
    <phoneticPr fontId="1"/>
  </si>
  <si>
    <t>水圧等情報を入力してください。</t>
    <rPh sb="0" eb="5">
      <t>スイアツトウジョウホウ</t>
    </rPh>
    <rPh sb="6" eb="8">
      <t>ニュウリョク</t>
    </rPh>
    <phoneticPr fontId="1"/>
  </si>
  <si>
    <t>水圧測定場所</t>
    <rPh sb="0" eb="6">
      <t>スイアツソクテイバショ</t>
    </rPh>
    <phoneticPr fontId="1"/>
  </si>
  <si>
    <t>P-</t>
    <phoneticPr fontId="1"/>
  </si>
  <si>
    <t>Q-</t>
    <phoneticPr fontId="1"/>
  </si>
  <si>
    <t>水圧情報</t>
    <rPh sb="0" eb="4">
      <t>スイアツジョウホウ</t>
    </rPh>
    <phoneticPr fontId="1"/>
  </si>
  <si>
    <t>最高水圧</t>
    <rPh sb="0" eb="4">
      <t>サイコウスイアツ</t>
    </rPh>
    <phoneticPr fontId="1"/>
  </si>
  <si>
    <t>MPa</t>
    <phoneticPr fontId="1"/>
  </si>
  <si>
    <t>最低水圧</t>
    <rPh sb="0" eb="4">
      <t>サイテイスイアツ</t>
    </rPh>
    <phoneticPr fontId="1"/>
  </si>
  <si>
    <t>平均水圧</t>
    <rPh sb="0" eb="2">
      <t>ヘイキン</t>
    </rPh>
    <rPh sb="2" eb="4">
      <t>スイアツ</t>
    </rPh>
    <phoneticPr fontId="1"/>
  </si>
  <si>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1"/>
  </si>
  <si>
    <t>※形式は自由です。</t>
    <rPh sb="1" eb="3">
      <t>ケイシキ</t>
    </rPh>
    <rPh sb="4" eb="6">
      <t>ジユウ</t>
    </rPh>
    <phoneticPr fontId="1"/>
  </si>
  <si>
    <t>（工事店入力箇所で不備がある場合）</t>
    <rPh sb="1" eb="8">
      <t>コウジテンニュウリョクカショ</t>
    </rPh>
    <rPh sb="9" eb="11">
      <t>フビ</t>
    </rPh>
    <rPh sb="14" eb="16">
      <t>バアイ</t>
    </rPh>
    <phoneticPr fontId="1"/>
  </si>
  <si>
    <t>⑴</t>
    <phoneticPr fontId="1"/>
  </si>
  <si>
    <t>職権訂正する場合</t>
    <rPh sb="0" eb="4">
      <t>ショッケンテイセイ</t>
    </rPh>
    <rPh sb="6" eb="8">
      <t>バアイ</t>
    </rPh>
    <phoneticPr fontId="1"/>
  </si>
  <si>
    <t>→</t>
    <phoneticPr fontId="1"/>
  </si>
  <si>
    <t>シート「工事店入力フォーム」から訂正する。</t>
    <rPh sb="4" eb="7">
      <t>コウジテン</t>
    </rPh>
    <rPh sb="7" eb="9">
      <t>ニュウリョク</t>
    </rPh>
    <rPh sb="16" eb="18">
      <t>テイセイ</t>
    </rPh>
    <phoneticPr fontId="1"/>
  </si>
  <si>
    <t>⑵</t>
    <phoneticPr fontId="1"/>
  </si>
  <si>
    <t>工事店に返却する場合</t>
    <rPh sb="0" eb="3">
      <t>コウジテン</t>
    </rPh>
    <rPh sb="4" eb="6">
      <t>ヘンキャク</t>
    </rPh>
    <rPh sb="8" eb="10">
      <t>バアイ</t>
    </rPh>
    <phoneticPr fontId="1"/>
  </si>
  <si>
    <t>工事店用リスト</t>
    <rPh sb="0" eb="3">
      <t>コウジテン</t>
    </rPh>
    <rPh sb="3" eb="4">
      <t>ヨウ</t>
    </rPh>
    <phoneticPr fontId="1"/>
  </si>
  <si>
    <t>（工事種別）</t>
    <rPh sb="1" eb="5">
      <t>コウジシュベツ</t>
    </rPh>
    <phoneticPr fontId="1"/>
  </si>
  <si>
    <t>新設</t>
    <rPh sb="0" eb="2">
      <t>シンセツ</t>
    </rPh>
    <phoneticPr fontId="1"/>
  </si>
  <si>
    <t>改造</t>
    <rPh sb="0" eb="2">
      <t>カイゾウ</t>
    </rPh>
    <phoneticPr fontId="1"/>
  </si>
  <si>
    <t>（建物種別）</t>
    <rPh sb="1" eb="3">
      <t>タテモノ</t>
    </rPh>
    <rPh sb="3" eb="5">
      <t>シュベツ</t>
    </rPh>
    <phoneticPr fontId="1"/>
  </si>
  <si>
    <t>新築</t>
    <rPh sb="0" eb="2">
      <t>シンチク</t>
    </rPh>
    <phoneticPr fontId="1"/>
  </si>
  <si>
    <t>既存</t>
    <rPh sb="0" eb="2">
      <t>キゾン</t>
    </rPh>
    <phoneticPr fontId="1"/>
  </si>
  <si>
    <t>（給水方式）</t>
    <rPh sb="1" eb="5">
      <t>キュウスイホウシキ</t>
    </rPh>
    <phoneticPr fontId="1"/>
  </si>
  <si>
    <t>（有無）</t>
    <rPh sb="1" eb="3">
      <t>ウム</t>
    </rPh>
    <phoneticPr fontId="1"/>
  </si>
  <si>
    <t>有り</t>
    <rPh sb="0" eb="1">
      <t>ア</t>
    </rPh>
    <phoneticPr fontId="1"/>
  </si>
  <si>
    <t>無し</t>
    <rPh sb="0" eb="1">
      <t>ナ</t>
    </rPh>
    <phoneticPr fontId="1"/>
  </si>
  <si>
    <t>（自己材メーター）</t>
    <rPh sb="1" eb="4">
      <t>ジコザイ</t>
    </rPh>
    <phoneticPr fontId="1"/>
  </si>
  <si>
    <t>遠隔測定式</t>
    <rPh sb="0" eb="5">
      <t>エンカクソクテイシキ</t>
    </rPh>
    <phoneticPr fontId="1"/>
  </si>
  <si>
    <t>依頼者名</t>
    <rPh sb="0" eb="4">
      <t>イライシャメイ</t>
    </rPh>
    <phoneticPr fontId="1"/>
  </si>
  <si>
    <t>打合せメモ（水道連結型スプリンクラー設備）作成フォーム（指定工事事業者）</t>
    <rPh sb="0" eb="2">
      <t>ウチアワ</t>
    </rPh>
    <rPh sb="6" eb="8">
      <t>スイドウ</t>
    </rPh>
    <rPh sb="8" eb="10">
      <t>レンケツ</t>
    </rPh>
    <rPh sb="10" eb="11">
      <t>ガタ</t>
    </rPh>
    <rPh sb="18" eb="20">
      <t>セツビ</t>
    </rPh>
    <rPh sb="21" eb="23">
      <t>サクセイ</t>
    </rPh>
    <rPh sb="28" eb="35">
      <t>シテイコウジジギョウシャ</t>
    </rPh>
    <phoneticPr fontId="1"/>
  </si>
  <si>
    <t>（建物用途）</t>
    <rPh sb="1" eb="3">
      <t>タテモノ</t>
    </rPh>
    <rPh sb="3" eb="5">
      <t>ヨウト</t>
    </rPh>
    <phoneticPr fontId="1"/>
  </si>
  <si>
    <t>特定施設</t>
    <rPh sb="0" eb="4">
      <t>トクテイシセツ</t>
    </rPh>
    <phoneticPr fontId="1"/>
  </si>
  <si>
    <t>複合ビル</t>
    <rPh sb="0" eb="2">
      <t>フクゴウ</t>
    </rPh>
    <phoneticPr fontId="1"/>
  </si>
  <si>
    <t>建物業態</t>
    <rPh sb="0" eb="2">
      <t>タテモノ</t>
    </rPh>
    <rPh sb="2" eb="4">
      <t>ギョウタイ</t>
    </rPh>
    <phoneticPr fontId="1"/>
  </si>
  <si>
    <t>業態を選択</t>
    <rPh sb="0" eb="2">
      <t>ギョウタイ</t>
    </rPh>
    <rPh sb="3" eb="5">
      <t>センタク</t>
    </rPh>
    <phoneticPr fontId="1"/>
  </si>
  <si>
    <t>設置階数</t>
    <rPh sb="0" eb="4">
      <t>セッチカイスウ</t>
    </rPh>
    <phoneticPr fontId="1"/>
  </si>
  <si>
    <t>設置数</t>
    <rPh sb="0" eb="3">
      <t>セッチスウ</t>
    </rPh>
    <phoneticPr fontId="1"/>
  </si>
  <si>
    <t>設置階数を選択</t>
    <rPh sb="0" eb="4">
      <t>セッチカイスウ</t>
    </rPh>
    <rPh sb="5" eb="7">
      <t>センタク</t>
    </rPh>
    <phoneticPr fontId="1"/>
  </si>
  <si>
    <t>（設置階数）</t>
    <rPh sb="1" eb="5">
      <t>セッチカイスウ</t>
    </rPh>
    <phoneticPr fontId="1"/>
  </si>
  <si>
    <t>全階</t>
    <rPh sb="0" eb="2">
      <t>ゼンカイ</t>
    </rPh>
    <phoneticPr fontId="1"/>
  </si>
  <si>
    <t>一部階</t>
    <rPh sb="0" eb="3">
      <t>イチブカイ</t>
    </rPh>
    <phoneticPr fontId="1"/>
  </si>
  <si>
    <t>スプリンクラーヘッド個数を入力</t>
    <rPh sb="10" eb="12">
      <t>コスウ</t>
    </rPh>
    <rPh sb="13" eb="15">
      <t>ニュウリョク</t>
    </rPh>
    <phoneticPr fontId="1"/>
  </si>
  <si>
    <t>個</t>
    <rPh sb="0" eb="1">
      <t>コ</t>
    </rPh>
    <phoneticPr fontId="1"/>
  </si>
  <si>
    <t>給水方式を選択</t>
    <rPh sb="0" eb="4">
      <t>キュウスイホウシキ</t>
    </rPh>
    <rPh sb="5" eb="7">
      <t>センタク</t>
    </rPh>
    <phoneticPr fontId="1"/>
  </si>
  <si>
    <t>直結直圧</t>
    <rPh sb="0" eb="4">
      <t>チョッケツチョクアツ</t>
    </rPh>
    <phoneticPr fontId="1"/>
  </si>
  <si>
    <t>直結増圧</t>
    <rPh sb="0" eb="4">
      <t>チョッケツゾウアツ</t>
    </rPh>
    <phoneticPr fontId="1"/>
  </si>
  <si>
    <t>受水槽式</t>
    <rPh sb="0" eb="3">
      <t>ジュスイソウ</t>
    </rPh>
    <rPh sb="3" eb="4">
      <t>シキ</t>
    </rPh>
    <phoneticPr fontId="1"/>
  </si>
  <si>
    <t>新築建物の給水方式</t>
    <rPh sb="0" eb="2">
      <t>シンチク</t>
    </rPh>
    <rPh sb="2" eb="4">
      <t>タテモノ</t>
    </rPh>
    <rPh sb="5" eb="9">
      <t>キュウスイホウシキ</t>
    </rPh>
    <phoneticPr fontId="1"/>
  </si>
  <si>
    <t>※該当しない場合は、入力不要です。</t>
    <rPh sb="1" eb="3">
      <t>ガイトウ</t>
    </rPh>
    <rPh sb="6" eb="8">
      <t>バアイ</t>
    </rPh>
    <rPh sb="10" eb="12">
      <t>ニュウリョク</t>
    </rPh>
    <rPh sb="12" eb="14">
      <t>フヨウ</t>
    </rPh>
    <phoneticPr fontId="1"/>
  </si>
  <si>
    <t>※消防局に確認を行ってください。</t>
    <rPh sb="1" eb="4">
      <t>ショウボウキョク</t>
    </rPh>
    <rPh sb="5" eb="7">
      <t>カクニン</t>
    </rPh>
    <rPh sb="8" eb="9">
      <t>オコナ</t>
    </rPh>
    <phoneticPr fontId="1"/>
  </si>
  <si>
    <t>壁及び天井の仕上げについて、火災予防上支障があると認められる場合かを選択</t>
    <rPh sb="0" eb="1">
      <t>カベ</t>
    </rPh>
    <rPh sb="1" eb="2">
      <t>オヨ</t>
    </rPh>
    <rPh sb="3" eb="5">
      <t>テンジョウ</t>
    </rPh>
    <rPh sb="6" eb="8">
      <t>シアゲ</t>
    </rPh>
    <rPh sb="14" eb="16">
      <t>カサイ</t>
    </rPh>
    <rPh sb="16" eb="18">
      <t>ヨボウ</t>
    </rPh>
    <rPh sb="18" eb="19">
      <t>ジョウ</t>
    </rPh>
    <rPh sb="19" eb="21">
      <t>シショウ</t>
    </rPh>
    <rPh sb="25" eb="26">
      <t>ミト</t>
    </rPh>
    <rPh sb="30" eb="32">
      <t>バアイ</t>
    </rPh>
    <rPh sb="34" eb="36">
      <t>センタク</t>
    </rPh>
    <phoneticPr fontId="1"/>
  </si>
  <si>
    <t>（内装仕上げ）</t>
    <rPh sb="1" eb="5">
      <t>ナイソウシア</t>
    </rPh>
    <phoneticPr fontId="1"/>
  </si>
  <si>
    <t>該当</t>
    <rPh sb="0" eb="2">
      <t>ガイトウ</t>
    </rPh>
    <phoneticPr fontId="1"/>
  </si>
  <si>
    <t>非該当</t>
    <rPh sb="0" eb="3">
      <t>ヒガイトウ</t>
    </rPh>
    <phoneticPr fontId="1"/>
  </si>
  <si>
    <t>既存水栓測定時</t>
    <rPh sb="0" eb="4">
      <t>キゾンスイセン</t>
    </rPh>
    <rPh sb="4" eb="6">
      <t>ソクテイ</t>
    </rPh>
    <rPh sb="6" eb="7">
      <t>ジ</t>
    </rPh>
    <phoneticPr fontId="1"/>
  </si>
  <si>
    <t>管網計算値</t>
    <rPh sb="0" eb="1">
      <t>カン</t>
    </rPh>
    <rPh sb="1" eb="2">
      <t>モウ</t>
    </rPh>
    <rPh sb="2" eb="4">
      <t>ケイサン</t>
    </rPh>
    <rPh sb="4" eb="5">
      <t>アタイ</t>
    </rPh>
    <phoneticPr fontId="1"/>
  </si>
  <si>
    <t>既設施設の場合</t>
    <rPh sb="0" eb="4">
      <t>キセツシセツ</t>
    </rPh>
    <rPh sb="5" eb="7">
      <t>バアイ</t>
    </rPh>
    <phoneticPr fontId="1"/>
  </si>
  <si>
    <t>打合せメモ（水道連結型スプリンクラー設備）作成フォーム（給排水設備課職員）</t>
    <rPh sb="28" eb="33">
      <t>キュウハイスイセツビ</t>
    </rPh>
    <rPh sb="33" eb="34">
      <t>カ</t>
    </rPh>
    <rPh sb="34" eb="36">
      <t>ショクイン</t>
    </rPh>
    <phoneticPr fontId="1"/>
  </si>
  <si>
    <t>スプリンクラーヘッド</t>
    <phoneticPr fontId="1"/>
  </si>
  <si>
    <t>種類を選択</t>
    <rPh sb="0" eb="2">
      <t>シュルイ</t>
    </rPh>
    <rPh sb="3" eb="5">
      <t>センタク</t>
    </rPh>
    <phoneticPr fontId="1"/>
  </si>
  <si>
    <t>型式を入力</t>
    <rPh sb="0" eb="2">
      <t>カタシキ</t>
    </rPh>
    <rPh sb="3" eb="5">
      <t>ニュウリョク</t>
    </rPh>
    <phoneticPr fontId="1"/>
  </si>
  <si>
    <t>（ＳＰ）</t>
    <phoneticPr fontId="1"/>
  </si>
  <si>
    <t>閉鎖型スプリンクラー</t>
    <rPh sb="0" eb="3">
      <t>ヘイサガタ</t>
    </rPh>
    <phoneticPr fontId="1"/>
  </si>
  <si>
    <t>開放型スプリンクラー</t>
    <rPh sb="0" eb="3">
      <t>カイホウガタ</t>
    </rPh>
    <phoneticPr fontId="1"/>
  </si>
  <si>
    <t>（配水管）</t>
    <rPh sb="1" eb="4">
      <t>ハイスイカン</t>
    </rPh>
    <phoneticPr fontId="1"/>
  </si>
  <si>
    <t>DIP</t>
    <phoneticPr fontId="12"/>
  </si>
  <si>
    <t>DIPE</t>
    <phoneticPr fontId="1"/>
  </si>
  <si>
    <t>SV</t>
    <phoneticPr fontId="12"/>
  </si>
  <si>
    <t>VP</t>
    <phoneticPr fontId="12"/>
  </si>
  <si>
    <t>VH</t>
    <phoneticPr fontId="12"/>
  </si>
  <si>
    <t>PEP</t>
    <phoneticPr fontId="12"/>
  </si>
  <si>
    <t>（引込管）</t>
    <rPh sb="1" eb="4">
      <t>ヒキコミカン</t>
    </rPh>
    <phoneticPr fontId="1"/>
  </si>
  <si>
    <t>PN</t>
    <phoneticPr fontId="1"/>
  </si>
  <si>
    <t>SV</t>
    <phoneticPr fontId="1"/>
  </si>
  <si>
    <t>DIP</t>
    <phoneticPr fontId="1"/>
  </si>
  <si>
    <t>PP</t>
    <phoneticPr fontId="1"/>
  </si>
  <si>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1"/>
  </si>
  <si>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1"/>
  </si>
  <si>
    <t>補足説明等</t>
    <rPh sb="0" eb="2">
      <t>ホソク</t>
    </rPh>
    <rPh sb="2" eb="4">
      <t>セツメイ</t>
    </rPh>
    <rPh sb="4" eb="5">
      <t>トウ</t>
    </rPh>
    <phoneticPr fontId="1"/>
  </si>
  <si>
    <t>②</t>
    <phoneticPr fontId="1"/>
  </si>
  <si>
    <t>kintone「各種事前協議受付アプリ」を利用して、修正箇所を指摘し、修正依頼をかける。</t>
    <rPh sb="8" eb="10">
      <t>カクシュ</t>
    </rPh>
    <rPh sb="10" eb="12">
      <t>ジゼン</t>
    </rPh>
    <rPh sb="12" eb="14">
      <t>キョウギ</t>
    </rPh>
    <rPh sb="14" eb="16">
      <t>ウケツケ</t>
    </rPh>
    <rPh sb="21" eb="23">
      <t>リヨウ</t>
    </rPh>
    <rPh sb="26" eb="28">
      <t>シュウセイ</t>
    </rPh>
    <rPh sb="28" eb="30">
      <t>カショ</t>
    </rPh>
    <rPh sb="31" eb="33">
      <t>シテキ</t>
    </rPh>
    <rPh sb="35" eb="37">
      <t>シュウセイ</t>
    </rPh>
    <rPh sb="37" eb="39">
      <t>イライ</t>
    </rPh>
    <phoneticPr fontId="1"/>
  </si>
  <si>
    <t>入力終了後、「各種事前協議申込みフォーム」で必要事項を入力し、このファイルを添付してください。
（事前協議の回答書を受け取るまでは、ファイルや申請情報は大切に保管してください。）
紙で申し込む場合は、事前協議書シートを出力し、各種添付書類を準備したうえで、窓口にて申込みください。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</si>
</sst>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明朝"/>
      <family val="2"/>
      <charset val="128"/>
      <scheme val="minor"/>
    </font>
    <font>
      <sz val="6"/>
      <name val="ＭＳ 明朝"/>
      <family val="2"/>
      <charset val="128"/>
      <scheme val="minor"/>
    </font>
    <font>
      <sz val="13"/>
      <color theme="1"/>
      <name val="HGSｺﾞｼｯｸE"/>
      <family val="3"/>
      <charset val="128"/>
    </font>
    <font>
      <sz val="10"/>
      <color theme="1"/>
      <name val="ＭＳ ゴシック"/>
      <family val="3"/>
      <charset val="128"/>
      <scheme val="major"/>
    </font>
    <font>
      <sz val="11"/>
      <color theme="1"/>
      <name val="Meiryo UI"/>
      <family val="3"/>
      <charset val="128"/>
    </font>
    <font>
      <b/>
      <sz val="11"/>
      <color theme="1"/>
      <name val="Meiryo UI"/>
      <family val="3"/>
      <charset val="128"/>
    </font>
    <font>
      <b/>
      <sz val="11"/>
      <color rgb="FFFF0000"/>
      <name val="Meiryo UI"/>
      <family val="3"/>
      <charset val="128"/>
    </font>
    <font>
      <b/>
      <sz val="11"/>
      <name val="Meiryo UI"/>
      <family val="3"/>
      <charset val="128"/>
    </font>
    <font>
      <b/>
      <sz val="11"/>
      <color theme="1"/>
      <name val="HG丸ｺﾞｼｯｸM-PRO"/>
      <family val="3"/>
      <charset val="128"/>
    </font>
    <font>
      <sz val="11"/>
      <color theme="1"/>
      <name val="HG丸ｺﾞｼｯｸM-PRO"/>
      <family val="3"/>
      <charset val="128"/>
    </font>
    <font>
      <sz val="11"/>
      <name val="Meiryo UI"/>
      <family val="3"/>
      <charset val="128"/>
    </font>
    <font>
      <sz val="11"/>
      <color theme="1"/>
      <name val="ＭＳ 明朝"/>
      <family val="2"/>
      <charset val="128"/>
      <scheme val="minor"/>
    </font>
    <font>
      <sz val="6"/>
      <name val="ＭＳ 明朝"/>
      <family val="3"/>
      <charset val="128"/>
      <scheme val="minor"/>
    </font>
  </fonts>
  <fills count="7">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11" fillId="0" borderId="0">
      <alignment vertical="center"/>
    </xf>
  </cellStyleXfs>
  <cellXfs count="183">
    <xf numFmtId="0" fontId="0" fillId="0" borderId="0" xfId="0">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Protection="1">
      <alignment vertical="center"/>
      <protection hidden="1"/>
    </xf>
    <xf numFmtId="0" fontId="5" fillId="2" borderId="12" xfId="0" applyFont="1" applyFill="1" applyBorder="1" applyProtection="1">
      <alignment vertical="center"/>
      <protection hidden="1"/>
    </xf>
    <xf numFmtId="0" fontId="4" fillId="2" borderId="13" xfId="0" applyFont="1" applyFill="1" applyBorder="1" applyProtection="1">
      <alignment vertical="center"/>
      <protection hidden="1"/>
    </xf>
    <xf numFmtId="0" fontId="4" fillId="2" borderId="14" xfId="0" applyFont="1" applyFill="1" applyBorder="1" applyProtection="1">
      <alignment vertical="center"/>
      <protection hidden="1"/>
    </xf>
    <xf numFmtId="0" fontId="4" fillId="0" borderId="15" xfId="0" applyFont="1" applyBorder="1" applyProtection="1">
      <alignment vertical="center"/>
      <protection hidden="1"/>
    </xf>
    <xf numFmtId="0" fontId="4" fillId="0" borderId="0" xfId="0" applyFont="1" applyBorder="1" applyProtection="1">
      <alignment vertical="center"/>
      <protection hidden="1"/>
    </xf>
    <xf numFmtId="0" fontId="4" fillId="0" borderId="16" xfId="0" applyFont="1" applyBorder="1" applyProtection="1">
      <alignment vertical="center"/>
      <protection hidden="1"/>
    </xf>
    <xf numFmtId="0" fontId="4" fillId="0" borderId="17" xfId="0" applyFont="1" applyBorder="1" applyProtection="1">
      <alignment vertical="center"/>
      <protection hidden="1"/>
    </xf>
    <xf numFmtId="0" fontId="4" fillId="0" borderId="0" xfId="0" applyFont="1" applyFill="1" applyBorder="1" applyAlignment="1" applyProtection="1">
      <alignment horizontal="left" vertical="center"/>
      <protection hidden="1"/>
    </xf>
    <xf numFmtId="0" fontId="4" fillId="0" borderId="0" xfId="0" applyFont="1" applyFill="1" applyBorder="1" applyAlignment="1" applyProtection="1">
      <alignment vertical="center"/>
      <protection hidden="1"/>
    </xf>
    <xf numFmtId="0" fontId="4" fillId="0" borderId="0" xfId="0" applyFont="1" applyFill="1" applyBorder="1" applyProtection="1">
      <alignment vertical="center"/>
      <protection hidden="1"/>
    </xf>
    <xf numFmtId="0" fontId="6" fillId="0" borderId="0" xfId="0" applyFont="1" applyFill="1" applyBorder="1" applyAlignment="1" applyProtection="1">
      <alignment vertical="center"/>
      <protection hidden="1"/>
    </xf>
    <xf numFmtId="0" fontId="4" fillId="0" borderId="0" xfId="0" applyFont="1" applyBorder="1" applyAlignment="1" applyProtection="1">
      <alignment vertical="center"/>
      <protection hidden="1"/>
    </xf>
    <xf numFmtId="0" fontId="7" fillId="0" borderId="0" xfId="0" applyFont="1" applyFill="1" applyBorder="1" applyAlignment="1" applyProtection="1">
      <alignment vertical="center"/>
      <protection hidden="1"/>
    </xf>
    <xf numFmtId="0" fontId="4" fillId="0" borderId="21" xfId="0" applyFont="1" applyBorder="1" applyProtection="1">
      <alignment vertical="center"/>
      <protection hidden="1"/>
    </xf>
    <xf numFmtId="0" fontId="4" fillId="0" borderId="22" xfId="0" applyFont="1" applyBorder="1" applyProtection="1">
      <alignment vertical="center"/>
      <protection hidden="1"/>
    </xf>
    <xf numFmtId="0" fontId="4" fillId="0" borderId="23" xfId="0" applyFont="1" applyBorder="1" applyProtection="1">
      <alignment vertical="center"/>
      <protection hidden="1"/>
    </xf>
    <xf numFmtId="0" fontId="4" fillId="0" borderId="0" xfId="0" applyFont="1" applyProtection="1">
      <alignment vertical="center"/>
    </xf>
    <xf numFmtId="0" fontId="5" fillId="5" borderId="12" xfId="0" applyFont="1" applyFill="1" applyBorder="1" applyProtection="1">
      <alignment vertical="center"/>
    </xf>
    <xf numFmtId="0" fontId="4" fillId="5" borderId="13" xfId="0" applyFont="1" applyFill="1" applyBorder="1" applyProtection="1">
      <alignment vertical="center"/>
    </xf>
    <xf numFmtId="0" fontId="4" fillId="5" borderId="14" xfId="0" applyFont="1" applyFill="1" applyBorder="1" applyProtection="1">
      <alignment vertical="center"/>
    </xf>
    <xf numFmtId="0" fontId="4" fillId="0" borderId="15" xfId="0" applyFont="1" applyBorder="1" applyProtection="1">
      <alignment vertical="center"/>
    </xf>
    <xf numFmtId="0" fontId="4" fillId="0" borderId="0" xfId="0" applyFont="1" applyBorder="1" applyProtection="1">
      <alignment vertical="center"/>
    </xf>
    <xf numFmtId="0" fontId="4" fillId="0" borderId="16" xfId="0" applyFont="1" applyBorder="1" applyProtection="1">
      <alignment vertical="center"/>
    </xf>
    <xf numFmtId="0" fontId="4" fillId="0" borderId="17" xfId="0" applyFont="1" applyBorder="1" applyProtection="1">
      <alignment vertical="center"/>
    </xf>
    <xf numFmtId="0" fontId="4" fillId="0" borderId="0" xfId="0" applyFont="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Fill="1" applyBorder="1" applyProtection="1">
      <alignment vertical="center"/>
    </xf>
    <xf numFmtId="0" fontId="4" fillId="6" borderId="0" xfId="0" applyFont="1" applyFill="1" applyBorder="1" applyProtection="1">
      <alignment vertical="center"/>
    </xf>
    <xf numFmtId="0" fontId="4" fillId="0" borderId="32" xfId="0" applyFont="1" applyBorder="1" applyProtection="1">
      <alignment vertical="center"/>
    </xf>
    <xf numFmtId="0" fontId="4" fillId="0" borderId="3" xfId="0" applyFont="1" applyBorder="1" applyProtection="1">
      <alignment vertical="center"/>
    </xf>
    <xf numFmtId="0" fontId="4" fillId="0" borderId="33" xfId="0" applyFont="1" applyBorder="1" applyProtection="1">
      <alignment vertical="center"/>
    </xf>
    <xf numFmtId="0" fontId="4" fillId="0" borderId="21" xfId="0" applyFont="1" applyBorder="1" applyProtection="1">
      <alignment vertical="center"/>
    </xf>
    <xf numFmtId="0" fontId="4" fillId="0" borderId="22" xfId="0" applyFont="1" applyBorder="1" applyProtection="1">
      <alignment vertical="center"/>
    </xf>
    <xf numFmtId="0" fontId="4" fillId="0" borderId="23" xfId="0" applyFont="1" applyBorder="1" applyProtection="1">
      <alignment vertical="center"/>
    </xf>
    <xf numFmtId="0" fontId="8" fillId="0" borderId="0" xfId="0" applyFont="1">
      <alignment vertical="center"/>
    </xf>
    <xf numFmtId="0" fontId="9" fillId="0" borderId="0" xfId="0" applyFont="1">
      <alignment vertical="center"/>
    </xf>
    <xf numFmtId="0" fontId="4" fillId="0" borderId="16" xfId="0" applyFont="1" applyFill="1" applyBorder="1" applyProtection="1">
      <alignment vertical="center"/>
      <protection hidden="1"/>
    </xf>
    <xf numFmtId="0" fontId="10" fillId="0" borderId="0" xfId="0" applyFont="1" applyFill="1" applyBorder="1" applyAlignment="1" applyProtection="1">
      <alignment horizontal="left" vertical="center"/>
      <protection hidden="1"/>
    </xf>
    <xf numFmtId="0"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0" fontId="9" fillId="0" borderId="0" xfId="1" applyFont="1">
      <alignment vertical="center"/>
    </xf>
    <xf numFmtId="0" fontId="4" fillId="0" borderId="0" xfId="0" applyFont="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Fill="1" applyBorder="1" applyAlignment="1" applyProtection="1">
      <alignment horizontal="center" vertical="center"/>
      <protection hidden="1"/>
    </xf>
    <xf numFmtId="0" fontId="4" fillId="0" borderId="18" xfId="0" applyFont="1" applyFill="1" applyBorder="1" applyAlignment="1" applyProtection="1">
      <alignment horizontal="center" vertical="center"/>
      <protection locked="0" hidden="1"/>
    </xf>
    <xf numFmtId="0" fontId="4" fillId="0" borderId="20" xfId="0" applyFont="1" applyFill="1" applyBorder="1" applyAlignment="1" applyProtection="1">
      <alignment horizontal="center" vertical="center"/>
      <protection locked="0" hidden="1"/>
    </xf>
    <xf numFmtId="0" fontId="4" fillId="0" borderId="21" xfId="0" applyFont="1" applyFill="1" applyBorder="1" applyAlignment="1" applyProtection="1">
      <alignment horizontal="center" vertical="center"/>
      <protection locked="0" hidden="1"/>
    </xf>
    <xf numFmtId="0" fontId="4" fillId="0" borderId="23" xfId="0" applyFont="1" applyFill="1" applyBorder="1" applyAlignment="1" applyProtection="1">
      <alignment horizontal="center" vertical="center"/>
      <protection locked="0" hidden="1"/>
    </xf>
    <xf numFmtId="0" fontId="4" fillId="3" borderId="2" xfId="0" applyFont="1" applyFill="1" applyBorder="1" applyAlignment="1" applyProtection="1">
      <alignment horizontal="center" vertical="center"/>
      <protection hidden="1"/>
    </xf>
    <xf numFmtId="0" fontId="4" fillId="3" borderId="3" xfId="0" applyFont="1" applyFill="1" applyBorder="1" applyAlignment="1" applyProtection="1">
      <alignment horizontal="center" vertical="center"/>
      <protection hidden="1"/>
    </xf>
    <xf numFmtId="0" fontId="4" fillId="3" borderId="4" xfId="0" applyFont="1" applyFill="1" applyBorder="1" applyAlignment="1" applyProtection="1">
      <alignment horizontal="center" vertical="center"/>
      <protection hidden="1"/>
    </xf>
    <xf numFmtId="0" fontId="4" fillId="3" borderId="7"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0" fontId="4" fillId="3" borderId="8" xfId="0" applyFont="1" applyFill="1" applyBorder="1" applyAlignment="1" applyProtection="1">
      <alignment horizontal="center" vertical="center"/>
      <protection hidden="1"/>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12" xfId="0" applyFont="1" applyFill="1" applyBorder="1" applyAlignment="1" applyProtection="1">
      <alignment horizontal="center" vertical="center"/>
      <protection locked="0" hidden="1"/>
    </xf>
    <xf numFmtId="0" fontId="6" fillId="0" borderId="13" xfId="0" applyFont="1" applyFill="1" applyBorder="1" applyAlignment="1" applyProtection="1">
      <alignment horizontal="center" vertical="center"/>
      <protection locked="0" hidden="1"/>
    </xf>
    <xf numFmtId="0" fontId="6" fillId="0" borderId="14" xfId="0" applyFont="1" applyFill="1" applyBorder="1" applyAlignment="1" applyProtection="1">
      <alignment horizontal="center" vertical="center"/>
      <protection locked="0" hidden="1"/>
    </xf>
    <xf numFmtId="0" fontId="4" fillId="4" borderId="12" xfId="0" applyFont="1" applyFill="1" applyBorder="1" applyAlignment="1" applyProtection="1">
      <alignment horizontal="center" vertical="center"/>
      <protection locked="0" hidden="1"/>
    </xf>
    <xf numFmtId="0" fontId="4" fillId="4" borderId="13" xfId="0" applyFont="1" applyFill="1" applyBorder="1" applyAlignment="1" applyProtection="1">
      <alignment horizontal="center" vertical="center"/>
      <protection locked="0" hidden="1"/>
    </xf>
    <xf numFmtId="0" fontId="4" fillId="4" borderId="14" xfId="0" applyFont="1" applyFill="1" applyBorder="1" applyAlignment="1" applyProtection="1">
      <alignment horizontal="center" vertical="center"/>
      <protection locked="0" hidden="1"/>
    </xf>
    <xf numFmtId="0" fontId="6" fillId="3" borderId="15" xfId="0" applyFont="1" applyFill="1" applyBorder="1" applyAlignment="1" applyProtection="1">
      <alignment horizontal="center" vertical="center" wrapText="1"/>
      <protection hidden="1"/>
    </xf>
    <xf numFmtId="0" fontId="6" fillId="3" borderId="24" xfId="0" applyFont="1" applyFill="1" applyBorder="1" applyAlignment="1" applyProtection="1">
      <alignment horizontal="center" vertical="center" wrapText="1"/>
      <protection hidden="1"/>
    </xf>
    <xf numFmtId="0" fontId="6" fillId="3" borderId="25"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hidden="1"/>
    </xf>
    <xf numFmtId="0" fontId="6" fillId="3" borderId="16" xfId="0" applyFont="1" applyFill="1" applyBorder="1" applyAlignment="1" applyProtection="1">
      <alignment horizontal="center" vertical="center" wrapText="1"/>
      <protection hidden="1"/>
    </xf>
    <xf numFmtId="0" fontId="6" fillId="3" borderId="21" xfId="0" applyFont="1" applyFill="1" applyBorder="1" applyAlignment="1" applyProtection="1">
      <alignment horizontal="center" vertical="center" wrapText="1"/>
      <protection hidden="1"/>
    </xf>
    <xf numFmtId="0" fontId="6" fillId="3" borderId="22" xfId="0" applyFont="1" applyFill="1" applyBorder="1" applyAlignment="1" applyProtection="1">
      <alignment horizontal="center" vertical="center" wrapText="1"/>
      <protection hidden="1"/>
    </xf>
    <xf numFmtId="0" fontId="6" fillId="3" borderId="23"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xf>
    <xf numFmtId="0" fontId="4" fillId="0" borderId="12" xfId="0" applyFont="1" applyFill="1" applyBorder="1" applyAlignment="1" applyProtection="1">
      <alignment horizontal="center" vertical="center"/>
      <protection locked="0" hidden="1"/>
    </xf>
    <xf numFmtId="0" fontId="4" fillId="0" borderId="13" xfId="0" applyFont="1" applyFill="1" applyBorder="1" applyAlignment="1" applyProtection="1">
      <alignment horizontal="center" vertical="center"/>
      <protection locked="0" hidden="1"/>
    </xf>
    <xf numFmtId="0" fontId="4" fillId="0" borderId="14" xfId="0" applyFont="1" applyFill="1" applyBorder="1" applyAlignment="1" applyProtection="1">
      <alignment horizontal="center" vertical="center"/>
      <protection locked="0" hidden="1"/>
    </xf>
    <xf numFmtId="0" fontId="4" fillId="3" borderId="7" xfId="0" applyFont="1" applyFill="1" applyBorder="1" applyAlignment="1" applyProtection="1">
      <alignment horizontal="center" vertical="center" shrinkToFit="1"/>
      <protection hidden="1"/>
    </xf>
    <xf numFmtId="0" fontId="4" fillId="3" borderId="1" xfId="0" applyFont="1" applyFill="1" applyBorder="1" applyAlignment="1" applyProtection="1">
      <alignment horizontal="center" vertical="center" shrinkToFit="1"/>
      <protection hidden="1"/>
    </xf>
    <xf numFmtId="0" fontId="4" fillId="3" borderId="8" xfId="0" applyFont="1" applyFill="1" applyBorder="1" applyAlignment="1" applyProtection="1">
      <alignment horizontal="center" vertical="center" shrinkToFit="1"/>
      <protection hidden="1"/>
    </xf>
    <xf numFmtId="0" fontId="4" fillId="0" borderId="5" xfId="0" applyFont="1" applyFill="1" applyBorder="1" applyAlignment="1" applyProtection="1">
      <alignment horizontal="center" vertical="center"/>
      <protection hidden="1"/>
    </xf>
    <xf numFmtId="0" fontId="4" fillId="0" borderId="5" xfId="0" applyFont="1" applyBorder="1" applyAlignment="1" applyProtection="1">
      <alignment horizontal="right" vertical="center"/>
      <protection hidden="1"/>
    </xf>
    <xf numFmtId="0" fontId="4" fillId="0" borderId="0" xfId="0" applyFont="1" applyBorder="1" applyAlignment="1" applyProtection="1">
      <alignment horizontal="right" vertical="center"/>
      <protection hidden="1"/>
    </xf>
    <xf numFmtId="0" fontId="4" fillId="4" borderId="18"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4" fillId="4" borderId="21"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shrinkToFit="1"/>
      <protection hidden="1"/>
    </xf>
    <xf numFmtId="0" fontId="4" fillId="3" borderId="3" xfId="0" applyFont="1" applyFill="1" applyBorder="1" applyAlignment="1" applyProtection="1">
      <alignment horizontal="center" vertical="center" shrinkToFit="1"/>
      <protection hidden="1"/>
    </xf>
    <xf numFmtId="0" fontId="4" fillId="3" borderId="4" xfId="0" applyFont="1" applyFill="1" applyBorder="1" applyAlignment="1" applyProtection="1">
      <alignment horizontal="center" vertical="center" shrinkToFit="1"/>
      <protection hidden="1"/>
    </xf>
    <xf numFmtId="0" fontId="4" fillId="3" borderId="2"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0" fontId="4" fillId="3" borderId="0" xfId="0" applyFont="1" applyFill="1" applyBorder="1" applyAlignment="1" applyProtection="1">
      <alignment horizontal="center" vertical="center"/>
      <protection hidden="1"/>
    </xf>
    <xf numFmtId="0" fontId="4" fillId="0" borderId="15" xfId="0" applyFont="1" applyFill="1" applyBorder="1" applyAlignment="1" applyProtection="1">
      <alignment horizontal="center" vertical="center"/>
      <protection locked="0" hidden="1"/>
    </xf>
    <xf numFmtId="0" fontId="4" fillId="0" borderId="24" xfId="0" applyFont="1" applyFill="1" applyBorder="1" applyAlignment="1" applyProtection="1">
      <alignment horizontal="center" vertical="center"/>
      <protection locked="0" hidden="1"/>
    </xf>
    <xf numFmtId="0" fontId="4" fillId="0" borderId="25" xfId="0" applyFont="1" applyFill="1" applyBorder="1" applyAlignment="1" applyProtection="1">
      <alignment horizontal="center" vertical="center"/>
      <protection locked="0" hidden="1"/>
    </xf>
    <xf numFmtId="0" fontId="4" fillId="0" borderId="17" xfId="0" applyFont="1" applyFill="1" applyBorder="1" applyAlignment="1" applyProtection="1">
      <alignment horizontal="center" vertical="center"/>
      <protection locked="0" hidden="1"/>
    </xf>
    <xf numFmtId="0" fontId="4" fillId="0" borderId="0" xfId="0" applyFont="1" applyFill="1" applyBorder="1" applyAlignment="1" applyProtection="1">
      <alignment horizontal="center" vertical="center"/>
      <protection locked="0" hidden="1"/>
    </xf>
    <xf numFmtId="0" fontId="4" fillId="0" borderId="16" xfId="0" applyFont="1" applyFill="1" applyBorder="1" applyAlignment="1" applyProtection="1">
      <alignment horizontal="center" vertical="center"/>
      <protection locked="0" hidden="1"/>
    </xf>
    <xf numFmtId="0" fontId="4" fillId="0" borderId="22" xfId="0" applyFont="1" applyFill="1" applyBorder="1" applyAlignment="1" applyProtection="1">
      <alignment horizontal="center" vertical="center"/>
      <protection locked="0" hidden="1"/>
    </xf>
    <xf numFmtId="0" fontId="4" fillId="4" borderId="15"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4" fillId="4" borderId="25" xfId="0" applyFont="1" applyFill="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hidden="1"/>
    </xf>
    <xf numFmtId="0" fontId="4" fillId="4" borderId="19" xfId="0" applyFont="1" applyFill="1" applyBorder="1" applyAlignment="1" applyProtection="1">
      <alignment horizontal="center" vertical="center"/>
      <protection locked="0" hidden="1"/>
    </xf>
    <xf numFmtId="0" fontId="4" fillId="4" borderId="20" xfId="0" applyFont="1" applyFill="1" applyBorder="1" applyAlignment="1" applyProtection="1">
      <alignment horizontal="center" vertical="center"/>
      <protection locked="0" hidden="1"/>
    </xf>
    <xf numFmtId="0" fontId="4" fillId="4" borderId="21" xfId="0" applyFont="1" applyFill="1" applyBorder="1" applyAlignment="1" applyProtection="1">
      <alignment horizontal="center" vertical="center"/>
      <protection locked="0" hidden="1"/>
    </xf>
    <xf numFmtId="0" fontId="4" fillId="4" borderId="22" xfId="0" applyFont="1" applyFill="1" applyBorder="1" applyAlignment="1" applyProtection="1">
      <alignment horizontal="center" vertical="center"/>
      <protection locked="0" hidden="1"/>
    </xf>
    <xf numFmtId="0" fontId="4" fillId="4" borderId="23" xfId="0" applyFont="1" applyFill="1" applyBorder="1" applyAlignment="1" applyProtection="1">
      <alignment horizontal="center" vertical="center"/>
      <protection locked="0" hidden="1"/>
    </xf>
    <xf numFmtId="0" fontId="4" fillId="3" borderId="9"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4" fillId="0" borderId="0"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3" borderId="2" xfId="0" applyFont="1" applyFill="1" applyBorder="1" applyAlignment="1" applyProtection="1">
      <alignment horizontal="center" vertical="center"/>
    </xf>
    <xf numFmtId="0" fontId="4" fillId="4" borderId="29" xfId="0" applyNumberFormat="1" applyFont="1" applyFill="1" applyBorder="1" applyAlignment="1" applyProtection="1">
      <alignment horizontal="center" vertical="center"/>
      <protection locked="0"/>
    </xf>
    <xf numFmtId="0" fontId="4" fillId="4" borderId="30" xfId="0" applyNumberFormat="1" applyFont="1" applyFill="1" applyBorder="1" applyAlignment="1" applyProtection="1">
      <alignment horizontal="center" vertical="center"/>
      <protection locked="0"/>
    </xf>
    <xf numFmtId="0" fontId="4" fillId="4" borderId="31" xfId="0" applyNumberFormat="1" applyFont="1" applyFill="1" applyBorder="1" applyAlignment="1" applyProtection="1">
      <alignment horizontal="center" vertical="center"/>
      <protection locked="0"/>
    </xf>
    <xf numFmtId="0" fontId="4" fillId="4" borderId="26" xfId="0" applyNumberFormat="1" applyFont="1" applyFill="1" applyBorder="1" applyAlignment="1" applyProtection="1">
      <alignment horizontal="center" vertical="center"/>
      <protection locked="0"/>
    </xf>
    <xf numFmtId="0" fontId="4" fillId="4" borderId="27" xfId="0" applyNumberFormat="1" applyFont="1" applyFill="1" applyBorder="1" applyAlignment="1" applyProtection="1">
      <alignment horizontal="center" vertical="center"/>
      <protection locked="0"/>
    </xf>
    <xf numFmtId="0" fontId="4" fillId="4" borderId="28" xfId="0" applyNumberFormat="1" applyFont="1" applyFill="1" applyBorder="1" applyAlignment="1" applyProtection="1">
      <alignment horizontal="center" vertical="center"/>
      <protection locked="0"/>
    </xf>
    <xf numFmtId="0" fontId="4" fillId="4" borderId="18" xfId="0" applyNumberFormat="1" applyFont="1" applyFill="1" applyBorder="1" applyAlignment="1" applyProtection="1">
      <alignment horizontal="center" vertical="center"/>
      <protection locked="0"/>
    </xf>
    <xf numFmtId="0" fontId="4" fillId="4" borderId="19" xfId="0" applyNumberFormat="1" applyFont="1" applyFill="1" applyBorder="1" applyAlignment="1" applyProtection="1">
      <alignment horizontal="center" vertical="center"/>
      <protection locked="0"/>
    </xf>
    <xf numFmtId="0" fontId="4" fillId="4" borderId="20" xfId="0" applyNumberFormat="1"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10" xfId="0" applyFont="1" applyFill="1" applyBorder="1" applyAlignment="1" applyProtection="1">
      <alignment horizontal="center" vertical="center"/>
    </xf>
  </cellXfs>
  <cellStyles count="2">
    <cellStyle name="標準" xfId="0" builtinId="0"/>
    <cellStyle name="標準 2" xfId="1" xr:uid="{00000000-0005-0000-0000-000001000000}"/>
  </cellStyles>
  <dxfs count="18">
    <dxf>
      <fill>
        <patternFill>
          <bgColor rgb="FFFFFF00"/>
        </patternFill>
      </fill>
    </dxf>
    <dxf>
      <fill>
        <patternFill>
          <bgColor rgb="FFFFFF00"/>
        </patternFill>
      </fill>
    </dxf>
    <dxf>
      <fill>
        <patternFill>
          <bgColor rgb="FFFFFF00"/>
        </patternFill>
      </fill>
    </dxf>
    <dxf>
      <font>
        <strike/>
      </font>
    </dxf>
    <dxf>
      <font>
        <strike/>
      </font>
    </dxf>
    <dxf>
      <font>
        <strike/>
      </font>
    </dxf>
    <dxf>
      <font>
        <strike/>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22</xdr:row>
          <xdr:rowOff>142875</xdr:rowOff>
        </xdr:from>
        <xdr:to>
          <xdr:col>36</xdr:col>
          <xdr:colOff>47625</xdr:colOff>
          <xdr:row>32</xdr:row>
          <xdr:rowOff>104775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職員入力欄!$J$15" spid="_x0000_s3093"/>
                </a:ext>
              </a:extLst>
            </xdr:cNvPicPr>
          </xdr:nvPicPr>
          <xdr:blipFill>
            <a:blip xmlns:r="http://schemas.openxmlformats.org/officeDocument/2006/relationships" r:embed="rId1"/>
            <a:srcRect/>
            <a:stretch>
              <a:fillRect/>
            </a:stretch>
          </xdr:blipFill>
          <xdr:spPr bwMode="auto">
            <a:xfrm>
              <a:off x="257175" y="6276975"/>
              <a:ext cx="5962650" cy="2628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ord">
      <a:majorFont>
        <a:latin typeface="Arial"/>
        <a:ea typeface="ＭＳ ゴシック"/>
        <a:cs typeface=""/>
      </a:majorFont>
      <a:minorFont>
        <a:latin typeface="Century"/>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7"/>
  <sheetViews>
    <sheetView showGridLines="0" zoomScaleNormal="100" zoomScaleSheetLayoutView="100" workbookViewId="0">
      <selection activeCell="AB9" sqref="AB9:AF9"/>
    </sheetView>
  </sheetViews>
  <sheetFormatPr defaultColWidth="2.25" defaultRowHeight="21" customHeight="1" x14ac:dyDescent="0.15"/>
  <cols>
    <col min="1" max="16384" width="2.25" style="2"/>
  </cols>
  <sheetData>
    <row r="1" spans="1:39" ht="42" customHeight="1" x14ac:dyDescent="0.15">
      <c r="A1" s="77" t="s">
        <v>0</v>
      </c>
      <c r="B1" s="78"/>
      <c r="C1" s="78"/>
      <c r="D1" s="78"/>
      <c r="E1" s="78"/>
      <c r="F1" s="78"/>
      <c r="G1" s="78"/>
      <c r="H1" s="78"/>
      <c r="I1" s="78"/>
      <c r="J1" s="78"/>
      <c r="K1" s="78"/>
      <c r="L1" s="78"/>
      <c r="M1" s="78"/>
      <c r="N1" s="78"/>
      <c r="O1" s="78"/>
      <c r="P1" s="78"/>
      <c r="Q1" s="78"/>
      <c r="R1" s="78"/>
      <c r="S1" s="78"/>
      <c r="T1" s="78"/>
      <c r="U1" s="78"/>
      <c r="V1" s="79"/>
      <c r="W1" s="60"/>
      <c r="X1" s="60"/>
      <c r="Y1" s="60"/>
      <c r="Z1" s="60"/>
      <c r="AA1" s="60"/>
      <c r="AB1" s="60"/>
      <c r="AC1" s="5" t="s">
        <v>5</v>
      </c>
      <c r="AD1" s="60"/>
      <c r="AE1" s="60"/>
      <c r="AF1" s="5" t="s">
        <v>6</v>
      </c>
      <c r="AG1" s="60"/>
      <c r="AH1" s="60"/>
      <c r="AI1" s="5" t="s">
        <v>7</v>
      </c>
      <c r="AJ1" s="60"/>
      <c r="AK1" s="60"/>
      <c r="AL1" s="61"/>
    </row>
    <row r="2" spans="1:39" ht="21" customHeight="1" x14ac:dyDescent="0.15">
      <c r="A2" s="59" t="s">
        <v>1</v>
      </c>
      <c r="B2" s="60"/>
      <c r="C2" s="60"/>
      <c r="D2" s="60"/>
      <c r="E2" s="60"/>
      <c r="F2" s="61"/>
      <c r="G2" s="59" t="str">
        <f>工事店入力フォーム!L9&amp;""</f>
        <v/>
      </c>
      <c r="H2" s="60"/>
      <c r="I2" s="60"/>
      <c r="J2" s="60"/>
      <c r="K2" s="60"/>
      <c r="L2" s="60"/>
      <c r="M2" s="60"/>
      <c r="N2" s="60"/>
      <c r="O2" s="60"/>
      <c r="P2" s="60"/>
      <c r="Q2" s="60"/>
      <c r="R2" s="60"/>
      <c r="S2" s="60"/>
      <c r="T2" s="60"/>
      <c r="U2" s="60"/>
      <c r="V2" s="61"/>
      <c r="W2" s="59" t="s">
        <v>72</v>
      </c>
      <c r="X2" s="60"/>
      <c r="Y2" s="60"/>
      <c r="Z2" s="61"/>
      <c r="AA2" s="59" t="str">
        <f>工事店入力フォーム!M6&amp;""</f>
        <v/>
      </c>
      <c r="AB2" s="60"/>
      <c r="AC2" s="60"/>
      <c r="AD2" s="60"/>
      <c r="AE2" s="60"/>
      <c r="AF2" s="60"/>
      <c r="AG2" s="60"/>
      <c r="AH2" s="60"/>
      <c r="AI2" s="60"/>
      <c r="AJ2" s="60"/>
      <c r="AK2" s="60"/>
      <c r="AL2" s="61"/>
    </row>
    <row r="3" spans="1:39" ht="21" customHeight="1" x14ac:dyDescent="0.15">
      <c r="A3" s="65" t="s">
        <v>2</v>
      </c>
      <c r="B3" s="66"/>
      <c r="C3" s="66"/>
      <c r="D3" s="66"/>
      <c r="E3" s="66"/>
      <c r="F3" s="66"/>
      <c r="G3" s="65"/>
      <c r="H3" s="66"/>
      <c r="I3" s="66"/>
      <c r="J3" s="66"/>
      <c r="K3" s="66"/>
      <c r="L3" s="66"/>
      <c r="M3" s="66"/>
      <c r="N3" s="66"/>
      <c r="O3" s="66"/>
      <c r="P3" s="66"/>
      <c r="Q3" s="66"/>
      <c r="R3" s="66"/>
      <c r="S3" s="66"/>
      <c r="T3" s="66"/>
      <c r="U3" s="66"/>
      <c r="V3" s="67"/>
      <c r="W3" s="65" t="s">
        <v>73</v>
      </c>
      <c r="X3" s="66"/>
      <c r="Y3" s="66"/>
      <c r="Z3" s="67"/>
      <c r="AA3" s="65" t="str">
        <f>工事店入力フォーム!M7&amp;""</f>
        <v/>
      </c>
      <c r="AB3" s="66"/>
      <c r="AC3" s="66"/>
      <c r="AD3" s="66"/>
      <c r="AE3" s="66"/>
      <c r="AF3" s="66"/>
      <c r="AG3" s="66"/>
      <c r="AH3" s="66"/>
      <c r="AI3" s="66"/>
      <c r="AJ3" s="66"/>
      <c r="AK3" s="66"/>
      <c r="AL3" s="67"/>
    </row>
    <row r="4" spans="1:39" ht="21" customHeight="1" x14ac:dyDescent="0.15">
      <c r="A4" s="62" t="s">
        <v>3</v>
      </c>
      <c r="B4" s="63"/>
      <c r="C4" s="63"/>
      <c r="D4" s="63"/>
      <c r="E4" s="63"/>
      <c r="F4" s="63"/>
      <c r="G4" s="72" t="str">
        <f>IF(工事店入力フォーム!M11=LIST!C6,"■","□")</f>
        <v>□</v>
      </c>
      <c r="H4" s="73"/>
      <c r="I4" s="74" t="s">
        <v>16</v>
      </c>
      <c r="J4" s="74"/>
      <c r="K4" s="74"/>
      <c r="L4" s="74"/>
      <c r="M4" s="12"/>
      <c r="N4" s="73" t="str">
        <f>IF(工事店入力フォーム!M11=LIST!C7,"■","□")</f>
        <v>□</v>
      </c>
      <c r="O4" s="73"/>
      <c r="P4" s="74" t="s">
        <v>22</v>
      </c>
      <c r="Q4" s="74"/>
      <c r="R4" s="74"/>
      <c r="S4" s="74"/>
      <c r="T4" s="12"/>
      <c r="U4" s="73" t="s">
        <v>23</v>
      </c>
      <c r="V4" s="73"/>
      <c r="W4" s="73"/>
      <c r="X4" s="73"/>
      <c r="Y4" s="73"/>
      <c r="Z4" s="73"/>
      <c r="AA4" s="73">
        <f>工事店入力フォーム!L13</f>
        <v>0</v>
      </c>
      <c r="AB4" s="73"/>
      <c r="AC4" s="12" t="s">
        <v>24</v>
      </c>
      <c r="AD4" s="12"/>
      <c r="AE4" s="12" t="s">
        <v>25</v>
      </c>
      <c r="AF4" s="12"/>
      <c r="AG4" s="73">
        <f>工事店入力フォーム!L14</f>
        <v>0</v>
      </c>
      <c r="AH4" s="73"/>
      <c r="AI4" s="12" t="s">
        <v>24</v>
      </c>
      <c r="AJ4" s="12"/>
      <c r="AK4" s="12"/>
      <c r="AL4" s="13"/>
    </row>
    <row r="5" spans="1:39" ht="21" customHeight="1" x14ac:dyDescent="0.15">
      <c r="A5" s="62" t="s">
        <v>4</v>
      </c>
      <c r="B5" s="63"/>
      <c r="C5" s="63"/>
      <c r="D5" s="63"/>
      <c r="E5" s="63"/>
      <c r="F5" s="64"/>
      <c r="G5" s="63" t="str">
        <f>IF(工事店入力フォーム!M16=LIST!C22,"■","□")</f>
        <v>□</v>
      </c>
      <c r="H5" s="63"/>
      <c r="I5" s="63" t="s">
        <v>21</v>
      </c>
      <c r="J5" s="63"/>
      <c r="K5" s="63"/>
      <c r="L5" s="63"/>
      <c r="M5" s="63" t="str">
        <f>IF(G5="■",工事店入力フォーム!AA16&amp;"","")</f>
        <v/>
      </c>
      <c r="N5" s="63"/>
      <c r="O5" s="63"/>
      <c r="P5" s="63"/>
      <c r="Q5" s="63"/>
      <c r="R5" s="63"/>
      <c r="S5" s="63"/>
      <c r="T5" s="9" t="s">
        <v>18</v>
      </c>
      <c r="U5" s="63" t="str">
        <f>IF(工事店入力フォーム!M16=LIST!C23,"■","□")</f>
        <v>□</v>
      </c>
      <c r="V5" s="63"/>
      <c r="W5" s="63" t="s">
        <v>19</v>
      </c>
      <c r="X5" s="63"/>
      <c r="Y5" s="63"/>
      <c r="Z5" s="63"/>
      <c r="AA5" s="9"/>
      <c r="AB5" s="63" t="str">
        <f>IF(工事店入力フォーム!M16=LIST!C25,"■","□")</f>
        <v>□</v>
      </c>
      <c r="AC5" s="63"/>
      <c r="AD5" s="69" t="s">
        <v>20</v>
      </c>
      <c r="AE5" s="69"/>
      <c r="AF5" s="69"/>
      <c r="AG5" s="69"/>
      <c r="AH5" s="69"/>
      <c r="AI5" s="69"/>
      <c r="AJ5" s="69"/>
      <c r="AK5" s="69"/>
      <c r="AL5" s="70"/>
    </row>
    <row r="6" spans="1:39" ht="21" customHeight="1" x14ac:dyDescent="0.15">
      <c r="A6" s="65"/>
      <c r="B6" s="66"/>
      <c r="C6" s="66"/>
      <c r="D6" s="66"/>
      <c r="E6" s="66"/>
      <c r="F6" s="67"/>
      <c r="G6" s="66" t="str">
        <f>IF(工事店入力フォーム!M16=LIST!C24,"■","□")</f>
        <v>□</v>
      </c>
      <c r="H6" s="66"/>
      <c r="I6" s="71" t="s">
        <v>26</v>
      </c>
      <c r="J6" s="71"/>
      <c r="K6" s="71"/>
      <c r="L6" s="71"/>
      <c r="M6" s="71"/>
      <c r="N6" s="71"/>
      <c r="O6" s="71"/>
      <c r="P6" s="71"/>
      <c r="Q6" s="71"/>
      <c r="R6" s="66" t="str">
        <f>IF(G6="■",工事店入力フォーム!AA16&amp;"","")</f>
        <v/>
      </c>
      <c r="S6" s="66"/>
      <c r="T6" s="66"/>
      <c r="U6" s="66"/>
      <c r="V6" s="66"/>
      <c r="W6" s="66"/>
      <c r="X6" s="66"/>
      <c r="Y6" s="66"/>
      <c r="Z6" s="7" t="s">
        <v>18</v>
      </c>
      <c r="AA6" s="4"/>
      <c r="AB6" s="7"/>
      <c r="AC6" s="7" t="s">
        <v>27</v>
      </c>
      <c r="AD6" s="66" t="str">
        <f>IF(AB5="■",工事店入力フォーム!AA16&amp;"","")</f>
        <v/>
      </c>
      <c r="AE6" s="66"/>
      <c r="AF6" s="66"/>
      <c r="AG6" s="66"/>
      <c r="AH6" s="66"/>
      <c r="AI6" s="66"/>
      <c r="AJ6" s="66"/>
      <c r="AK6" s="66"/>
      <c r="AL6" s="11" t="s">
        <v>28</v>
      </c>
    </row>
    <row r="7" spans="1:39" ht="21" customHeight="1" x14ac:dyDescent="0.15">
      <c r="A7" s="72" t="s">
        <v>9</v>
      </c>
      <c r="B7" s="73"/>
      <c r="C7" s="73"/>
      <c r="D7" s="73"/>
      <c r="E7" s="73"/>
      <c r="F7" s="73"/>
      <c r="G7" s="73"/>
      <c r="H7" s="73"/>
      <c r="I7" s="75"/>
      <c r="J7" s="73" t="str">
        <f>IF(工事店入力フォーム!N18=LIST!C27,"■","□")</f>
        <v>□</v>
      </c>
      <c r="K7" s="73"/>
      <c r="L7" s="74" t="s">
        <v>29</v>
      </c>
      <c r="M7" s="74"/>
      <c r="N7" s="12"/>
      <c r="O7" s="73" t="str">
        <f>IF(工事店入力フォーム!N18=LIST!C28,"■","□")</f>
        <v>□</v>
      </c>
      <c r="P7" s="73"/>
      <c r="Q7" s="74" t="s">
        <v>33</v>
      </c>
      <c r="R7" s="74"/>
      <c r="S7" s="74"/>
      <c r="T7" s="74"/>
      <c r="U7" s="73" t="str">
        <f>工事店入力フォーム!AA18&amp;""</f>
        <v/>
      </c>
      <c r="V7" s="73"/>
      <c r="W7" s="73" t="s">
        <v>31</v>
      </c>
      <c r="X7" s="73"/>
      <c r="Y7" s="76" t="s">
        <v>34</v>
      </c>
      <c r="Z7" s="76"/>
      <c r="AA7" s="76"/>
      <c r="AB7" s="76"/>
      <c r="AC7" s="76"/>
      <c r="AD7" s="76"/>
      <c r="AE7" s="76"/>
      <c r="AF7" s="76"/>
      <c r="AG7" s="76"/>
      <c r="AH7" s="76"/>
      <c r="AI7" s="73" t="str">
        <f>工事店入力フォーム!R19&amp;""</f>
        <v/>
      </c>
      <c r="AJ7" s="73"/>
      <c r="AK7" s="73" t="s">
        <v>32</v>
      </c>
      <c r="AL7" s="75"/>
    </row>
    <row r="8" spans="1:39" ht="21" customHeight="1" x14ac:dyDescent="0.15">
      <c r="A8" s="72" t="s">
        <v>10</v>
      </c>
      <c r="B8" s="73"/>
      <c r="C8" s="73"/>
      <c r="D8" s="73"/>
      <c r="E8" s="73"/>
      <c r="F8" s="73"/>
      <c r="G8" s="73"/>
      <c r="H8" s="73"/>
      <c r="I8" s="75"/>
      <c r="J8" s="63" t="str">
        <f>IF(工事店入力フォーム!O21=LIST!C9,"■","□")</f>
        <v>□</v>
      </c>
      <c r="K8" s="63"/>
      <c r="L8" s="69" t="s">
        <v>30</v>
      </c>
      <c r="M8" s="69"/>
      <c r="N8" s="69"/>
      <c r="O8" s="69"/>
      <c r="P8" s="69"/>
      <c r="Q8" s="9"/>
      <c r="R8" s="63" t="str">
        <f>IF(工事店入力フォーム!O21=LIST!C10,"■","□")</f>
        <v>□</v>
      </c>
      <c r="S8" s="63"/>
      <c r="T8" s="69" t="s">
        <v>35</v>
      </c>
      <c r="U8" s="69"/>
      <c r="V8" s="69"/>
      <c r="W8" s="69"/>
      <c r="X8" s="69"/>
      <c r="Y8" s="9"/>
      <c r="Z8" s="63" t="str">
        <f>IF(工事店入力フォーム!O21=LIST!C11,"■","□")</f>
        <v>□</v>
      </c>
      <c r="AA8" s="63"/>
      <c r="AB8" s="69" t="s">
        <v>37</v>
      </c>
      <c r="AC8" s="69"/>
      <c r="AD8" s="69"/>
      <c r="AE8" s="69"/>
      <c r="AF8" s="69"/>
      <c r="AG8" s="63"/>
      <c r="AH8" s="63"/>
      <c r="AI8" s="63"/>
      <c r="AJ8" s="63"/>
      <c r="AK8" s="63"/>
      <c r="AL8" s="10" t="s">
        <v>18</v>
      </c>
    </row>
    <row r="9" spans="1:39" ht="21" customHeight="1" x14ac:dyDescent="0.15">
      <c r="A9" s="72" t="s">
        <v>11</v>
      </c>
      <c r="B9" s="73"/>
      <c r="C9" s="73"/>
      <c r="D9" s="73"/>
      <c r="E9" s="73"/>
      <c r="F9" s="73"/>
      <c r="G9" s="73"/>
      <c r="H9" s="73"/>
      <c r="I9" s="75"/>
      <c r="J9" s="73" t="str">
        <f>IF(工事店入力フォーム!O24=LIST!C9,"■","□")</f>
        <v>□</v>
      </c>
      <c r="K9" s="73"/>
      <c r="L9" s="74" t="s">
        <v>30</v>
      </c>
      <c r="M9" s="74"/>
      <c r="N9" s="74"/>
      <c r="O9" s="74"/>
      <c r="P9" s="74"/>
      <c r="Q9" s="12"/>
      <c r="R9" s="73" t="str">
        <f>IF(工事店入力フォーム!O24=LIST!C10,"■","□")</f>
        <v>□</v>
      </c>
      <c r="S9" s="73"/>
      <c r="T9" s="74" t="s">
        <v>36</v>
      </c>
      <c r="U9" s="74"/>
      <c r="V9" s="74"/>
      <c r="W9" s="74"/>
      <c r="X9" s="74"/>
      <c r="Y9" s="12"/>
      <c r="Z9" s="73" t="str">
        <f>IF(工事店入力フォーム!O24=LIST!C11,"■","□")</f>
        <v>□</v>
      </c>
      <c r="AA9" s="73"/>
      <c r="AB9" s="74" t="s">
        <v>37</v>
      </c>
      <c r="AC9" s="74"/>
      <c r="AD9" s="74"/>
      <c r="AE9" s="74"/>
      <c r="AF9" s="74"/>
      <c r="AG9" s="73"/>
      <c r="AH9" s="73"/>
      <c r="AI9" s="73"/>
      <c r="AJ9" s="73"/>
      <c r="AK9" s="73"/>
      <c r="AL9" s="13" t="s">
        <v>28</v>
      </c>
    </row>
    <row r="10" spans="1:39" ht="21" customHeight="1" x14ac:dyDescent="0.15">
      <c r="A10" s="59" t="s">
        <v>12</v>
      </c>
      <c r="B10" s="60"/>
      <c r="C10" s="60"/>
      <c r="D10" s="60"/>
      <c r="E10" s="60"/>
      <c r="F10" s="60"/>
      <c r="G10" s="60"/>
      <c r="H10" s="60"/>
      <c r="I10" s="61"/>
      <c r="J10" s="63" t="s">
        <v>38</v>
      </c>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9" ht="21" customHeight="1" x14ac:dyDescent="0.15">
      <c r="A11" s="65" t="s">
        <v>13</v>
      </c>
      <c r="B11" s="66"/>
      <c r="C11" s="66"/>
      <c r="D11" s="66"/>
      <c r="E11" s="66"/>
      <c r="F11" s="66"/>
      <c r="G11" s="66"/>
      <c r="H11" s="66"/>
      <c r="I11" s="67"/>
      <c r="J11" s="63" t="s">
        <v>40</v>
      </c>
      <c r="K11" s="63"/>
      <c r="L11" s="63"/>
      <c r="M11" s="63"/>
      <c r="N11" s="63"/>
      <c r="O11" s="63"/>
      <c r="P11" s="63"/>
      <c r="Q11" s="63"/>
      <c r="R11" s="63"/>
      <c r="S11" s="63"/>
      <c r="T11" s="63"/>
      <c r="U11" s="63"/>
      <c r="V11" s="63"/>
      <c r="W11" s="63"/>
      <c r="X11" s="9" t="s">
        <v>39</v>
      </c>
      <c r="Y11" s="63" t="s">
        <v>41</v>
      </c>
      <c r="Z11" s="63"/>
      <c r="AA11" s="63"/>
      <c r="AB11" s="63"/>
      <c r="AC11" s="63"/>
      <c r="AD11" s="63"/>
      <c r="AE11" s="63"/>
      <c r="AF11" s="63"/>
      <c r="AG11" s="63"/>
      <c r="AH11" s="63"/>
      <c r="AI11" s="63"/>
      <c r="AJ11" s="63"/>
      <c r="AK11" s="63"/>
      <c r="AL11" s="64"/>
    </row>
    <row r="12" spans="1:39" ht="21" customHeight="1" x14ac:dyDescent="0.15">
      <c r="A12" s="72" t="s">
        <v>14</v>
      </c>
      <c r="B12" s="73"/>
      <c r="C12" s="73"/>
      <c r="D12" s="73"/>
      <c r="E12" s="73"/>
      <c r="F12" s="73"/>
      <c r="G12" s="73"/>
      <c r="H12" s="73"/>
      <c r="I12" s="75"/>
      <c r="J12" s="74" t="s">
        <v>42</v>
      </c>
      <c r="K12" s="74"/>
      <c r="L12" s="74"/>
      <c r="M12" s="74"/>
      <c r="N12" s="74"/>
      <c r="O12" s="74"/>
      <c r="P12" s="73" t="s">
        <v>43</v>
      </c>
      <c r="Q12" s="73"/>
      <c r="R12" s="12" t="s">
        <v>27</v>
      </c>
      <c r="S12" s="73" t="str">
        <f>工事店入力フォーム!L30&amp;" φ"&amp;工事店入力フォーム!S30</f>
        <v xml:space="preserve"> φ</v>
      </c>
      <c r="T12" s="73"/>
      <c r="U12" s="73"/>
      <c r="V12" s="73"/>
      <c r="W12" s="73"/>
      <c r="X12" s="73"/>
      <c r="Y12" s="12" t="s">
        <v>44</v>
      </c>
      <c r="Z12" s="12"/>
      <c r="AA12" s="73" t="s">
        <v>45</v>
      </c>
      <c r="AB12" s="73"/>
      <c r="AC12" s="73"/>
      <c r="AD12" s="12" t="s">
        <v>27</v>
      </c>
      <c r="AE12" s="73" t="str">
        <f>工事店入力フォーム!L32&amp;" φ"&amp;工事店入力フォーム!S32</f>
        <v xml:space="preserve"> φ</v>
      </c>
      <c r="AF12" s="73"/>
      <c r="AG12" s="73"/>
      <c r="AH12" s="73"/>
      <c r="AI12" s="73"/>
      <c r="AJ12" s="73"/>
      <c r="AK12" s="12" t="s">
        <v>44</v>
      </c>
      <c r="AL12" s="13"/>
    </row>
    <row r="13" spans="1:39" ht="21" customHeight="1" x14ac:dyDescent="0.15">
      <c r="A13" s="59" t="s">
        <v>15</v>
      </c>
      <c r="B13" s="60"/>
      <c r="C13" s="60"/>
      <c r="D13" s="60"/>
      <c r="E13" s="60"/>
      <c r="F13" s="60"/>
      <c r="G13" s="60"/>
      <c r="H13" s="60"/>
      <c r="I13" s="61"/>
      <c r="J13" s="69" t="s">
        <v>46</v>
      </c>
      <c r="K13" s="69"/>
      <c r="L13" s="69"/>
      <c r="M13" s="69"/>
      <c r="N13" s="69"/>
      <c r="O13" s="69"/>
      <c r="P13" s="63" t="s">
        <v>47</v>
      </c>
      <c r="Q13" s="63"/>
      <c r="R13" s="63"/>
      <c r="S13" s="63" t="s">
        <v>48</v>
      </c>
      <c r="T13" s="63"/>
      <c r="U13" s="63" t="str">
        <f>職員入力欄!K6&amp;""</f>
        <v/>
      </c>
      <c r="V13" s="63"/>
      <c r="W13" s="63"/>
      <c r="X13" s="63"/>
      <c r="Y13" s="63" t="s">
        <v>49</v>
      </c>
      <c r="Z13" s="63"/>
      <c r="AA13" s="63"/>
      <c r="AB13" s="63" t="str">
        <f>職員入力欄!P6&amp;""</f>
        <v/>
      </c>
      <c r="AC13" s="63"/>
      <c r="AD13" s="63"/>
      <c r="AE13" s="63"/>
      <c r="AF13" s="63"/>
      <c r="AG13" s="63"/>
      <c r="AH13" s="63"/>
      <c r="AI13" s="63"/>
      <c r="AJ13" s="63"/>
      <c r="AK13" s="63"/>
      <c r="AL13" s="64"/>
    </row>
    <row r="14" spans="1:39" ht="21" customHeight="1" x14ac:dyDescent="0.15">
      <c r="A14" s="62"/>
      <c r="B14" s="63"/>
      <c r="C14" s="63"/>
      <c r="D14" s="63"/>
      <c r="E14" s="63"/>
      <c r="F14" s="63"/>
      <c r="G14" s="63"/>
      <c r="H14" s="63"/>
      <c r="I14" s="64"/>
      <c r="J14" s="63"/>
      <c r="K14" s="63"/>
      <c r="L14" s="63"/>
      <c r="M14" s="63"/>
      <c r="N14" s="63"/>
      <c r="O14" s="63"/>
      <c r="P14" s="63" t="s">
        <v>50</v>
      </c>
      <c r="Q14" s="63"/>
      <c r="R14" s="63" t="str">
        <f>職員入力欄!N8&amp;""</f>
        <v/>
      </c>
      <c r="S14" s="63"/>
      <c r="T14" s="63"/>
      <c r="U14" s="63" t="s">
        <v>53</v>
      </c>
      <c r="V14" s="63"/>
      <c r="W14" s="3"/>
      <c r="X14" s="63" t="s">
        <v>51</v>
      </c>
      <c r="Y14" s="63"/>
      <c r="Z14" s="63" t="str">
        <f>職員入力欄!N9&amp;""</f>
        <v/>
      </c>
      <c r="AA14" s="63"/>
      <c r="AB14" s="63"/>
      <c r="AC14" s="63" t="s">
        <v>54</v>
      </c>
      <c r="AD14" s="63"/>
      <c r="AE14" s="3"/>
      <c r="AF14" s="63" t="s">
        <v>52</v>
      </c>
      <c r="AG14" s="63"/>
      <c r="AH14" s="63" t="str">
        <f>職員入力欄!N10&amp;""</f>
        <v/>
      </c>
      <c r="AI14" s="63"/>
      <c r="AJ14" s="63"/>
      <c r="AK14" s="63" t="s">
        <v>53</v>
      </c>
      <c r="AL14" s="64"/>
      <c r="AM14" s="1"/>
    </row>
    <row r="15" spans="1:39" ht="21" customHeight="1" x14ac:dyDescent="0.15">
      <c r="A15" s="62"/>
      <c r="B15" s="63"/>
      <c r="C15" s="63"/>
      <c r="D15" s="63"/>
      <c r="E15" s="63"/>
      <c r="F15" s="63"/>
      <c r="G15" s="63"/>
      <c r="H15" s="63"/>
      <c r="I15" s="64"/>
      <c r="J15" s="63"/>
      <c r="K15" s="63"/>
      <c r="L15" s="63"/>
      <c r="M15" s="63"/>
      <c r="N15" s="63"/>
      <c r="O15" s="63"/>
      <c r="P15" s="69" t="s">
        <v>55</v>
      </c>
      <c r="Q15" s="69"/>
      <c r="R15" s="69"/>
      <c r="S15" s="69"/>
      <c r="T15" s="69"/>
      <c r="U15" s="69"/>
      <c r="V15" s="63" t="str">
        <f>職員入力欄!N11&amp;""</f>
        <v/>
      </c>
      <c r="W15" s="63"/>
      <c r="X15" s="63"/>
      <c r="Y15" s="63" t="s">
        <v>54</v>
      </c>
      <c r="Z15" s="63"/>
      <c r="AA15" s="63"/>
      <c r="AB15" s="63"/>
      <c r="AC15" s="63"/>
      <c r="AD15" s="63"/>
      <c r="AE15" s="63"/>
      <c r="AF15" s="63"/>
      <c r="AG15" s="63"/>
      <c r="AH15" s="63"/>
      <c r="AI15" s="63"/>
      <c r="AJ15" s="63"/>
      <c r="AK15" s="63"/>
      <c r="AL15" s="64"/>
    </row>
    <row r="16" spans="1:39" ht="21" customHeight="1" x14ac:dyDescent="0.15">
      <c r="A16" s="62"/>
      <c r="B16" s="63"/>
      <c r="C16" s="63"/>
      <c r="D16" s="63"/>
      <c r="E16" s="63"/>
      <c r="F16" s="63"/>
      <c r="G16" s="63"/>
      <c r="H16" s="63"/>
      <c r="I16" s="64"/>
      <c r="J16" s="63"/>
      <c r="K16" s="63"/>
      <c r="L16" s="63"/>
      <c r="M16" s="63"/>
      <c r="N16" s="63"/>
      <c r="O16" s="63"/>
      <c r="P16" s="69" t="s">
        <v>56</v>
      </c>
      <c r="Q16" s="69"/>
      <c r="R16" s="69"/>
      <c r="S16" s="69"/>
      <c r="T16" s="69"/>
      <c r="U16" s="69"/>
      <c r="V16" s="63" t="str">
        <f>職員入力欄!N12&amp;""</f>
        <v/>
      </c>
      <c r="W16" s="63"/>
      <c r="X16" s="63"/>
      <c r="Y16" s="63" t="s">
        <v>57</v>
      </c>
      <c r="Z16" s="63"/>
      <c r="AA16" s="63"/>
      <c r="AB16" s="63"/>
      <c r="AC16" s="63"/>
      <c r="AD16" s="63"/>
      <c r="AE16" s="63"/>
      <c r="AF16" s="63"/>
      <c r="AG16" s="63"/>
      <c r="AH16" s="63"/>
      <c r="AI16" s="63"/>
      <c r="AJ16" s="63"/>
      <c r="AK16" s="63"/>
      <c r="AL16" s="64"/>
    </row>
    <row r="17" spans="1:38" ht="21" customHeight="1" x14ac:dyDescent="0.15">
      <c r="A17" s="62"/>
      <c r="B17" s="63"/>
      <c r="C17" s="63"/>
      <c r="D17" s="63"/>
      <c r="E17" s="63"/>
      <c r="F17" s="63"/>
      <c r="G17" s="63"/>
      <c r="H17" s="63"/>
      <c r="I17" s="64"/>
      <c r="J17" s="63"/>
      <c r="K17" s="63"/>
      <c r="L17" s="63"/>
      <c r="M17" s="63"/>
      <c r="N17" s="63"/>
      <c r="O17" s="63"/>
      <c r="P17" s="69" t="s">
        <v>58</v>
      </c>
      <c r="Q17" s="69"/>
      <c r="R17" s="69"/>
      <c r="S17" s="69"/>
      <c r="T17" s="69"/>
      <c r="U17" s="69"/>
      <c r="V17" s="69"/>
      <c r="W17" s="69"/>
      <c r="X17" s="69"/>
      <c r="Y17" s="69"/>
      <c r="Z17" s="69"/>
      <c r="AA17" s="69"/>
      <c r="AB17" s="69"/>
      <c r="AC17" s="69"/>
      <c r="AD17" s="69"/>
      <c r="AE17" s="69"/>
      <c r="AF17" s="69"/>
      <c r="AG17" s="69"/>
      <c r="AH17" s="69"/>
      <c r="AI17" s="69"/>
      <c r="AJ17" s="69"/>
      <c r="AK17" s="69"/>
      <c r="AL17" s="70"/>
    </row>
    <row r="18" spans="1:38" ht="21" customHeight="1" x14ac:dyDescent="0.15">
      <c r="A18" s="62"/>
      <c r="B18" s="63"/>
      <c r="C18" s="63"/>
      <c r="D18" s="63"/>
      <c r="E18" s="63"/>
      <c r="F18" s="63"/>
      <c r="G18" s="63"/>
      <c r="H18" s="63"/>
      <c r="I18" s="64"/>
      <c r="J18" s="69" t="s">
        <v>59</v>
      </c>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row>
    <row r="19" spans="1:38" ht="21" customHeight="1" x14ac:dyDescent="0.15">
      <c r="A19" s="62"/>
      <c r="B19" s="63"/>
      <c r="C19" s="63"/>
      <c r="D19" s="63"/>
      <c r="E19" s="63"/>
      <c r="F19" s="63"/>
      <c r="G19" s="63"/>
      <c r="H19" s="63"/>
      <c r="I19" s="64"/>
      <c r="J19" s="63"/>
      <c r="K19" s="63"/>
      <c r="L19" s="63"/>
      <c r="M19" s="63"/>
      <c r="N19" s="63"/>
      <c r="O19" s="63"/>
      <c r="P19" s="69" t="s">
        <v>60</v>
      </c>
      <c r="Q19" s="69"/>
      <c r="R19" s="69"/>
      <c r="S19" s="69"/>
      <c r="T19" s="69"/>
      <c r="U19" s="69"/>
      <c r="V19" s="63" t="s">
        <v>62</v>
      </c>
      <c r="W19" s="63"/>
      <c r="X19" s="63" t="str">
        <f>工事店入力フォーム!O34&amp;""</f>
        <v/>
      </c>
      <c r="Y19" s="63"/>
      <c r="Z19" s="63"/>
      <c r="AA19" s="63"/>
      <c r="AB19" s="63"/>
      <c r="AC19" s="63"/>
      <c r="AD19" s="63"/>
      <c r="AE19" s="63"/>
      <c r="AF19" s="63"/>
      <c r="AG19" s="63"/>
      <c r="AH19" s="63"/>
      <c r="AI19" s="63"/>
      <c r="AJ19" s="63"/>
      <c r="AK19" s="63"/>
      <c r="AL19" s="64"/>
    </row>
    <row r="20" spans="1:38" ht="21" customHeight="1" x14ac:dyDescent="0.15">
      <c r="A20" s="65"/>
      <c r="B20" s="66"/>
      <c r="C20" s="66"/>
      <c r="D20" s="66"/>
      <c r="E20" s="66"/>
      <c r="F20" s="66"/>
      <c r="G20" s="66"/>
      <c r="H20" s="66"/>
      <c r="I20" s="67"/>
      <c r="J20" s="66"/>
      <c r="K20" s="66"/>
      <c r="L20" s="66"/>
      <c r="M20" s="66"/>
      <c r="N20" s="66"/>
      <c r="O20" s="66"/>
      <c r="P20" s="71" t="s">
        <v>61</v>
      </c>
      <c r="Q20" s="71"/>
      <c r="R20" s="71"/>
      <c r="S20" s="71"/>
      <c r="T20" s="71"/>
      <c r="U20" s="71"/>
      <c r="V20" s="66"/>
      <c r="W20" s="66"/>
      <c r="X20" s="66" t="str">
        <f>工事店入力フォーム!O35&amp;""</f>
        <v/>
      </c>
      <c r="Y20" s="66"/>
      <c r="Z20" s="66"/>
      <c r="AA20" s="66"/>
      <c r="AB20" s="66" t="s">
        <v>63</v>
      </c>
      <c r="AC20" s="66"/>
      <c r="AD20" s="66"/>
      <c r="AE20" s="66"/>
      <c r="AF20" s="66"/>
      <c r="AG20" s="66"/>
      <c r="AH20" s="66"/>
      <c r="AI20" s="66"/>
      <c r="AJ20" s="66"/>
      <c r="AK20" s="66"/>
      <c r="AL20" s="67"/>
    </row>
    <row r="21" spans="1:38" ht="21" customHeight="1" x14ac:dyDescent="0.15">
      <c r="A21" s="68" t="s">
        <v>64</v>
      </c>
      <c r="B21" s="69"/>
      <c r="C21" s="69"/>
      <c r="D21" s="69"/>
      <c r="E21" s="69"/>
      <c r="F21" s="69"/>
      <c r="G21" s="69" t="s">
        <v>65</v>
      </c>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row>
    <row r="22" spans="1:38" ht="21" customHeight="1" x14ac:dyDescent="0.15">
      <c r="A22" s="8"/>
      <c r="B22" s="9"/>
      <c r="C22" s="9"/>
      <c r="D22" s="9"/>
      <c r="E22" s="9"/>
      <c r="F22" s="9"/>
      <c r="G22" s="69" t="s">
        <v>66</v>
      </c>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row>
    <row r="23" spans="1:38" ht="21" customHeight="1" x14ac:dyDescent="0.15">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10"/>
    </row>
    <row r="24" spans="1:38" ht="21"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10"/>
    </row>
    <row r="25" spans="1:38" ht="21"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10"/>
    </row>
    <row r="26" spans="1:38" ht="21" customHeight="1" x14ac:dyDescent="0.1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10"/>
    </row>
    <row r="27" spans="1:38" ht="21" customHeight="1" x14ac:dyDescent="0.1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10"/>
    </row>
    <row r="28" spans="1:38" ht="21" customHeight="1" x14ac:dyDescent="0.1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10"/>
    </row>
    <row r="29" spans="1:38" ht="21" customHeight="1" x14ac:dyDescent="0.1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10"/>
    </row>
    <row r="30" spans="1:38" ht="21" customHeight="1" x14ac:dyDescent="0.1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10"/>
    </row>
    <row r="31" spans="1:38" ht="21" customHeight="1" x14ac:dyDescent="0.15">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10"/>
    </row>
    <row r="32" spans="1:38" ht="21" customHeight="1" x14ac:dyDescent="0.15">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10"/>
    </row>
    <row r="33" spans="1:38" ht="21" customHeight="1" x14ac:dyDescent="0.15">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10"/>
    </row>
    <row r="34" spans="1:38" ht="21" customHeight="1" x14ac:dyDescent="0.15">
      <c r="A34" s="8"/>
      <c r="B34" s="9"/>
      <c r="C34" s="9"/>
      <c r="D34" s="9"/>
      <c r="E34" s="69" t="s">
        <v>68</v>
      </c>
      <c r="F34" s="69"/>
      <c r="G34" s="69"/>
      <c r="H34" s="69"/>
      <c r="I34" s="69"/>
      <c r="J34" s="69"/>
      <c r="K34" s="69"/>
      <c r="L34" s="69"/>
      <c r="M34" s="69"/>
      <c r="N34" s="69"/>
      <c r="O34" s="69"/>
      <c r="P34" s="69"/>
      <c r="Q34" s="69"/>
      <c r="R34" s="69"/>
      <c r="S34" s="69"/>
      <c r="T34" s="69"/>
      <c r="U34" s="69"/>
      <c r="V34" s="69"/>
      <c r="W34" s="69"/>
      <c r="X34" s="69"/>
      <c r="Y34" s="69"/>
      <c r="Z34" s="9"/>
      <c r="AA34" s="9"/>
      <c r="AB34" s="9"/>
      <c r="AC34" s="9"/>
      <c r="AD34" s="9"/>
      <c r="AE34" s="9"/>
      <c r="AF34" s="7"/>
      <c r="AG34" s="7"/>
      <c r="AH34" s="7"/>
      <c r="AI34" s="7"/>
      <c r="AJ34" s="7"/>
      <c r="AK34" s="7"/>
      <c r="AL34" s="11"/>
    </row>
    <row r="35" spans="1:38" ht="21" customHeight="1" x14ac:dyDescent="0.15">
      <c r="A35" s="8"/>
      <c r="B35" s="9"/>
      <c r="C35" s="9"/>
      <c r="D35" s="9"/>
      <c r="E35" s="9" t="s">
        <v>17</v>
      </c>
      <c r="F35" s="63" t="s">
        <v>69</v>
      </c>
      <c r="G35" s="63"/>
      <c r="H35" s="63"/>
      <c r="I35" s="63"/>
      <c r="J35" s="63"/>
      <c r="K35" s="63"/>
      <c r="L35" s="63"/>
      <c r="M35" s="63"/>
      <c r="N35" s="63"/>
      <c r="O35" s="9" t="s">
        <v>70</v>
      </c>
      <c r="P35" s="63" t="s">
        <v>71</v>
      </c>
      <c r="Q35" s="63"/>
      <c r="R35" s="63"/>
      <c r="S35" s="63"/>
      <c r="T35" s="63"/>
      <c r="U35" s="63"/>
      <c r="V35" s="63"/>
      <c r="W35" s="63"/>
      <c r="X35" s="63"/>
      <c r="Y35" s="9" t="s">
        <v>18</v>
      </c>
      <c r="Z35" s="9"/>
      <c r="AA35" s="9"/>
      <c r="AB35" s="9"/>
      <c r="AC35" s="9"/>
      <c r="AD35" s="9"/>
      <c r="AE35" s="10"/>
      <c r="AF35" s="66" t="s">
        <v>67</v>
      </c>
      <c r="AG35" s="66"/>
      <c r="AH35" s="66"/>
      <c r="AI35" s="66"/>
      <c r="AJ35" s="66"/>
      <c r="AK35" s="66"/>
      <c r="AL35" s="67"/>
    </row>
    <row r="36" spans="1:38" ht="21" customHeight="1" x14ac:dyDescent="0.15">
      <c r="A36" s="8"/>
      <c r="B36" s="9"/>
      <c r="C36" s="9"/>
      <c r="D36" s="9"/>
      <c r="E36" s="63" t="str">
        <f>工事店入力フォーム!M38&amp;""</f>
        <v/>
      </c>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10"/>
      <c r="AF36" s="63"/>
      <c r="AG36" s="63"/>
      <c r="AH36" s="63"/>
      <c r="AI36" s="63"/>
      <c r="AJ36" s="63"/>
      <c r="AK36" s="63"/>
      <c r="AL36" s="64"/>
    </row>
    <row r="37" spans="1:38" ht="21" customHeight="1" x14ac:dyDescent="0.15">
      <c r="A37" s="6"/>
      <c r="B37" s="7"/>
      <c r="C37" s="7"/>
      <c r="D37" s="7"/>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11"/>
      <c r="AF37" s="66"/>
      <c r="AG37" s="66"/>
      <c r="AH37" s="66"/>
      <c r="AI37" s="66"/>
      <c r="AJ37" s="66"/>
      <c r="AK37" s="66"/>
      <c r="AL37" s="67"/>
    </row>
  </sheetData>
  <sheetProtection algorithmName="SHA-512" hashValue="BkQRhFBgVnmruNkWqaNqvmj3d4HPN4t4VOTS4gmvivDUK1+xuiZEfb4VQlx2Cp9lyUmfs1Z0opvPHJihNAX+4g==" saltValue="JkQ07DwownWHAenF/piiTw==" spinCount="100000" sheet="1" objects="1" scenarios="1" selectLockedCells="1"/>
  <mergeCells count="116">
    <mergeCell ref="A1:V1"/>
    <mergeCell ref="A2:F2"/>
    <mergeCell ref="A3:F3"/>
    <mergeCell ref="A4:F4"/>
    <mergeCell ref="A5:F6"/>
    <mergeCell ref="E36:AD37"/>
    <mergeCell ref="U4:Z4"/>
    <mergeCell ref="AG4:AH4"/>
    <mergeCell ref="AA4:AB4"/>
    <mergeCell ref="I6:Q6"/>
    <mergeCell ref="A7:I7"/>
    <mergeCell ref="A8:I8"/>
    <mergeCell ref="A9:I9"/>
    <mergeCell ref="AB8:AF8"/>
    <mergeCell ref="AB9:AF9"/>
    <mergeCell ref="A10:I10"/>
    <mergeCell ref="A11:I11"/>
    <mergeCell ref="A12:I12"/>
    <mergeCell ref="J7:K7"/>
    <mergeCell ref="J8:K8"/>
    <mergeCell ref="J9:K9"/>
    <mergeCell ref="R9:S9"/>
    <mergeCell ref="T9:X9"/>
    <mergeCell ref="Z8:AA8"/>
    <mergeCell ref="J11:W11"/>
    <mergeCell ref="Y11:AL11"/>
    <mergeCell ref="J12:O12"/>
    <mergeCell ref="P12:Q12"/>
    <mergeCell ref="S12:X12"/>
    <mergeCell ref="AA12:AC12"/>
    <mergeCell ref="AE12:AJ12"/>
    <mergeCell ref="O7:P7"/>
    <mergeCell ref="Q7:T7"/>
    <mergeCell ref="U7:V7"/>
    <mergeCell ref="W7:X7"/>
    <mergeCell ref="R8:S8"/>
    <mergeCell ref="T8:X8"/>
    <mergeCell ref="AK7:AL7"/>
    <mergeCell ref="Z9:AA9"/>
    <mergeCell ref="L8:P8"/>
    <mergeCell ref="L9:P9"/>
    <mergeCell ref="L7:M7"/>
    <mergeCell ref="AI7:AJ7"/>
    <mergeCell ref="Y7:AH7"/>
    <mergeCell ref="AG8:AK8"/>
    <mergeCell ref="AG9:AK9"/>
    <mergeCell ref="J10:AL10"/>
    <mergeCell ref="Z1:AB1"/>
    <mergeCell ref="W1:Y1"/>
    <mergeCell ref="AD1:AE1"/>
    <mergeCell ref="AG1:AH1"/>
    <mergeCell ref="AJ1:AL1"/>
    <mergeCell ref="AD6:AK6"/>
    <mergeCell ref="AD5:AL5"/>
    <mergeCell ref="R6:Y6"/>
    <mergeCell ref="G2:V3"/>
    <mergeCell ref="W3:Z3"/>
    <mergeCell ref="W2:Z2"/>
    <mergeCell ref="AA2:AL2"/>
    <mergeCell ref="AA3:AL3"/>
    <mergeCell ref="G4:H4"/>
    <mergeCell ref="G5:H5"/>
    <mergeCell ref="G6:H6"/>
    <mergeCell ref="I4:L4"/>
    <mergeCell ref="I5:L5"/>
    <mergeCell ref="M5:S5"/>
    <mergeCell ref="U5:V5"/>
    <mergeCell ref="W5:Z5"/>
    <mergeCell ref="AB5:AC5"/>
    <mergeCell ref="N4:O4"/>
    <mergeCell ref="P4:S4"/>
    <mergeCell ref="J13:O13"/>
    <mergeCell ref="P13:R13"/>
    <mergeCell ref="S13:T13"/>
    <mergeCell ref="Y13:AA13"/>
    <mergeCell ref="U13:X13"/>
    <mergeCell ref="AB13:AE13"/>
    <mergeCell ref="P14:Q14"/>
    <mergeCell ref="R14:T14"/>
    <mergeCell ref="X14:Y14"/>
    <mergeCell ref="Z14:AB14"/>
    <mergeCell ref="AF14:AG14"/>
    <mergeCell ref="AH14:AJ14"/>
    <mergeCell ref="U14:V14"/>
    <mergeCell ref="AC14:AD14"/>
    <mergeCell ref="AK14:AL14"/>
    <mergeCell ref="P15:U15"/>
    <mergeCell ref="P16:U16"/>
    <mergeCell ref="V15:X15"/>
    <mergeCell ref="V16:X16"/>
    <mergeCell ref="Y15:Z15"/>
    <mergeCell ref="Y16:Z16"/>
    <mergeCell ref="A13:I20"/>
    <mergeCell ref="A21:F21"/>
    <mergeCell ref="G21:AL21"/>
    <mergeCell ref="G22:AL22"/>
    <mergeCell ref="AF35:AL35"/>
    <mergeCell ref="AF36:AL37"/>
    <mergeCell ref="F35:N35"/>
    <mergeCell ref="P35:X35"/>
    <mergeCell ref="E34:Y34"/>
    <mergeCell ref="P17:AL17"/>
    <mergeCell ref="J18:AL18"/>
    <mergeCell ref="J14:O17"/>
    <mergeCell ref="AF13:AL13"/>
    <mergeCell ref="AA15:AL16"/>
    <mergeCell ref="P19:U19"/>
    <mergeCell ref="P20:U20"/>
    <mergeCell ref="V19:W19"/>
    <mergeCell ref="X19:AA19"/>
    <mergeCell ref="X20:AA20"/>
    <mergeCell ref="AB20:AD20"/>
    <mergeCell ref="V20:W20"/>
    <mergeCell ref="J19:O20"/>
    <mergeCell ref="AB19:AL19"/>
    <mergeCell ref="AE20:AL20"/>
  </mergeCells>
  <phoneticPr fontId="1"/>
  <printOptions horizontalCentered="1"/>
  <pageMargins left="0.78740157480314965" right="0.78740157480314965" top="0.78740157480314965" bottom="0.78740157480314965" header="0.31496062992125984" footer="0.31496062992125984"/>
  <pageSetup paperSize="9" orientation="portrait"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F411E3B5-D2D9-4DFF-81FC-C5DC47A12F65}">
            <xm:f>工事店入力フォーム!$AD$27="非該当"</xm:f>
            <x14:dxf>
              <font>
                <strike/>
              </font>
            </x14:dxf>
          </x14:cfRule>
          <xm:sqref>J11:W11</xm:sqref>
        </x14:conditionalFormatting>
        <x14:conditionalFormatting xmlns:xm="http://schemas.microsoft.com/office/excel/2006/main">
          <x14:cfRule type="expression" priority="3" id="{0B2D7C8B-0D61-4290-A9AC-981612188032}">
            <xm:f>工事店入力フォーム!$AD$27="該当"</xm:f>
            <x14:dxf>
              <font>
                <strike/>
              </font>
            </x14:dxf>
          </x14:cfRule>
          <xm:sqref>Y11:AL11</xm:sqref>
        </x14:conditionalFormatting>
        <x14:conditionalFormatting xmlns:xm="http://schemas.microsoft.com/office/excel/2006/main">
          <x14:cfRule type="expression" priority="2" id="{8A6BA36B-2026-4FDC-8D6C-F6BAF5F818DA}">
            <xm:f>工事店入力フォーム!$M$37="開放型スプリンクラー"</xm:f>
            <x14:dxf>
              <font>
                <strike/>
              </font>
            </x14:dxf>
          </x14:cfRule>
          <xm:sqref>F35:N35</xm:sqref>
        </x14:conditionalFormatting>
        <x14:conditionalFormatting xmlns:xm="http://schemas.microsoft.com/office/excel/2006/main">
          <x14:cfRule type="expression" priority="1" id="{301CD0EE-2CB8-43C6-A464-0BBD2B982839}">
            <xm:f>工事店入力フォーム!$M$37="閉鎖型スプリンクラー"</xm:f>
            <x14:dxf>
              <font>
                <strike/>
              </font>
            </x14:dxf>
          </x14:cfRule>
          <xm:sqref>P35:X35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P54"/>
  <sheetViews>
    <sheetView showGridLines="0" tabSelected="1" zoomScaleNormal="100" workbookViewId="0">
      <selection activeCell="M6" sqref="M6:Z6"/>
    </sheetView>
  </sheetViews>
  <sheetFormatPr defaultColWidth="3.125" defaultRowHeight="18.75" customHeight="1" x14ac:dyDescent="0.15"/>
  <cols>
    <col min="1" max="18" width="3.125" style="14"/>
    <col min="19" max="19" width="3.125" style="14" customWidth="1"/>
    <col min="20" max="22" width="3.125" style="14"/>
    <col min="23" max="24" width="3.125" style="14" customWidth="1"/>
    <col min="25" max="16384" width="3.125" style="14"/>
  </cols>
  <sheetData>
    <row r="1" spans="1:42" ht="18.75" customHeight="1" thickBot="1" x14ac:dyDescent="0.2"/>
    <row r="2" spans="1:42" ht="18.75" customHeight="1" thickBot="1" x14ac:dyDescent="0.2">
      <c r="B2" s="15" t="s">
        <v>122</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7"/>
    </row>
    <row r="3" spans="1:42" ht="18.75" customHeight="1" x14ac:dyDescent="0.15">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20"/>
    </row>
    <row r="4" spans="1:42" ht="18.75" customHeight="1" x14ac:dyDescent="0.15">
      <c r="A4" s="20"/>
      <c r="B4" s="21"/>
      <c r="C4" s="56" t="s">
        <v>75</v>
      </c>
      <c r="D4" s="19" t="s">
        <v>169</v>
      </c>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20"/>
    </row>
    <row r="5" spans="1:42" ht="18.75" customHeight="1" thickBot="1" x14ac:dyDescent="0.2">
      <c r="A5" s="20"/>
      <c r="B5" s="21"/>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20"/>
    </row>
    <row r="6" spans="1:42" ht="18.75" customHeight="1" x14ac:dyDescent="0.15">
      <c r="A6" s="20"/>
      <c r="B6" s="21"/>
      <c r="C6" s="85" t="s">
        <v>8</v>
      </c>
      <c r="D6" s="86"/>
      <c r="E6" s="86"/>
      <c r="F6" s="86"/>
      <c r="G6" s="86"/>
      <c r="H6" s="87"/>
      <c r="I6" s="94" t="s">
        <v>121</v>
      </c>
      <c r="J6" s="94"/>
      <c r="K6" s="94"/>
      <c r="L6" s="94"/>
      <c r="M6" s="143"/>
      <c r="N6" s="144"/>
      <c r="O6" s="144"/>
      <c r="P6" s="144"/>
      <c r="Q6" s="144"/>
      <c r="R6" s="144"/>
      <c r="S6" s="144"/>
      <c r="T6" s="144"/>
      <c r="U6" s="144"/>
      <c r="V6" s="144"/>
      <c r="W6" s="144"/>
      <c r="X6" s="144"/>
      <c r="Y6" s="144"/>
      <c r="Z6" s="145"/>
      <c r="AA6" s="19" t="s">
        <v>76</v>
      </c>
      <c r="AB6" s="19"/>
      <c r="AC6" s="19"/>
      <c r="AD6" s="19"/>
      <c r="AE6" s="19"/>
      <c r="AF6" s="19"/>
      <c r="AG6" s="19"/>
      <c r="AH6" s="19"/>
      <c r="AI6" s="19"/>
      <c r="AJ6" s="19"/>
      <c r="AK6" s="19"/>
      <c r="AL6" s="19"/>
      <c r="AM6" s="19"/>
      <c r="AN6" s="19"/>
      <c r="AO6" s="19"/>
      <c r="AP6" s="20"/>
    </row>
    <row r="7" spans="1:42" ht="18.75" customHeight="1" thickBot="1" x14ac:dyDescent="0.2">
      <c r="A7" s="20"/>
      <c r="B7" s="21"/>
      <c r="C7" s="88"/>
      <c r="D7" s="89"/>
      <c r="E7" s="89"/>
      <c r="F7" s="89"/>
      <c r="G7" s="89"/>
      <c r="H7" s="90"/>
      <c r="I7" s="94"/>
      <c r="J7" s="94"/>
      <c r="K7" s="94"/>
      <c r="L7" s="94"/>
      <c r="M7" s="146"/>
      <c r="N7" s="147"/>
      <c r="O7" s="147"/>
      <c r="P7" s="147"/>
      <c r="Q7" s="147"/>
      <c r="R7" s="147"/>
      <c r="S7" s="147"/>
      <c r="T7" s="147"/>
      <c r="U7" s="147"/>
      <c r="V7" s="147"/>
      <c r="W7" s="147"/>
      <c r="X7" s="147"/>
      <c r="Y7" s="147"/>
      <c r="Z7" s="148"/>
      <c r="AA7" s="19" t="s">
        <v>77</v>
      </c>
      <c r="AB7" s="19"/>
      <c r="AC7" s="19"/>
      <c r="AD7" s="19"/>
      <c r="AE7" s="19"/>
      <c r="AF7" s="19"/>
      <c r="AG7" s="19"/>
      <c r="AH7" s="19"/>
      <c r="AI7" s="19"/>
      <c r="AJ7" s="19"/>
      <c r="AK7" s="19"/>
      <c r="AL7" s="19"/>
      <c r="AM7" s="19"/>
      <c r="AN7" s="19"/>
      <c r="AO7" s="19"/>
      <c r="AP7" s="20"/>
    </row>
    <row r="8" spans="1:42" ht="18.75" customHeight="1" thickBot="1" x14ac:dyDescent="0.2">
      <c r="A8" s="20"/>
      <c r="B8" s="21"/>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20"/>
    </row>
    <row r="9" spans="1:42" ht="18.75" customHeight="1" thickBot="1" x14ac:dyDescent="0.2">
      <c r="A9" s="20"/>
      <c r="B9" s="21"/>
      <c r="C9" s="97" t="s">
        <v>78</v>
      </c>
      <c r="D9" s="98"/>
      <c r="E9" s="98"/>
      <c r="F9" s="98"/>
      <c r="G9" s="98"/>
      <c r="H9" s="99"/>
      <c r="I9" s="94" t="s">
        <v>79</v>
      </c>
      <c r="J9" s="94"/>
      <c r="K9" s="94"/>
      <c r="L9" s="91"/>
      <c r="M9" s="92"/>
      <c r="N9" s="92"/>
      <c r="O9" s="92"/>
      <c r="P9" s="92"/>
      <c r="Q9" s="92"/>
      <c r="R9" s="92"/>
      <c r="S9" s="92"/>
      <c r="T9" s="92"/>
      <c r="U9" s="92"/>
      <c r="V9" s="92"/>
      <c r="W9" s="92"/>
      <c r="X9" s="92"/>
      <c r="Y9" s="92"/>
      <c r="Z9" s="93"/>
      <c r="AA9" s="19"/>
      <c r="AB9" s="19"/>
      <c r="AC9" s="19"/>
      <c r="AD9" s="19"/>
      <c r="AE9" s="19"/>
      <c r="AF9" s="19"/>
      <c r="AG9" s="19"/>
      <c r="AH9" s="19"/>
      <c r="AI9" s="19"/>
      <c r="AJ9" s="19"/>
      <c r="AK9" s="19"/>
      <c r="AL9" s="19"/>
      <c r="AM9" s="19"/>
      <c r="AN9" s="19"/>
      <c r="AO9" s="19"/>
      <c r="AP9" s="20"/>
    </row>
    <row r="10" spans="1:42" ht="18.75" customHeight="1" thickBot="1" x14ac:dyDescent="0.2">
      <c r="A10" s="20"/>
      <c r="B10" s="21"/>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20"/>
    </row>
    <row r="11" spans="1:42" ht="18.75" customHeight="1" thickBot="1" x14ac:dyDescent="0.2">
      <c r="A11" s="20"/>
      <c r="B11" s="21"/>
      <c r="C11" s="155" t="s">
        <v>84</v>
      </c>
      <c r="D11" s="156"/>
      <c r="E11" s="156"/>
      <c r="F11" s="156"/>
      <c r="G11" s="156"/>
      <c r="H11" s="157"/>
      <c r="I11" s="80" t="s">
        <v>81</v>
      </c>
      <c r="J11" s="80"/>
      <c r="K11" s="80"/>
      <c r="L11" s="80"/>
      <c r="M11" s="91"/>
      <c r="N11" s="92"/>
      <c r="O11" s="92"/>
      <c r="P11" s="93"/>
      <c r="Q11" s="24"/>
      <c r="R11" s="24"/>
      <c r="S11" s="23"/>
      <c r="T11" s="23"/>
      <c r="U11" s="23"/>
      <c r="V11" s="23"/>
      <c r="W11" s="23"/>
      <c r="X11" s="23"/>
      <c r="Y11" s="23"/>
      <c r="Z11" s="23"/>
      <c r="AA11" s="23"/>
      <c r="AB11" s="23"/>
      <c r="AC11" s="23"/>
      <c r="AD11" s="25"/>
      <c r="AE11" s="25"/>
      <c r="AF11" s="25"/>
      <c r="AG11" s="25"/>
      <c r="AH11" s="25"/>
      <c r="AI11" s="25"/>
      <c r="AJ11" s="25"/>
      <c r="AK11" s="25"/>
      <c r="AL11" s="25"/>
      <c r="AM11" s="25"/>
      <c r="AN11" s="25"/>
      <c r="AO11" s="24"/>
      <c r="AP11" s="20"/>
    </row>
    <row r="12" spans="1:42" ht="18.75" customHeight="1" thickBot="1" x14ac:dyDescent="0.2">
      <c r="A12" s="20"/>
      <c r="B12" s="21"/>
      <c r="C12" s="26"/>
      <c r="D12" s="26"/>
      <c r="E12" s="26"/>
      <c r="F12" s="26"/>
      <c r="G12" s="26"/>
      <c r="H12" s="26"/>
      <c r="I12" s="23"/>
      <c r="J12" s="23"/>
      <c r="K12" s="23"/>
      <c r="L12" s="23"/>
      <c r="M12" s="23"/>
      <c r="N12" s="24"/>
      <c r="O12" s="24"/>
      <c r="P12" s="24"/>
      <c r="Q12" s="24"/>
      <c r="R12" s="24"/>
      <c r="S12" s="27"/>
      <c r="T12" s="27"/>
      <c r="U12" s="27"/>
      <c r="V12" s="27"/>
      <c r="W12" s="27"/>
      <c r="X12" s="27"/>
      <c r="Y12" s="27"/>
      <c r="Z12" s="27"/>
      <c r="AA12" s="27"/>
      <c r="AB12" s="27"/>
      <c r="AC12" s="27"/>
      <c r="AD12" s="24"/>
      <c r="AE12" s="24"/>
      <c r="AF12" s="24"/>
      <c r="AG12" s="24"/>
      <c r="AH12" s="24"/>
      <c r="AI12" s="24"/>
      <c r="AJ12" s="24"/>
      <c r="AK12" s="24"/>
      <c r="AL12" s="24"/>
      <c r="AM12" s="24"/>
      <c r="AN12" s="24"/>
      <c r="AO12" s="24"/>
      <c r="AP12" s="20"/>
    </row>
    <row r="13" spans="1:42" ht="18.75" customHeight="1" x14ac:dyDescent="0.15">
      <c r="A13" s="20"/>
      <c r="B13" s="21"/>
      <c r="C13" s="85" t="s">
        <v>82</v>
      </c>
      <c r="D13" s="86"/>
      <c r="E13" s="86"/>
      <c r="F13" s="86"/>
      <c r="G13" s="86"/>
      <c r="H13" s="87"/>
      <c r="I13" s="124" t="s">
        <v>83</v>
      </c>
      <c r="J13" s="125"/>
      <c r="K13" s="125"/>
      <c r="L13" s="126"/>
      <c r="M13" s="127"/>
      <c r="N13" s="56" t="s">
        <v>24</v>
      </c>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0"/>
    </row>
    <row r="14" spans="1:42" ht="18.75" customHeight="1" thickBot="1" x14ac:dyDescent="0.2">
      <c r="A14" s="20"/>
      <c r="B14" s="21"/>
      <c r="C14" s="88"/>
      <c r="D14" s="89"/>
      <c r="E14" s="89"/>
      <c r="F14" s="89"/>
      <c r="G14" s="89"/>
      <c r="H14" s="90"/>
      <c r="I14" s="124" t="s">
        <v>25</v>
      </c>
      <c r="J14" s="125"/>
      <c r="K14" s="125"/>
      <c r="L14" s="128"/>
      <c r="M14" s="129"/>
      <c r="N14" s="56" t="s">
        <v>24</v>
      </c>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0"/>
    </row>
    <row r="15" spans="1:42" ht="18.75" customHeight="1" thickBot="1" x14ac:dyDescent="0.2">
      <c r="A15" s="20"/>
      <c r="B15" s="21"/>
      <c r="C15" s="19"/>
      <c r="D15" s="19"/>
      <c r="E15" s="19"/>
      <c r="F15" s="19"/>
      <c r="G15" s="19"/>
      <c r="H15" s="19"/>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0"/>
    </row>
    <row r="16" spans="1:42" ht="18.75" customHeight="1" thickBot="1" x14ac:dyDescent="0.2">
      <c r="A16" s="20"/>
      <c r="B16" s="21"/>
      <c r="C16" s="97" t="s">
        <v>126</v>
      </c>
      <c r="D16" s="98"/>
      <c r="E16" s="98"/>
      <c r="F16" s="98"/>
      <c r="G16" s="98"/>
      <c r="H16" s="99"/>
      <c r="I16" s="123" t="s">
        <v>127</v>
      </c>
      <c r="J16" s="80"/>
      <c r="K16" s="80"/>
      <c r="L16" s="80"/>
      <c r="M16" s="91"/>
      <c r="N16" s="92"/>
      <c r="O16" s="92"/>
      <c r="P16" s="92"/>
      <c r="Q16" s="92"/>
      <c r="R16" s="93"/>
      <c r="S16" s="23"/>
      <c r="T16" s="116" t="str">
        <f>IF(M16="","",IF(OR(M16=LIST!C22,M16=LIST!C24,M16=LIST!C25),"→業態の詳細を入力→",""))</f>
        <v/>
      </c>
      <c r="U16" s="116"/>
      <c r="V16" s="116"/>
      <c r="W16" s="116"/>
      <c r="X16" s="116"/>
      <c r="Y16" s="116"/>
      <c r="Z16" s="116"/>
      <c r="AA16" s="117"/>
      <c r="AB16" s="118"/>
      <c r="AC16" s="118"/>
      <c r="AD16" s="118"/>
      <c r="AE16" s="118"/>
      <c r="AF16" s="118"/>
      <c r="AG16" s="119"/>
      <c r="AH16" s="24"/>
      <c r="AI16" s="24"/>
      <c r="AJ16" s="24"/>
      <c r="AK16" s="24"/>
      <c r="AL16" s="19"/>
      <c r="AP16" s="20"/>
    </row>
    <row r="17" spans="1:42" ht="18.75" customHeight="1" thickBot="1" x14ac:dyDescent="0.2">
      <c r="A17" s="20"/>
      <c r="B17" s="21"/>
      <c r="C17" s="19"/>
      <c r="D17" s="19"/>
      <c r="E17" s="19"/>
      <c r="F17" s="19"/>
      <c r="G17" s="19"/>
      <c r="H17" s="19"/>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0"/>
    </row>
    <row r="18" spans="1:42" ht="18.75" customHeight="1" thickBot="1" x14ac:dyDescent="0.2">
      <c r="A18" s="20"/>
      <c r="B18" s="21"/>
      <c r="C18" s="130" t="s">
        <v>128</v>
      </c>
      <c r="D18" s="131"/>
      <c r="E18" s="131"/>
      <c r="F18" s="131"/>
      <c r="G18" s="131"/>
      <c r="H18" s="132"/>
      <c r="I18" s="123" t="s">
        <v>130</v>
      </c>
      <c r="J18" s="80"/>
      <c r="K18" s="80"/>
      <c r="L18" s="80"/>
      <c r="M18" s="80"/>
      <c r="N18" s="91"/>
      <c r="O18" s="92"/>
      <c r="P18" s="92"/>
      <c r="Q18" s="93"/>
      <c r="R18" s="40"/>
      <c r="S18" s="116" t="str">
        <f>IF(N18=LIST!C28,"→設置する階数を入力→","")</f>
        <v/>
      </c>
      <c r="T18" s="116"/>
      <c r="U18" s="116"/>
      <c r="V18" s="116"/>
      <c r="W18" s="116"/>
      <c r="X18" s="116"/>
      <c r="Y18" s="116"/>
      <c r="Z18" s="116"/>
      <c r="AA18" s="117"/>
      <c r="AB18" s="118"/>
      <c r="AC18" s="118"/>
      <c r="AD18" s="119"/>
      <c r="AE18" s="40" t="s">
        <v>24</v>
      </c>
      <c r="AF18" s="23"/>
      <c r="AG18" s="23"/>
      <c r="AH18" s="40"/>
      <c r="AI18" s="40"/>
      <c r="AJ18" s="57"/>
      <c r="AK18" s="24"/>
      <c r="AL18" s="24"/>
      <c r="AM18" s="24"/>
      <c r="AN18" s="24"/>
      <c r="AO18" s="24"/>
      <c r="AP18" s="20"/>
    </row>
    <row r="19" spans="1:42" ht="18.75" customHeight="1" thickBot="1" x14ac:dyDescent="0.2">
      <c r="A19" s="20"/>
      <c r="B19" s="21"/>
      <c r="C19" s="120" t="s">
        <v>129</v>
      </c>
      <c r="D19" s="121"/>
      <c r="E19" s="121"/>
      <c r="F19" s="121"/>
      <c r="G19" s="121"/>
      <c r="H19" s="122"/>
      <c r="I19" s="123" t="s">
        <v>134</v>
      </c>
      <c r="J19" s="80"/>
      <c r="K19" s="80"/>
      <c r="L19" s="80"/>
      <c r="M19" s="80"/>
      <c r="N19" s="80"/>
      <c r="O19" s="80"/>
      <c r="P19" s="80"/>
      <c r="Q19" s="80"/>
      <c r="R19" s="91"/>
      <c r="S19" s="92"/>
      <c r="T19" s="93"/>
      <c r="U19" s="54" t="s">
        <v>135</v>
      </c>
      <c r="V19" s="24"/>
      <c r="W19" s="24"/>
      <c r="X19" s="57"/>
      <c r="Y19" s="57"/>
      <c r="Z19" s="57"/>
      <c r="AA19" s="57"/>
      <c r="AB19" s="57"/>
      <c r="AC19" s="57"/>
      <c r="AD19" s="54"/>
      <c r="AE19" s="54"/>
      <c r="AF19" s="57"/>
      <c r="AG19" s="57"/>
      <c r="AH19" s="54"/>
      <c r="AI19" s="54"/>
      <c r="AJ19" s="57"/>
      <c r="AK19" s="24"/>
      <c r="AL19" s="24"/>
      <c r="AM19" s="24"/>
      <c r="AN19" s="24"/>
      <c r="AO19" s="24"/>
      <c r="AP19" s="20"/>
    </row>
    <row r="20" spans="1:42" ht="18.75" customHeight="1" thickBot="1" x14ac:dyDescent="0.2">
      <c r="A20" s="20"/>
      <c r="B20" s="21"/>
      <c r="C20" s="19"/>
      <c r="D20" s="19"/>
      <c r="E20" s="19"/>
      <c r="F20" s="19"/>
      <c r="G20" s="19"/>
      <c r="H20" s="19"/>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0"/>
    </row>
    <row r="21" spans="1:42" ht="18.75" customHeight="1" thickBot="1" x14ac:dyDescent="0.2">
      <c r="A21" s="20"/>
      <c r="B21" s="21"/>
      <c r="C21" s="85" t="s">
        <v>10</v>
      </c>
      <c r="D21" s="86"/>
      <c r="E21" s="86"/>
      <c r="F21" s="86"/>
      <c r="G21" s="86"/>
      <c r="H21" s="87"/>
      <c r="I21" s="80" t="s">
        <v>136</v>
      </c>
      <c r="J21" s="80"/>
      <c r="K21" s="80"/>
      <c r="L21" s="80"/>
      <c r="M21" s="80"/>
      <c r="N21" s="80"/>
      <c r="O21" s="91"/>
      <c r="P21" s="92"/>
      <c r="Q21" s="92"/>
      <c r="R21" s="92"/>
      <c r="S21" s="92"/>
      <c r="T21" s="92"/>
      <c r="U21" s="93"/>
      <c r="V21" s="23"/>
      <c r="W21" s="100" t="str">
        <f>IF(O21=LIST!C11,"→受水槽給水の種類を入力→","")</f>
        <v/>
      </c>
      <c r="X21" s="100"/>
      <c r="Y21" s="100"/>
      <c r="Z21" s="100"/>
      <c r="AA21" s="100"/>
      <c r="AB21" s="100"/>
      <c r="AC21" s="100"/>
      <c r="AD21" s="100"/>
      <c r="AE21" s="100"/>
      <c r="AF21" s="101"/>
      <c r="AG21" s="102"/>
      <c r="AH21" s="102"/>
      <c r="AI21" s="102"/>
      <c r="AJ21" s="103"/>
      <c r="AK21" s="23"/>
      <c r="AL21" s="23"/>
      <c r="AM21" s="23"/>
      <c r="AN21" s="23"/>
      <c r="AO21" s="24"/>
      <c r="AP21" s="20"/>
    </row>
    <row r="22" spans="1:42" ht="18.75" customHeight="1" x14ac:dyDescent="0.15">
      <c r="A22" s="20"/>
      <c r="B22" s="21"/>
      <c r="C22" s="88"/>
      <c r="D22" s="89"/>
      <c r="E22" s="89"/>
      <c r="F22" s="89"/>
      <c r="G22" s="89"/>
      <c r="H22" s="90"/>
      <c r="I22" s="22" t="s">
        <v>141</v>
      </c>
      <c r="J22" s="57"/>
      <c r="K22" s="57"/>
      <c r="L22" s="57"/>
      <c r="M22" s="57"/>
      <c r="N22" s="57"/>
      <c r="O22" s="54"/>
      <c r="P22" s="54"/>
      <c r="Q22" s="54"/>
      <c r="R22" s="54"/>
      <c r="S22" s="54"/>
      <c r="T22" s="54"/>
      <c r="U22" s="54"/>
      <c r="V22" s="23"/>
      <c r="W22" s="57"/>
      <c r="X22" s="57"/>
      <c r="Y22" s="57"/>
      <c r="Z22" s="57"/>
      <c r="AA22" s="57"/>
      <c r="AB22" s="57"/>
      <c r="AC22" s="57"/>
      <c r="AD22" s="57"/>
      <c r="AE22" s="57"/>
      <c r="AF22" s="52" t="str">
        <f>IF(O21=LIST!C11,"例）高置水槽式など","")</f>
        <v/>
      </c>
      <c r="AG22" s="58"/>
      <c r="AH22" s="58"/>
      <c r="AI22" s="58"/>
      <c r="AJ22" s="58"/>
      <c r="AK22" s="23"/>
      <c r="AL22" s="23"/>
      <c r="AM22" s="23"/>
      <c r="AN22" s="23"/>
      <c r="AO22" s="24"/>
      <c r="AP22" s="20"/>
    </row>
    <row r="23" spans="1:42" ht="18.75" customHeight="1" thickBot="1" x14ac:dyDescent="0.2">
      <c r="A23" s="20"/>
      <c r="B23" s="21"/>
      <c r="C23" s="57"/>
      <c r="D23" s="57"/>
      <c r="E23" s="57"/>
      <c r="F23" s="57"/>
      <c r="G23" s="57"/>
      <c r="H23" s="57"/>
      <c r="I23" s="57"/>
      <c r="J23" s="57"/>
      <c r="K23" s="57"/>
      <c r="L23" s="57"/>
      <c r="M23" s="57"/>
      <c r="N23" s="57"/>
      <c r="O23" s="54"/>
      <c r="P23" s="54"/>
      <c r="Q23" s="54"/>
      <c r="R23" s="54"/>
      <c r="S23" s="54"/>
      <c r="T23" s="54"/>
      <c r="U23" s="54"/>
      <c r="V23" s="23"/>
      <c r="W23" s="57"/>
      <c r="X23" s="57"/>
      <c r="Y23" s="57"/>
      <c r="Z23" s="57"/>
      <c r="AA23" s="57"/>
      <c r="AB23" s="57"/>
      <c r="AC23" s="57"/>
      <c r="AD23" s="57"/>
      <c r="AE23" s="57"/>
      <c r="AF23" s="58"/>
      <c r="AG23" s="58"/>
      <c r="AH23" s="58"/>
      <c r="AI23" s="58"/>
      <c r="AJ23" s="58"/>
      <c r="AK23" s="23"/>
      <c r="AL23" s="23"/>
      <c r="AM23" s="23"/>
      <c r="AN23" s="23"/>
      <c r="AO23" s="24"/>
      <c r="AP23" s="20"/>
    </row>
    <row r="24" spans="1:42" ht="18.75" customHeight="1" thickBot="1" x14ac:dyDescent="0.2">
      <c r="A24" s="20"/>
      <c r="B24" s="21"/>
      <c r="C24" s="85" t="s">
        <v>140</v>
      </c>
      <c r="D24" s="86"/>
      <c r="E24" s="86"/>
      <c r="F24" s="86"/>
      <c r="G24" s="86"/>
      <c r="H24" s="87"/>
      <c r="I24" s="80" t="s">
        <v>136</v>
      </c>
      <c r="J24" s="80"/>
      <c r="K24" s="80"/>
      <c r="L24" s="80"/>
      <c r="M24" s="80"/>
      <c r="N24" s="80"/>
      <c r="O24" s="91"/>
      <c r="P24" s="92"/>
      <c r="Q24" s="92"/>
      <c r="R24" s="92"/>
      <c r="S24" s="92"/>
      <c r="T24" s="92"/>
      <c r="U24" s="93"/>
      <c r="V24" s="23"/>
      <c r="W24" s="100" t="str">
        <f>IF(O24=LIST!C11,"→受水槽給水の種類を入力→","")</f>
        <v/>
      </c>
      <c r="X24" s="100"/>
      <c r="Y24" s="100"/>
      <c r="Z24" s="100"/>
      <c r="AA24" s="100"/>
      <c r="AB24" s="100"/>
      <c r="AC24" s="100"/>
      <c r="AD24" s="100"/>
      <c r="AE24" s="100"/>
      <c r="AF24" s="101"/>
      <c r="AG24" s="102"/>
      <c r="AH24" s="102"/>
      <c r="AI24" s="102"/>
      <c r="AJ24" s="103"/>
      <c r="AK24" s="23"/>
      <c r="AL24" s="23"/>
      <c r="AM24" s="23"/>
      <c r="AN24" s="23"/>
      <c r="AO24" s="24"/>
      <c r="AP24" s="20"/>
    </row>
    <row r="25" spans="1:42" ht="18.75" customHeight="1" x14ac:dyDescent="0.15">
      <c r="A25" s="20"/>
      <c r="B25" s="21"/>
      <c r="C25" s="88"/>
      <c r="D25" s="89"/>
      <c r="E25" s="89"/>
      <c r="F25" s="89"/>
      <c r="G25" s="89"/>
      <c r="H25" s="90"/>
      <c r="I25" s="22" t="s">
        <v>141</v>
      </c>
      <c r="J25" s="57"/>
      <c r="K25" s="57"/>
      <c r="L25" s="57"/>
      <c r="M25" s="57"/>
      <c r="N25" s="57"/>
      <c r="O25" s="54"/>
      <c r="P25" s="54"/>
      <c r="Q25" s="54"/>
      <c r="R25" s="54"/>
      <c r="S25" s="54"/>
      <c r="T25" s="54"/>
      <c r="U25" s="54"/>
      <c r="V25" s="23"/>
      <c r="W25" s="57"/>
      <c r="X25" s="57"/>
      <c r="Y25" s="57"/>
      <c r="Z25" s="57"/>
      <c r="AA25" s="57"/>
      <c r="AB25" s="57"/>
      <c r="AC25" s="57"/>
      <c r="AD25" s="57"/>
      <c r="AE25" s="57"/>
      <c r="AF25" s="52" t="str">
        <f>IF(O24=LIST!C11,"例）高置水槽式など","")</f>
        <v/>
      </c>
      <c r="AG25" s="58"/>
      <c r="AH25" s="58"/>
      <c r="AI25" s="58"/>
      <c r="AJ25" s="58"/>
      <c r="AK25" s="23"/>
      <c r="AL25" s="23"/>
      <c r="AM25" s="23"/>
      <c r="AN25" s="23"/>
      <c r="AO25" s="24"/>
      <c r="AP25" s="51"/>
    </row>
    <row r="26" spans="1:42" ht="18.75" customHeight="1" thickBot="1" x14ac:dyDescent="0.2">
      <c r="A26" s="20"/>
      <c r="B26" s="21"/>
      <c r="C26" s="19"/>
      <c r="D26" s="19"/>
      <c r="E26" s="19"/>
      <c r="F26" s="19"/>
      <c r="G26" s="19"/>
      <c r="H26" s="19"/>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0"/>
    </row>
    <row r="27" spans="1:42" ht="18.75" customHeight="1" thickBot="1" x14ac:dyDescent="0.2">
      <c r="A27" s="20"/>
      <c r="B27" s="21"/>
      <c r="C27" s="85" t="s">
        <v>12</v>
      </c>
      <c r="D27" s="86"/>
      <c r="E27" s="86"/>
      <c r="F27" s="86"/>
      <c r="G27" s="86"/>
      <c r="H27" s="87"/>
      <c r="I27" s="96" t="s">
        <v>143</v>
      </c>
      <c r="J27" s="94"/>
      <c r="K27" s="94"/>
      <c r="L27" s="94"/>
      <c r="M27" s="94"/>
      <c r="N27" s="94"/>
      <c r="O27" s="94"/>
      <c r="P27" s="94"/>
      <c r="Q27" s="94"/>
      <c r="R27" s="94"/>
      <c r="S27" s="94"/>
      <c r="T27" s="94"/>
      <c r="U27" s="94"/>
      <c r="V27" s="94"/>
      <c r="W27" s="94"/>
      <c r="X27" s="94"/>
      <c r="Y27" s="94"/>
      <c r="Z27" s="94"/>
      <c r="AA27" s="94"/>
      <c r="AB27" s="94"/>
      <c r="AC27" s="94"/>
      <c r="AD27" s="104"/>
      <c r="AE27" s="105"/>
      <c r="AF27" s="105"/>
      <c r="AG27" s="106"/>
      <c r="AH27" s="57"/>
      <c r="AI27" s="24"/>
      <c r="AJ27" s="24"/>
      <c r="AK27" s="24"/>
      <c r="AL27" s="24"/>
      <c r="AM27" s="24"/>
      <c r="AN27" s="24"/>
      <c r="AO27" s="24"/>
      <c r="AP27" s="20"/>
    </row>
    <row r="28" spans="1:42" ht="18.75" customHeight="1" x14ac:dyDescent="0.15">
      <c r="A28" s="20"/>
      <c r="B28" s="21"/>
      <c r="C28" s="88"/>
      <c r="D28" s="89"/>
      <c r="E28" s="89"/>
      <c r="F28" s="89"/>
      <c r="G28" s="89"/>
      <c r="H28" s="90"/>
      <c r="I28" s="19" t="s">
        <v>142</v>
      </c>
      <c r="J28" s="40"/>
      <c r="K28" s="40"/>
      <c r="L28" s="40"/>
      <c r="M28" s="40"/>
      <c r="N28" s="24"/>
      <c r="O28" s="24"/>
      <c r="P28" s="23"/>
      <c r="Q28" s="24"/>
      <c r="R28" s="23"/>
      <c r="S28" s="23"/>
      <c r="T28" s="57"/>
      <c r="U28" s="24"/>
      <c r="V28" s="23"/>
      <c r="W28" s="23"/>
      <c r="X28" s="23"/>
      <c r="Y28" s="23"/>
      <c r="Z28" s="23"/>
      <c r="AA28" s="23"/>
      <c r="AB28" s="23"/>
      <c r="AC28" s="23"/>
      <c r="AD28" s="23"/>
      <c r="AE28" s="24"/>
      <c r="AF28" s="23"/>
      <c r="AG28" s="23"/>
      <c r="AH28" s="57"/>
      <c r="AI28" s="24"/>
      <c r="AJ28" s="24"/>
      <c r="AK28" s="24"/>
      <c r="AL28" s="24"/>
      <c r="AM28" s="24"/>
      <c r="AN28" s="24"/>
      <c r="AO28" s="24"/>
      <c r="AP28" s="20"/>
    </row>
    <row r="29" spans="1:42" ht="18.75" customHeight="1" thickBot="1" x14ac:dyDescent="0.2">
      <c r="A29" s="20"/>
      <c r="B29" s="21"/>
      <c r="C29" s="19"/>
      <c r="D29" s="19"/>
      <c r="E29" s="19"/>
      <c r="F29" s="19"/>
      <c r="G29" s="19"/>
      <c r="H29" s="19"/>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0"/>
    </row>
    <row r="30" spans="1:42" ht="18.75" customHeight="1" thickBot="1" x14ac:dyDescent="0.2">
      <c r="A30" s="20"/>
      <c r="B30" s="21"/>
      <c r="C30" s="97" t="s">
        <v>86</v>
      </c>
      <c r="D30" s="98"/>
      <c r="E30" s="98"/>
      <c r="F30" s="98"/>
      <c r="G30" s="98"/>
      <c r="H30" s="99"/>
      <c r="I30" s="96" t="s">
        <v>87</v>
      </c>
      <c r="J30" s="94"/>
      <c r="K30" s="94"/>
      <c r="L30" s="91"/>
      <c r="M30" s="92"/>
      <c r="N30" s="93"/>
      <c r="O30" s="19"/>
      <c r="P30" s="94" t="s">
        <v>88</v>
      </c>
      <c r="Q30" s="94"/>
      <c r="R30" s="94"/>
      <c r="S30" s="91"/>
      <c r="T30" s="93"/>
      <c r="U30" s="19" t="s">
        <v>85</v>
      </c>
      <c r="V30" s="23"/>
      <c r="W30" s="23"/>
      <c r="X30" s="23"/>
      <c r="Y30" s="23"/>
      <c r="Z30" s="23"/>
      <c r="AA30" s="23"/>
      <c r="AB30" s="23"/>
      <c r="AC30" s="23"/>
      <c r="AD30" s="23"/>
      <c r="AE30" s="24"/>
      <c r="AF30" s="23"/>
      <c r="AG30" s="23"/>
      <c r="AH30" s="57"/>
      <c r="AI30" s="24"/>
      <c r="AJ30" s="24"/>
      <c r="AK30" s="24"/>
      <c r="AL30" s="24"/>
      <c r="AM30" s="24"/>
      <c r="AN30" s="24"/>
      <c r="AO30" s="24"/>
      <c r="AP30" s="20"/>
    </row>
    <row r="31" spans="1:42" ht="18.75" customHeight="1" thickBot="1" x14ac:dyDescent="0.2">
      <c r="A31" s="20"/>
      <c r="B31" s="21"/>
      <c r="C31" s="19"/>
      <c r="D31" s="19"/>
      <c r="E31" s="19"/>
      <c r="F31" s="19"/>
      <c r="G31" s="19"/>
      <c r="H31" s="19"/>
      <c r="I31" s="19"/>
      <c r="J31" s="19"/>
      <c r="K31" s="19"/>
      <c r="L31" s="19"/>
      <c r="M31" s="19"/>
      <c r="N31" s="19"/>
      <c r="O31" s="19"/>
      <c r="P31" s="19"/>
      <c r="Q31" s="19"/>
      <c r="R31" s="19"/>
      <c r="S31" s="19"/>
      <c r="T31" s="19"/>
      <c r="U31" s="19"/>
      <c r="V31" s="23"/>
      <c r="W31" s="23"/>
      <c r="X31" s="23"/>
      <c r="Y31" s="23"/>
      <c r="Z31" s="23"/>
      <c r="AA31" s="23"/>
      <c r="AB31" s="23"/>
      <c r="AC31" s="23"/>
      <c r="AD31" s="23"/>
      <c r="AE31" s="24"/>
      <c r="AF31" s="23"/>
      <c r="AG31" s="23"/>
      <c r="AH31" s="57"/>
      <c r="AI31" s="24"/>
      <c r="AJ31" s="24"/>
      <c r="AK31" s="24"/>
      <c r="AL31" s="24"/>
      <c r="AM31" s="24"/>
      <c r="AN31" s="24"/>
      <c r="AO31" s="24"/>
      <c r="AP31" s="20"/>
    </row>
    <row r="32" spans="1:42" ht="18.75" customHeight="1" thickBot="1" x14ac:dyDescent="0.2">
      <c r="A32" s="20"/>
      <c r="B32" s="21"/>
      <c r="C32" s="97" t="s">
        <v>89</v>
      </c>
      <c r="D32" s="98"/>
      <c r="E32" s="98"/>
      <c r="F32" s="98"/>
      <c r="G32" s="98"/>
      <c r="H32" s="99"/>
      <c r="I32" s="96" t="s">
        <v>87</v>
      </c>
      <c r="J32" s="94"/>
      <c r="K32" s="95"/>
      <c r="L32" s="91"/>
      <c r="M32" s="92"/>
      <c r="N32" s="93"/>
      <c r="O32" s="19"/>
      <c r="P32" s="94" t="s">
        <v>88</v>
      </c>
      <c r="Q32" s="94"/>
      <c r="R32" s="95"/>
      <c r="S32" s="91"/>
      <c r="T32" s="93"/>
      <c r="U32" s="19" t="s">
        <v>85</v>
      </c>
      <c r="V32" s="24"/>
      <c r="W32" s="24"/>
      <c r="X32" s="24"/>
      <c r="Y32" s="24"/>
      <c r="Z32" s="24"/>
      <c r="AA32" s="24"/>
      <c r="AB32" s="24"/>
      <c r="AC32" s="24"/>
      <c r="AD32" s="24"/>
      <c r="AE32" s="24"/>
      <c r="AF32" s="24"/>
      <c r="AG32" s="24"/>
      <c r="AH32" s="24"/>
      <c r="AI32" s="24"/>
      <c r="AJ32" s="24"/>
      <c r="AK32" s="24"/>
      <c r="AL32" s="24"/>
      <c r="AM32" s="24"/>
      <c r="AN32" s="24"/>
      <c r="AO32" s="24"/>
      <c r="AP32" s="20"/>
    </row>
    <row r="33" spans="1:42" ht="18.75" customHeight="1" thickBot="1" x14ac:dyDescent="0.2">
      <c r="A33" s="20"/>
      <c r="B33" s="21"/>
      <c r="C33" s="57"/>
      <c r="D33" s="57"/>
      <c r="E33" s="57"/>
      <c r="F33" s="57"/>
      <c r="G33" s="57"/>
      <c r="H33" s="57"/>
      <c r="I33" s="56"/>
      <c r="J33" s="56"/>
      <c r="K33" s="56"/>
      <c r="L33" s="54"/>
      <c r="M33" s="54"/>
      <c r="N33" s="54"/>
      <c r="O33" s="24"/>
      <c r="P33" s="57"/>
      <c r="Q33" s="57"/>
      <c r="R33" s="57"/>
      <c r="S33" s="54"/>
      <c r="T33" s="54"/>
      <c r="U33" s="24"/>
      <c r="V33" s="24"/>
      <c r="W33" s="24"/>
      <c r="X33" s="24"/>
      <c r="Y33" s="24"/>
      <c r="Z33" s="24"/>
      <c r="AA33" s="24"/>
      <c r="AB33" s="24"/>
      <c r="AC33" s="24"/>
      <c r="AD33" s="24"/>
      <c r="AE33" s="24"/>
      <c r="AF33" s="24"/>
      <c r="AG33" s="24"/>
      <c r="AH33" s="24"/>
      <c r="AI33" s="24"/>
      <c r="AJ33" s="24"/>
      <c r="AK33" s="24"/>
      <c r="AL33" s="24"/>
      <c r="AM33" s="24"/>
      <c r="AN33" s="24"/>
      <c r="AO33" s="24"/>
      <c r="AP33" s="20"/>
    </row>
    <row r="34" spans="1:42" ht="18.75" customHeight="1" x14ac:dyDescent="0.15">
      <c r="A34" s="20"/>
      <c r="B34" s="21"/>
      <c r="C34" s="85" t="s">
        <v>149</v>
      </c>
      <c r="D34" s="86"/>
      <c r="E34" s="86"/>
      <c r="F34" s="86"/>
      <c r="G34" s="86"/>
      <c r="H34" s="87"/>
      <c r="I34" s="80" t="str">
        <f>IF(M11=LIST!C7,"メーター口径を入力","")</f>
        <v/>
      </c>
      <c r="J34" s="80"/>
      <c r="K34" s="80"/>
      <c r="L34" s="80"/>
      <c r="M34" s="80"/>
      <c r="N34" s="80"/>
      <c r="O34" s="81"/>
      <c r="P34" s="82"/>
      <c r="Q34" s="22" t="str">
        <f>IF(M11=LIST!C7,"mm","")</f>
        <v/>
      </c>
      <c r="R34" s="57"/>
      <c r="S34" s="54"/>
      <c r="T34" s="54"/>
      <c r="U34" s="24" t="str">
        <f>IF(M11=LIST!C7,"※協議箇所が既存建物である場合は入力してください。","")</f>
        <v/>
      </c>
      <c r="V34" s="24"/>
      <c r="W34" s="24"/>
      <c r="X34" s="24"/>
      <c r="Y34" s="24"/>
      <c r="Z34" s="24"/>
      <c r="AA34" s="24"/>
      <c r="AB34" s="24"/>
      <c r="AC34" s="24"/>
      <c r="AD34" s="24"/>
      <c r="AE34" s="24"/>
      <c r="AF34" s="24"/>
      <c r="AG34" s="24"/>
      <c r="AH34" s="24"/>
      <c r="AI34" s="24"/>
      <c r="AJ34" s="24"/>
      <c r="AK34" s="24"/>
      <c r="AL34" s="24"/>
      <c r="AM34" s="24"/>
      <c r="AN34" s="24"/>
      <c r="AO34" s="24"/>
      <c r="AP34" s="20"/>
    </row>
    <row r="35" spans="1:42" ht="18.75" customHeight="1" thickBot="1" x14ac:dyDescent="0.2">
      <c r="A35" s="20"/>
      <c r="B35" s="21"/>
      <c r="C35" s="88"/>
      <c r="D35" s="89"/>
      <c r="E35" s="89"/>
      <c r="F35" s="89"/>
      <c r="G35" s="89"/>
      <c r="H35" s="90"/>
      <c r="I35" s="80" t="str">
        <f>IF(M11=LIST!C7,"瞬時最大流量","")</f>
        <v/>
      </c>
      <c r="J35" s="80"/>
      <c r="K35" s="80"/>
      <c r="L35" s="80"/>
      <c r="M35" s="80"/>
      <c r="N35" s="80"/>
      <c r="O35" s="83"/>
      <c r="P35" s="84"/>
      <c r="Q35" s="22" t="str">
        <f>IF(M11=LIST!C7,"L/min.","")</f>
        <v/>
      </c>
      <c r="R35" s="57"/>
      <c r="S35" s="54"/>
      <c r="T35" s="54"/>
      <c r="U35" s="24" t="str">
        <f>IF(M11=LIST!C7,"※協議箇所が既存建物である場合は入力してください。","")</f>
        <v/>
      </c>
      <c r="V35" s="24"/>
      <c r="W35" s="24"/>
      <c r="X35" s="24"/>
      <c r="Y35" s="24"/>
      <c r="Z35" s="24"/>
      <c r="AA35" s="24"/>
      <c r="AB35" s="24"/>
      <c r="AC35" s="24"/>
      <c r="AD35" s="24"/>
      <c r="AE35" s="24"/>
      <c r="AF35" s="24"/>
      <c r="AG35" s="24"/>
      <c r="AH35" s="24"/>
      <c r="AI35" s="24"/>
      <c r="AJ35" s="24"/>
      <c r="AK35" s="24"/>
      <c r="AL35" s="24"/>
      <c r="AM35" s="24"/>
      <c r="AN35" s="24"/>
      <c r="AO35" s="24"/>
      <c r="AP35" s="20"/>
    </row>
    <row r="36" spans="1:42" ht="18.75" customHeight="1" thickBot="1" x14ac:dyDescent="0.2">
      <c r="A36" s="20"/>
      <c r="B36" s="21"/>
      <c r="C36" s="57"/>
      <c r="D36" s="57"/>
      <c r="E36" s="57"/>
      <c r="F36" s="57"/>
      <c r="G36" s="57"/>
      <c r="H36" s="57"/>
      <c r="I36" s="57"/>
      <c r="J36" s="57"/>
      <c r="K36" s="57"/>
      <c r="L36" s="57"/>
      <c r="M36" s="57"/>
      <c r="N36" s="57"/>
      <c r="O36" s="57"/>
      <c r="P36" s="57"/>
      <c r="Q36" s="22"/>
      <c r="R36" s="57"/>
      <c r="S36" s="54"/>
      <c r="T36" s="54"/>
      <c r="U36" s="24"/>
      <c r="V36" s="24"/>
      <c r="W36" s="24"/>
      <c r="X36" s="24"/>
      <c r="Y36" s="24"/>
      <c r="Z36" s="24"/>
      <c r="AA36" s="24"/>
      <c r="AB36" s="24"/>
      <c r="AC36" s="24"/>
      <c r="AD36" s="24"/>
      <c r="AE36" s="24"/>
      <c r="AF36" s="24"/>
      <c r="AG36" s="24"/>
      <c r="AH36" s="24"/>
      <c r="AI36" s="24"/>
      <c r="AJ36" s="24"/>
      <c r="AK36" s="24"/>
      <c r="AL36" s="24"/>
      <c r="AM36" s="24"/>
      <c r="AN36" s="24"/>
      <c r="AO36" s="24"/>
      <c r="AP36" s="20"/>
    </row>
    <row r="37" spans="1:42" ht="18.75" customHeight="1" x14ac:dyDescent="0.15">
      <c r="A37" s="20"/>
      <c r="B37" s="21"/>
      <c r="C37" s="85" t="s">
        <v>151</v>
      </c>
      <c r="D37" s="86"/>
      <c r="E37" s="86"/>
      <c r="F37" s="86"/>
      <c r="G37" s="86"/>
      <c r="H37" s="87"/>
      <c r="I37" s="80" t="s">
        <v>152</v>
      </c>
      <c r="J37" s="80"/>
      <c r="K37" s="80"/>
      <c r="L37" s="80"/>
      <c r="M37" s="149"/>
      <c r="N37" s="150"/>
      <c r="O37" s="150"/>
      <c r="P37" s="150"/>
      <c r="Q37" s="150"/>
      <c r="R37" s="151"/>
      <c r="S37" s="54"/>
      <c r="T37" s="54"/>
      <c r="U37" s="24"/>
      <c r="V37" s="24"/>
      <c r="W37" s="24"/>
      <c r="X37" s="24"/>
      <c r="Y37" s="24"/>
      <c r="Z37" s="24"/>
      <c r="AA37" s="24"/>
      <c r="AB37" s="24"/>
      <c r="AC37" s="24"/>
      <c r="AD37" s="24"/>
      <c r="AE37" s="24"/>
      <c r="AF37" s="24"/>
      <c r="AG37" s="24"/>
      <c r="AH37" s="24"/>
      <c r="AI37" s="24"/>
      <c r="AJ37" s="24"/>
      <c r="AK37" s="24"/>
      <c r="AL37" s="24"/>
      <c r="AM37" s="24"/>
      <c r="AN37" s="24"/>
      <c r="AO37" s="24"/>
      <c r="AP37" s="20"/>
    </row>
    <row r="38" spans="1:42" ht="18.75" customHeight="1" thickBot="1" x14ac:dyDescent="0.2">
      <c r="A38" s="20"/>
      <c r="B38" s="21"/>
      <c r="C38" s="88"/>
      <c r="D38" s="89"/>
      <c r="E38" s="89"/>
      <c r="F38" s="89"/>
      <c r="G38" s="89"/>
      <c r="H38" s="90"/>
      <c r="I38" s="123" t="s">
        <v>153</v>
      </c>
      <c r="J38" s="80"/>
      <c r="K38" s="80"/>
      <c r="L38" s="80"/>
      <c r="M38" s="152"/>
      <c r="N38" s="153"/>
      <c r="O38" s="153"/>
      <c r="P38" s="153"/>
      <c r="Q38" s="153"/>
      <c r="R38" s="154"/>
      <c r="S38" s="54"/>
      <c r="T38" s="54"/>
      <c r="U38" s="24"/>
      <c r="V38" s="24"/>
      <c r="W38" s="24"/>
      <c r="X38" s="24"/>
      <c r="Y38" s="24"/>
      <c r="Z38" s="24"/>
      <c r="AA38" s="24"/>
      <c r="AB38" s="24"/>
      <c r="AC38" s="24"/>
      <c r="AD38" s="24"/>
      <c r="AE38" s="24"/>
      <c r="AF38" s="24"/>
      <c r="AG38" s="24"/>
      <c r="AH38" s="24"/>
      <c r="AI38" s="24"/>
      <c r="AJ38" s="24"/>
      <c r="AK38" s="24"/>
      <c r="AL38" s="24"/>
      <c r="AM38" s="24"/>
      <c r="AN38" s="24"/>
      <c r="AO38" s="24"/>
      <c r="AP38" s="20"/>
    </row>
    <row r="39" spans="1:42" ht="18.75" customHeight="1" thickBot="1" x14ac:dyDescent="0.2">
      <c r="A39" s="20"/>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30"/>
    </row>
    <row r="40" spans="1:42" ht="18.75" customHeight="1" x14ac:dyDescent="0.15">
      <c r="A40" s="19"/>
      <c r="B40" s="21"/>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20"/>
    </row>
    <row r="41" spans="1:42" ht="18.75" customHeight="1" x14ac:dyDescent="0.15">
      <c r="A41" s="20"/>
      <c r="B41" s="21"/>
      <c r="C41" s="57" t="s">
        <v>172</v>
      </c>
      <c r="D41" s="22" t="s">
        <v>170</v>
      </c>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24"/>
      <c r="AK41" s="24"/>
      <c r="AL41" s="24"/>
      <c r="AM41" s="24"/>
      <c r="AN41" s="24"/>
      <c r="AO41" s="24"/>
      <c r="AP41" s="20"/>
    </row>
    <row r="42" spans="1:42" ht="18.75" customHeight="1" thickBot="1" x14ac:dyDescent="0.2">
      <c r="A42" s="20"/>
      <c r="B42" s="21"/>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24"/>
      <c r="AK42" s="24"/>
      <c r="AL42" s="24"/>
      <c r="AM42" s="24"/>
      <c r="AN42" s="24"/>
      <c r="AO42" s="24"/>
      <c r="AP42" s="20"/>
    </row>
    <row r="43" spans="1:42" ht="18.75" customHeight="1" x14ac:dyDescent="0.15">
      <c r="A43" s="20"/>
      <c r="B43" s="21"/>
      <c r="C43" s="133" t="s">
        <v>171</v>
      </c>
      <c r="D43" s="86"/>
      <c r="E43" s="86"/>
      <c r="F43" s="86"/>
      <c r="G43" s="86"/>
      <c r="H43" s="86"/>
      <c r="I43" s="136"/>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8"/>
      <c r="AN43" s="24"/>
      <c r="AO43" s="24"/>
      <c r="AP43" s="20"/>
    </row>
    <row r="44" spans="1:42" ht="18.75" customHeight="1" x14ac:dyDescent="0.15">
      <c r="A44" s="20"/>
      <c r="B44" s="21"/>
      <c r="C44" s="134"/>
      <c r="D44" s="135"/>
      <c r="E44" s="135"/>
      <c r="F44" s="135"/>
      <c r="G44" s="135"/>
      <c r="H44" s="135"/>
      <c r="I44" s="139"/>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1"/>
      <c r="AN44" s="24"/>
      <c r="AO44" s="24"/>
      <c r="AP44" s="20"/>
    </row>
    <row r="45" spans="1:42" ht="18.75" customHeight="1" x14ac:dyDescent="0.15">
      <c r="A45" s="20"/>
      <c r="B45" s="21"/>
      <c r="C45" s="134"/>
      <c r="D45" s="135"/>
      <c r="E45" s="135"/>
      <c r="F45" s="135"/>
      <c r="G45" s="135"/>
      <c r="H45" s="135"/>
      <c r="I45" s="139"/>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1"/>
      <c r="AN45" s="24"/>
      <c r="AO45" s="24"/>
      <c r="AP45" s="20"/>
    </row>
    <row r="46" spans="1:42" ht="18.75" customHeight="1" x14ac:dyDescent="0.15">
      <c r="A46" s="20"/>
      <c r="B46" s="21"/>
      <c r="C46" s="134"/>
      <c r="D46" s="135"/>
      <c r="E46" s="135"/>
      <c r="F46" s="135"/>
      <c r="G46" s="135"/>
      <c r="H46" s="135"/>
      <c r="I46" s="139"/>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1"/>
      <c r="AN46" s="24"/>
      <c r="AO46" s="24"/>
      <c r="AP46" s="20"/>
    </row>
    <row r="47" spans="1:42" ht="18.75" customHeight="1" x14ac:dyDescent="0.15">
      <c r="A47" s="20"/>
      <c r="B47" s="21"/>
      <c r="C47" s="134"/>
      <c r="D47" s="135"/>
      <c r="E47" s="135"/>
      <c r="F47" s="135"/>
      <c r="G47" s="135"/>
      <c r="H47" s="135"/>
      <c r="I47" s="139"/>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1"/>
      <c r="AN47" s="24"/>
      <c r="AO47" s="24"/>
      <c r="AP47" s="20"/>
    </row>
    <row r="48" spans="1:42" ht="18.75" customHeight="1" x14ac:dyDescent="0.15">
      <c r="A48" s="20"/>
      <c r="B48" s="21"/>
      <c r="C48" s="134"/>
      <c r="D48" s="135"/>
      <c r="E48" s="135"/>
      <c r="F48" s="135"/>
      <c r="G48" s="135"/>
      <c r="H48" s="135"/>
      <c r="I48" s="139"/>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1"/>
      <c r="AN48" s="24"/>
      <c r="AO48" s="24"/>
      <c r="AP48" s="20"/>
    </row>
    <row r="49" spans="1:42" ht="18.75" customHeight="1" thickBot="1" x14ac:dyDescent="0.2">
      <c r="A49" s="20"/>
      <c r="B49" s="21"/>
      <c r="C49" s="88"/>
      <c r="D49" s="89"/>
      <c r="E49" s="89"/>
      <c r="F49" s="89"/>
      <c r="G49" s="89"/>
      <c r="H49" s="89"/>
      <c r="I49" s="83"/>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84"/>
      <c r="AN49" s="24"/>
      <c r="AO49" s="24"/>
      <c r="AP49" s="20"/>
    </row>
    <row r="50" spans="1:42" ht="18.75" customHeight="1" x14ac:dyDescent="0.15">
      <c r="A50" s="19"/>
      <c r="B50" s="21"/>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20"/>
    </row>
    <row r="51" spans="1:42" ht="18.75" customHeight="1" thickBot="1" x14ac:dyDescent="0.2">
      <c r="A51" s="19"/>
      <c r="B51" s="21"/>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20"/>
    </row>
    <row r="52" spans="1:42" ht="18.75" customHeight="1" x14ac:dyDescent="0.15">
      <c r="B52" s="107" t="s">
        <v>174</v>
      </c>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9"/>
    </row>
    <row r="53" spans="1:42" ht="18.75" customHeight="1" x14ac:dyDescent="0.15">
      <c r="B53" s="110"/>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2"/>
    </row>
    <row r="54" spans="1:42" ht="18.75" customHeight="1" thickBot="1" x14ac:dyDescent="0.2">
      <c r="B54" s="113"/>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5"/>
    </row>
  </sheetData>
  <sheetProtection algorithmName="SHA-512" hashValue="ecPIgP9P5YtV6QmOMuI6IVZtBpKoPp4M+R2cXJKkgs5ak5KSJdckC2qVDg5l71jvNao2ASA+FGDACmKVgL0DOw==" saltValue="//qjhRnOm1VBCl3G1b2bVw==" spinCount="100000" sheet="1" selectLockedCells="1"/>
  <mergeCells count="64">
    <mergeCell ref="C43:H49"/>
    <mergeCell ref="I43:AM49"/>
    <mergeCell ref="C6:H7"/>
    <mergeCell ref="I6:L7"/>
    <mergeCell ref="M6:Z6"/>
    <mergeCell ref="M7:Z7"/>
    <mergeCell ref="I37:L37"/>
    <mergeCell ref="M37:R37"/>
    <mergeCell ref="C37:H38"/>
    <mergeCell ref="I38:L38"/>
    <mergeCell ref="M38:R38"/>
    <mergeCell ref="C11:H11"/>
    <mergeCell ref="I11:L11"/>
    <mergeCell ref="M11:P11"/>
    <mergeCell ref="I19:Q19"/>
    <mergeCell ref="C9:H9"/>
    <mergeCell ref="I9:K9"/>
    <mergeCell ref="C30:H30"/>
    <mergeCell ref="AA18:AD18"/>
    <mergeCell ref="C16:H16"/>
    <mergeCell ref="C13:H14"/>
    <mergeCell ref="I13:K13"/>
    <mergeCell ref="L13:M13"/>
    <mergeCell ref="I14:K14"/>
    <mergeCell ref="L14:M14"/>
    <mergeCell ref="I16:L16"/>
    <mergeCell ref="C18:H18"/>
    <mergeCell ref="AD27:AG27"/>
    <mergeCell ref="I24:N24"/>
    <mergeCell ref="C24:H25"/>
    <mergeCell ref="B52:AP54"/>
    <mergeCell ref="L9:Z9"/>
    <mergeCell ref="M16:R16"/>
    <mergeCell ref="T16:Z16"/>
    <mergeCell ref="AA16:AG16"/>
    <mergeCell ref="C19:H19"/>
    <mergeCell ref="I18:M18"/>
    <mergeCell ref="N18:Q18"/>
    <mergeCell ref="S18:Z18"/>
    <mergeCell ref="C34:H35"/>
    <mergeCell ref="P30:R30"/>
    <mergeCell ref="S30:T30"/>
    <mergeCell ref="C27:H28"/>
    <mergeCell ref="R19:T19"/>
    <mergeCell ref="W21:AE21"/>
    <mergeCell ref="AF21:AJ21"/>
    <mergeCell ref="O24:U24"/>
    <mergeCell ref="W24:AE24"/>
    <mergeCell ref="AF24:AJ24"/>
    <mergeCell ref="I34:N34"/>
    <mergeCell ref="I35:N35"/>
    <mergeCell ref="O34:P34"/>
    <mergeCell ref="O35:P35"/>
    <mergeCell ref="C21:H22"/>
    <mergeCell ref="I21:N21"/>
    <mergeCell ref="O21:U21"/>
    <mergeCell ref="S32:T32"/>
    <mergeCell ref="P32:R32"/>
    <mergeCell ref="L32:N32"/>
    <mergeCell ref="I32:K32"/>
    <mergeCell ref="L30:N30"/>
    <mergeCell ref="C32:H32"/>
    <mergeCell ref="I30:K30"/>
    <mergeCell ref="I27:AC27"/>
  </mergeCells>
  <phoneticPr fontId="1"/>
  <conditionalFormatting sqref="AD19:AE19 AH18:AI19 AE18">
    <cfRule type="expression" dxfId="13" priority="15">
      <formula>$X$18&lt;&gt;""</formula>
    </cfRule>
  </conditionalFormatting>
  <conditionalFormatting sqref="AA16:AG16">
    <cfRule type="expression" dxfId="12" priority="11">
      <formula>$M$16="複合ビル"</formula>
    </cfRule>
    <cfRule type="expression" dxfId="11" priority="12">
      <formula>$M$16="その他"</formula>
    </cfRule>
  </conditionalFormatting>
  <conditionalFormatting sqref="AA18:AD18">
    <cfRule type="expression" dxfId="10" priority="10">
      <formula>$N$18="一部階"</formula>
    </cfRule>
  </conditionalFormatting>
  <conditionalFormatting sqref="AF21:AJ21">
    <cfRule type="expression" dxfId="9" priority="9">
      <formula>$O$21="受水槽式"</formula>
    </cfRule>
  </conditionalFormatting>
  <conditionalFormatting sqref="AF24:AJ24">
    <cfRule type="expression" dxfId="8" priority="8">
      <formula>$O$24="受水槽式"</formula>
    </cfRule>
  </conditionalFormatting>
  <conditionalFormatting sqref="O34:P35">
    <cfRule type="expression" dxfId="7" priority="7">
      <formula>$M$11="既存"</formula>
    </cfRule>
  </conditionalFormatting>
  <conditionalFormatting sqref="J11:W11">
    <cfRule type="expression" priority="4">
      <formula>$AD$27="非該当"</formula>
    </cfRule>
    <cfRule type="expression" dxfId="6" priority="6">
      <formula>$AD$27&lt;&gt;"該当"</formula>
    </cfRule>
  </conditionalFormatting>
  <conditionalFormatting sqref="Y11:AL11">
    <cfRule type="expression" dxfId="5" priority="5">
      <formula>$AD$27&lt;&gt;"非該当"</formula>
    </cfRule>
  </conditionalFormatting>
  <conditionalFormatting sqref="J37:L37">
    <cfRule type="expression" priority="2">
      <formula>$AD$27="非該当"</formula>
    </cfRule>
    <cfRule type="expression" dxfId="4" priority="3">
      <formula>$AD$27&lt;&gt;"該当"</formula>
    </cfRule>
  </conditionalFormatting>
  <conditionalFormatting sqref="F35:N35">
    <cfRule type="expression" dxfId="3" priority="1">
      <formula>$M$37="閉鎖型スプリンクラー"</formula>
    </cfRule>
  </conditionalFormatting>
  <pageMargins left="0.78740157480314965" right="0.78740157480314965" top="0.78740157480314965" bottom="0.78740157480314965" header="0.31496062992125984" footer="0.31496062992125984"/>
  <pageSetup paperSize="8" orientation="portrait" verticalDpi="0" r:id="rId1"/>
  <ignoredErrors>
    <ignoredError sqref="T16 S18" unlockedFormula="1"/>
  </ignoredErrors>
  <extLst>
    <ext xmlns:x14="http://schemas.microsoft.com/office/spreadsheetml/2009/9/main" uri="{78C0D931-6437-407d-A8EE-F0AAD7539E65}">
      <x14:conditionalFormattings>
        <x14:conditionalFormatting xmlns:xm="http://schemas.microsoft.com/office/excel/2006/main">
          <x14:cfRule type="expression" priority="13" id="{8F1A79F5-F7FD-4219-B962-E8168D377808}">
            <xm:f>$M$16=LIST!$C$22</xm:f>
            <x14:dxf>
              <fill>
                <patternFill>
                  <bgColor rgb="FFFFFF00"/>
                </patternFill>
              </fill>
            </x14:dxf>
          </x14:cfRule>
          <xm:sqref>AA16:AG16</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LIST!$C$6:$C$7</xm:f>
          </x14:formula1>
          <xm:sqref>M11:P11</xm:sqref>
        </x14:dataValidation>
        <x14:dataValidation type="list" allowBlank="1" showInputMessage="1" showErrorMessage="1" xr:uid="{00000000-0002-0000-0100-000001000000}">
          <x14:formula1>
            <xm:f>LIST!$C$22:$C$25</xm:f>
          </x14:formula1>
          <xm:sqref>M16:R16</xm:sqref>
        </x14:dataValidation>
        <x14:dataValidation type="list" allowBlank="1" showInputMessage="1" showErrorMessage="1" xr:uid="{00000000-0002-0000-0100-000002000000}">
          <x14:formula1>
            <xm:f>LIST!$C$27:$C$28</xm:f>
          </x14:formula1>
          <xm:sqref>N18:Q18</xm:sqref>
        </x14:dataValidation>
        <x14:dataValidation type="list" allowBlank="1" showInputMessage="1" showErrorMessage="1" xr:uid="{00000000-0002-0000-0100-000003000000}">
          <x14:formula1>
            <xm:f>LIST!$C$9:$C$11</xm:f>
          </x14:formula1>
          <xm:sqref>O21:U21 O24:U24</xm:sqref>
        </x14:dataValidation>
        <x14:dataValidation type="list" allowBlank="1" showInputMessage="1" showErrorMessage="1" xr:uid="{00000000-0002-0000-0100-000004000000}">
          <x14:formula1>
            <xm:f>LIST!$C$13:$C$14</xm:f>
          </x14:formula1>
          <xm:sqref>AD27:AG27</xm:sqref>
        </x14:dataValidation>
        <x14:dataValidation type="list" allowBlank="1" showInputMessage="1" showErrorMessage="1" xr:uid="{00000000-0002-0000-0100-000005000000}">
          <x14:formula1>
            <xm:f>LIST!$C$30:$C$31</xm:f>
          </x14:formula1>
          <xm:sqref>M37:R37</xm:sqref>
        </x14:dataValidation>
        <x14:dataValidation type="list" allowBlank="1" showInputMessage="1" showErrorMessage="1" xr:uid="{00000000-0002-0000-0100-000006000000}">
          <x14:formula1>
            <xm:f>LIST!$C$33:$C$38</xm:f>
          </x14:formula1>
          <xm:sqref>L30:N30</xm:sqref>
        </x14:dataValidation>
        <x14:dataValidation type="list" allowBlank="1" showInputMessage="1" showErrorMessage="1" xr:uid="{00000000-0002-0000-0100-000007000000}">
          <x14:formula1>
            <xm:f>LIST!$C$40:$C$43</xm:f>
          </x14:formula1>
          <xm:sqref>L32:N32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P32"/>
  <sheetViews>
    <sheetView showGridLines="0" zoomScaleNormal="100" workbookViewId="0">
      <selection activeCell="P6" sqref="P6:R6"/>
    </sheetView>
  </sheetViews>
  <sheetFormatPr defaultColWidth="3.125" defaultRowHeight="18.75" customHeight="1" x14ac:dyDescent="0.15"/>
  <cols>
    <col min="1" max="16384" width="3.125" style="31"/>
  </cols>
  <sheetData>
    <row r="1" spans="1:42" ht="18.75" customHeight="1" thickBot="1" x14ac:dyDescent="0.2"/>
    <row r="2" spans="1:42" ht="18.75" customHeight="1" thickBot="1" x14ac:dyDescent="0.2">
      <c r="B2" s="32" t="s">
        <v>150</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4"/>
    </row>
    <row r="3" spans="1:42" ht="18.75" customHeight="1" x14ac:dyDescent="0.15">
      <c r="B3" s="35"/>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7"/>
    </row>
    <row r="4" spans="1:42" ht="18.75" customHeight="1" x14ac:dyDescent="0.15">
      <c r="A4" s="36"/>
      <c r="B4" s="38"/>
      <c r="C4" s="39" t="s">
        <v>74</v>
      </c>
      <c r="D4" s="36" t="s">
        <v>90</v>
      </c>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7"/>
    </row>
    <row r="5" spans="1:42" ht="18.75" customHeight="1" thickBot="1" x14ac:dyDescent="0.2">
      <c r="A5" s="36"/>
      <c r="B5" s="38"/>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7"/>
    </row>
    <row r="6" spans="1:42" ht="18.75" customHeight="1" thickBot="1" x14ac:dyDescent="0.2">
      <c r="B6" s="38"/>
      <c r="C6" s="180" t="s">
        <v>91</v>
      </c>
      <c r="D6" s="181"/>
      <c r="E6" s="181"/>
      <c r="F6" s="181"/>
      <c r="G6" s="181"/>
      <c r="H6" s="182"/>
      <c r="I6" s="36"/>
      <c r="J6" s="40" t="s">
        <v>92</v>
      </c>
      <c r="K6" s="91"/>
      <c r="L6" s="92"/>
      <c r="M6" s="93"/>
      <c r="N6" s="40"/>
      <c r="O6" s="40" t="s">
        <v>93</v>
      </c>
      <c r="P6" s="91"/>
      <c r="Q6" s="92"/>
      <c r="R6" s="93"/>
      <c r="S6" s="40"/>
      <c r="T6" s="40"/>
      <c r="U6" s="41"/>
      <c r="V6" s="41"/>
      <c r="W6" s="41"/>
      <c r="X6" s="36"/>
      <c r="Y6" s="36"/>
      <c r="Z6" s="36"/>
      <c r="AA6" s="36"/>
      <c r="AB6" s="36"/>
      <c r="AC6" s="36"/>
      <c r="AD6" s="36"/>
      <c r="AE6" s="36"/>
      <c r="AF6" s="36"/>
      <c r="AG6" s="36"/>
      <c r="AH6" s="36"/>
      <c r="AI6" s="36"/>
      <c r="AJ6" s="36"/>
      <c r="AK6" s="36"/>
      <c r="AL6" s="36"/>
      <c r="AM6" s="36"/>
      <c r="AN6" s="36"/>
      <c r="AO6" s="36"/>
      <c r="AP6" s="37"/>
    </row>
    <row r="7" spans="1:42" ht="18.75" customHeight="1" thickBot="1" x14ac:dyDescent="0.2">
      <c r="B7" s="38"/>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7"/>
    </row>
    <row r="8" spans="1:42" ht="18.75" customHeight="1" x14ac:dyDescent="0.15">
      <c r="B8" s="38"/>
      <c r="C8" s="170" t="s">
        <v>94</v>
      </c>
      <c r="D8" s="161"/>
      <c r="E8" s="161"/>
      <c r="F8" s="161"/>
      <c r="G8" s="161"/>
      <c r="H8" s="162"/>
      <c r="I8" s="169" t="s">
        <v>95</v>
      </c>
      <c r="J8" s="169"/>
      <c r="K8" s="169"/>
      <c r="L8" s="169"/>
      <c r="M8" s="169"/>
      <c r="N8" s="177"/>
      <c r="O8" s="178"/>
      <c r="P8" s="178"/>
      <c r="Q8" s="179"/>
      <c r="R8" s="36" t="s">
        <v>96</v>
      </c>
      <c r="S8" s="36"/>
      <c r="T8" s="41"/>
      <c r="U8" s="158"/>
      <c r="V8" s="158"/>
      <c r="W8" s="158"/>
      <c r="X8" s="158"/>
      <c r="Y8" s="41"/>
      <c r="Z8" s="41"/>
      <c r="AA8" s="36"/>
      <c r="AB8" s="36"/>
      <c r="AC8" s="36"/>
      <c r="AD8" s="36"/>
      <c r="AE8" s="36"/>
      <c r="AF8" s="36"/>
      <c r="AG8" s="36"/>
      <c r="AH8" s="36"/>
      <c r="AI8" s="36"/>
      <c r="AJ8" s="36"/>
      <c r="AK8" s="36"/>
      <c r="AL8" s="36"/>
      <c r="AM8" s="36"/>
      <c r="AN8" s="36"/>
      <c r="AO8" s="36"/>
      <c r="AP8" s="37"/>
    </row>
    <row r="9" spans="1:42" ht="18.75" customHeight="1" x14ac:dyDescent="0.15">
      <c r="B9" s="38"/>
      <c r="C9" s="163"/>
      <c r="D9" s="164"/>
      <c r="E9" s="164"/>
      <c r="F9" s="164"/>
      <c r="G9" s="164"/>
      <c r="H9" s="165"/>
      <c r="I9" s="169" t="s">
        <v>97</v>
      </c>
      <c r="J9" s="169"/>
      <c r="K9" s="169"/>
      <c r="L9" s="169"/>
      <c r="M9" s="169"/>
      <c r="N9" s="171"/>
      <c r="O9" s="172"/>
      <c r="P9" s="172"/>
      <c r="Q9" s="173"/>
      <c r="R9" s="36" t="s">
        <v>53</v>
      </c>
      <c r="S9" s="36"/>
      <c r="T9" s="41"/>
      <c r="U9" s="158"/>
      <c r="V9" s="158"/>
      <c r="W9" s="158"/>
      <c r="X9" s="158"/>
      <c r="Y9" s="41"/>
      <c r="Z9" s="41"/>
      <c r="AA9" s="36"/>
      <c r="AB9" s="36"/>
      <c r="AC9" s="36"/>
      <c r="AD9" s="36"/>
      <c r="AE9" s="36"/>
      <c r="AF9" s="36"/>
      <c r="AG9" s="36"/>
      <c r="AH9" s="36"/>
      <c r="AI9" s="36"/>
      <c r="AJ9" s="36"/>
      <c r="AK9" s="36"/>
      <c r="AL9" s="36"/>
      <c r="AM9" s="36"/>
      <c r="AN9" s="36"/>
      <c r="AO9" s="36"/>
      <c r="AP9" s="37"/>
    </row>
    <row r="10" spans="1:42" ht="18.75" customHeight="1" x14ac:dyDescent="0.15">
      <c r="B10" s="38"/>
      <c r="C10" s="163"/>
      <c r="D10" s="164"/>
      <c r="E10" s="164"/>
      <c r="F10" s="164"/>
      <c r="G10" s="164"/>
      <c r="H10" s="165"/>
      <c r="I10" s="169" t="s">
        <v>98</v>
      </c>
      <c r="J10" s="169"/>
      <c r="K10" s="169"/>
      <c r="L10" s="169"/>
      <c r="M10" s="169"/>
      <c r="N10" s="171"/>
      <c r="O10" s="172"/>
      <c r="P10" s="172"/>
      <c r="Q10" s="173"/>
      <c r="R10" s="36" t="s">
        <v>53</v>
      </c>
      <c r="S10" s="36"/>
      <c r="T10" s="41"/>
      <c r="U10" s="158"/>
      <c r="V10" s="158"/>
      <c r="W10" s="158"/>
      <c r="X10" s="158"/>
      <c r="Y10" s="41"/>
      <c r="Z10" s="41"/>
      <c r="AA10" s="36"/>
      <c r="AB10" s="36"/>
      <c r="AC10" s="36"/>
      <c r="AD10" s="36"/>
      <c r="AE10" s="36"/>
      <c r="AF10" s="36"/>
      <c r="AG10" s="36"/>
      <c r="AH10" s="36"/>
      <c r="AI10" s="36"/>
      <c r="AJ10" s="36"/>
      <c r="AK10" s="36"/>
      <c r="AL10" s="36"/>
      <c r="AM10" s="36"/>
      <c r="AN10" s="36"/>
      <c r="AO10" s="36"/>
      <c r="AP10" s="37"/>
    </row>
    <row r="11" spans="1:42" ht="18.75" customHeight="1" x14ac:dyDescent="0.15">
      <c r="B11" s="38"/>
      <c r="C11" s="163"/>
      <c r="D11" s="164"/>
      <c r="E11" s="164"/>
      <c r="F11" s="164"/>
      <c r="G11" s="164"/>
      <c r="H11" s="165"/>
      <c r="I11" s="169" t="s">
        <v>147</v>
      </c>
      <c r="J11" s="169"/>
      <c r="K11" s="169"/>
      <c r="L11" s="169"/>
      <c r="M11" s="169"/>
      <c r="N11" s="171"/>
      <c r="O11" s="172"/>
      <c r="P11" s="172"/>
      <c r="Q11" s="173"/>
      <c r="R11" s="36" t="s">
        <v>53</v>
      </c>
      <c r="S11" s="36"/>
      <c r="T11" s="41"/>
      <c r="U11" s="158"/>
      <c r="V11" s="158"/>
      <c r="W11" s="158"/>
      <c r="X11" s="158"/>
      <c r="Y11" s="41"/>
      <c r="Z11" s="41"/>
      <c r="AA11" s="36"/>
      <c r="AB11" s="36"/>
      <c r="AC11" s="36"/>
      <c r="AD11" s="36"/>
      <c r="AE11" s="36"/>
      <c r="AF11" s="36"/>
      <c r="AG11" s="36"/>
      <c r="AH11" s="36"/>
      <c r="AI11" s="36"/>
      <c r="AJ11" s="36"/>
      <c r="AK11" s="36"/>
      <c r="AL11" s="36"/>
      <c r="AM11" s="36"/>
      <c r="AN11" s="36"/>
      <c r="AO11" s="36"/>
      <c r="AP11" s="37"/>
    </row>
    <row r="12" spans="1:42" ht="18.75" customHeight="1" thickBot="1" x14ac:dyDescent="0.2">
      <c r="B12" s="38"/>
      <c r="C12" s="166"/>
      <c r="D12" s="167"/>
      <c r="E12" s="167"/>
      <c r="F12" s="167"/>
      <c r="G12" s="167"/>
      <c r="H12" s="168"/>
      <c r="I12" s="169" t="s">
        <v>148</v>
      </c>
      <c r="J12" s="169"/>
      <c r="K12" s="169"/>
      <c r="L12" s="169"/>
      <c r="M12" s="169"/>
      <c r="N12" s="174"/>
      <c r="O12" s="175"/>
      <c r="P12" s="175"/>
      <c r="Q12" s="176"/>
      <c r="R12" s="36" t="s">
        <v>53</v>
      </c>
      <c r="S12" s="36"/>
      <c r="T12" s="41"/>
      <c r="U12" s="158"/>
      <c r="V12" s="158"/>
      <c r="W12" s="158"/>
      <c r="X12" s="158"/>
      <c r="Y12" s="41"/>
      <c r="Z12" s="41"/>
      <c r="AA12" s="36"/>
      <c r="AB12" s="36"/>
      <c r="AC12" s="36"/>
      <c r="AD12" s="36"/>
      <c r="AE12" s="36"/>
      <c r="AF12" s="36"/>
      <c r="AG12" s="36"/>
      <c r="AH12" s="36"/>
      <c r="AI12" s="36"/>
      <c r="AJ12" s="36"/>
      <c r="AK12" s="36"/>
      <c r="AL12" s="36"/>
      <c r="AM12" s="36"/>
      <c r="AN12" s="36"/>
      <c r="AO12" s="36"/>
      <c r="AP12" s="37"/>
    </row>
    <row r="13" spans="1:42" ht="18.75" customHeight="1" x14ac:dyDescent="0.15">
      <c r="B13" s="38"/>
      <c r="C13" s="54"/>
      <c r="D13" s="54"/>
      <c r="E13" s="54"/>
      <c r="F13" s="54"/>
      <c r="G13" s="54"/>
      <c r="H13" s="54"/>
      <c r="I13" s="54"/>
      <c r="J13" s="54"/>
      <c r="K13" s="54"/>
      <c r="L13" s="54"/>
      <c r="M13" s="54"/>
      <c r="N13" s="53"/>
      <c r="O13" s="53"/>
      <c r="P13" s="53"/>
      <c r="Q13" s="53"/>
      <c r="R13" s="41"/>
      <c r="S13" s="41"/>
      <c r="T13" s="41"/>
      <c r="U13" s="53"/>
      <c r="V13" s="53"/>
      <c r="W13" s="53"/>
      <c r="X13" s="53"/>
      <c r="Y13" s="41"/>
      <c r="Z13" s="41"/>
      <c r="AA13" s="36"/>
      <c r="AB13" s="36"/>
      <c r="AC13" s="36"/>
      <c r="AD13" s="36"/>
      <c r="AE13" s="36"/>
      <c r="AF13" s="36"/>
      <c r="AG13" s="36"/>
      <c r="AH13" s="36"/>
      <c r="AI13" s="36"/>
      <c r="AJ13" s="36"/>
      <c r="AK13" s="36"/>
      <c r="AL13" s="36"/>
      <c r="AM13" s="36"/>
      <c r="AN13" s="36"/>
      <c r="AO13" s="36"/>
      <c r="AP13" s="37"/>
    </row>
    <row r="14" spans="1:42" ht="18.75" customHeight="1" x14ac:dyDescent="0.15">
      <c r="B14" s="38"/>
      <c r="C14" s="160" t="s">
        <v>99</v>
      </c>
      <c r="D14" s="161"/>
      <c r="E14" s="161"/>
      <c r="F14" s="161"/>
      <c r="G14" s="161"/>
      <c r="H14" s="16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36"/>
      <c r="AK14" s="36"/>
      <c r="AL14" s="36"/>
      <c r="AM14" s="36"/>
      <c r="AN14" s="36"/>
      <c r="AO14" s="36"/>
      <c r="AP14" s="37"/>
    </row>
    <row r="15" spans="1:42" ht="18.75" customHeight="1" x14ac:dyDescent="0.15">
      <c r="B15" s="38"/>
      <c r="C15" s="163"/>
      <c r="D15" s="164"/>
      <c r="E15" s="164"/>
      <c r="F15" s="164"/>
      <c r="G15" s="164"/>
      <c r="H15" s="165"/>
      <c r="I15" s="42"/>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42"/>
      <c r="AJ15" s="36" t="s">
        <v>100</v>
      </c>
      <c r="AK15" s="36"/>
      <c r="AL15" s="36"/>
      <c r="AM15" s="36"/>
      <c r="AN15" s="36"/>
      <c r="AO15" s="36"/>
      <c r="AP15" s="37"/>
    </row>
    <row r="16" spans="1:42" ht="18.75" customHeight="1" x14ac:dyDescent="0.15">
      <c r="B16" s="38"/>
      <c r="C16" s="163"/>
      <c r="D16" s="164"/>
      <c r="E16" s="164"/>
      <c r="F16" s="164"/>
      <c r="G16" s="164"/>
      <c r="H16" s="165"/>
      <c r="I16" s="42"/>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42"/>
      <c r="AJ16" s="36"/>
      <c r="AK16" s="36"/>
      <c r="AL16" s="36"/>
      <c r="AM16" s="36"/>
      <c r="AN16" s="36"/>
      <c r="AO16" s="36"/>
      <c r="AP16" s="37"/>
    </row>
    <row r="17" spans="2:42" ht="18.75" customHeight="1" x14ac:dyDescent="0.15">
      <c r="B17" s="38"/>
      <c r="C17" s="163"/>
      <c r="D17" s="164"/>
      <c r="E17" s="164"/>
      <c r="F17" s="164"/>
      <c r="G17" s="164"/>
      <c r="H17" s="165"/>
      <c r="I17" s="42"/>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42"/>
      <c r="AJ17" s="36"/>
      <c r="AK17" s="36"/>
      <c r="AL17" s="36"/>
      <c r="AM17" s="36"/>
      <c r="AN17" s="36"/>
      <c r="AO17" s="36"/>
      <c r="AP17" s="37"/>
    </row>
    <row r="18" spans="2:42" ht="18.75" customHeight="1" x14ac:dyDescent="0.15">
      <c r="B18" s="38"/>
      <c r="C18" s="163"/>
      <c r="D18" s="164"/>
      <c r="E18" s="164"/>
      <c r="F18" s="164"/>
      <c r="G18" s="164"/>
      <c r="H18" s="165"/>
      <c r="I18" s="42"/>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42"/>
      <c r="AJ18" s="36"/>
      <c r="AK18" s="36"/>
      <c r="AL18" s="36"/>
      <c r="AM18" s="36"/>
      <c r="AN18" s="36"/>
      <c r="AO18" s="36"/>
      <c r="AP18" s="37"/>
    </row>
    <row r="19" spans="2:42" ht="18.75" customHeight="1" x14ac:dyDescent="0.15">
      <c r="B19" s="38"/>
      <c r="C19" s="163"/>
      <c r="D19" s="164"/>
      <c r="E19" s="164"/>
      <c r="F19" s="164"/>
      <c r="G19" s="164"/>
      <c r="H19" s="165"/>
      <c r="I19" s="42"/>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42"/>
      <c r="AJ19" s="36"/>
      <c r="AK19" s="36"/>
      <c r="AL19" s="36"/>
      <c r="AM19" s="36"/>
      <c r="AN19" s="36"/>
      <c r="AO19" s="36"/>
      <c r="AP19" s="37"/>
    </row>
    <row r="20" spans="2:42" ht="18.75" customHeight="1" x14ac:dyDescent="0.15">
      <c r="B20" s="38"/>
      <c r="C20" s="163"/>
      <c r="D20" s="164"/>
      <c r="E20" s="164"/>
      <c r="F20" s="164"/>
      <c r="G20" s="164"/>
      <c r="H20" s="165"/>
      <c r="I20" s="42"/>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42"/>
      <c r="AJ20" s="36"/>
      <c r="AK20" s="36"/>
      <c r="AL20" s="36"/>
      <c r="AM20" s="36"/>
      <c r="AN20" s="36"/>
      <c r="AO20" s="36"/>
      <c r="AP20" s="37"/>
    </row>
    <row r="21" spans="2:42" ht="18.75" customHeight="1" x14ac:dyDescent="0.15">
      <c r="B21" s="38"/>
      <c r="C21" s="163"/>
      <c r="D21" s="164"/>
      <c r="E21" s="164"/>
      <c r="F21" s="164"/>
      <c r="G21" s="164"/>
      <c r="H21" s="165"/>
      <c r="I21" s="42"/>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42"/>
      <c r="AJ21" s="36"/>
      <c r="AK21" s="36"/>
      <c r="AL21" s="36"/>
      <c r="AM21" s="36"/>
      <c r="AN21" s="36"/>
      <c r="AO21" s="36"/>
      <c r="AP21" s="37"/>
    </row>
    <row r="22" spans="2:42" ht="18.75" customHeight="1" x14ac:dyDescent="0.15">
      <c r="B22" s="38"/>
      <c r="C22" s="163"/>
      <c r="D22" s="164"/>
      <c r="E22" s="164"/>
      <c r="F22" s="164"/>
      <c r="G22" s="164"/>
      <c r="H22" s="165"/>
      <c r="I22" s="42"/>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42"/>
      <c r="AJ22" s="36"/>
      <c r="AK22" s="36"/>
      <c r="AL22" s="36"/>
      <c r="AM22" s="36"/>
      <c r="AN22" s="36"/>
      <c r="AO22" s="36"/>
      <c r="AP22" s="37"/>
    </row>
    <row r="23" spans="2:42" ht="18.75" customHeight="1" x14ac:dyDescent="0.15">
      <c r="B23" s="38"/>
      <c r="C23" s="163"/>
      <c r="D23" s="164"/>
      <c r="E23" s="164"/>
      <c r="F23" s="164"/>
      <c r="G23" s="164"/>
      <c r="H23" s="165"/>
      <c r="I23" s="42"/>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42"/>
      <c r="AJ23" s="36"/>
      <c r="AK23" s="36"/>
      <c r="AL23" s="36"/>
      <c r="AM23" s="36"/>
      <c r="AN23" s="36"/>
      <c r="AO23" s="36"/>
      <c r="AP23" s="37"/>
    </row>
    <row r="24" spans="2:42" ht="18.75" customHeight="1" x14ac:dyDescent="0.15">
      <c r="B24" s="38"/>
      <c r="C24" s="163"/>
      <c r="D24" s="164"/>
      <c r="E24" s="164"/>
      <c r="F24" s="164"/>
      <c r="G24" s="164"/>
      <c r="H24" s="165"/>
      <c r="I24" s="42"/>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42"/>
      <c r="AJ24" s="36"/>
      <c r="AK24" s="36"/>
      <c r="AL24" s="36"/>
      <c r="AM24" s="36"/>
      <c r="AN24" s="36"/>
      <c r="AO24" s="36"/>
      <c r="AP24" s="37"/>
    </row>
    <row r="25" spans="2:42" ht="18.75" customHeight="1" x14ac:dyDescent="0.15">
      <c r="B25" s="38"/>
      <c r="C25" s="163"/>
      <c r="D25" s="164"/>
      <c r="E25" s="164"/>
      <c r="F25" s="164"/>
      <c r="G25" s="164"/>
      <c r="H25" s="165"/>
      <c r="I25" s="42"/>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42"/>
      <c r="AJ25" s="36"/>
      <c r="AK25" s="36"/>
      <c r="AL25" s="36"/>
      <c r="AM25" s="36"/>
      <c r="AN25" s="36"/>
      <c r="AO25" s="36"/>
      <c r="AP25" s="37"/>
    </row>
    <row r="26" spans="2:42" ht="18.75" customHeight="1" x14ac:dyDescent="0.15">
      <c r="B26" s="38"/>
      <c r="C26" s="166"/>
      <c r="D26" s="167"/>
      <c r="E26" s="167"/>
      <c r="F26" s="167"/>
      <c r="G26" s="167"/>
      <c r="H26" s="168"/>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36"/>
      <c r="AK26" s="36"/>
      <c r="AL26" s="36"/>
      <c r="AM26" s="36"/>
      <c r="AN26" s="36"/>
      <c r="AO26" s="36"/>
      <c r="AP26" s="37"/>
    </row>
    <row r="27" spans="2:42" ht="18.75" customHeight="1" x14ac:dyDescent="0.15">
      <c r="B27" s="38"/>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7"/>
    </row>
    <row r="28" spans="2:42" ht="18.75" customHeight="1" x14ac:dyDescent="0.15">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5"/>
    </row>
    <row r="29" spans="2:42" ht="18.75" customHeight="1" x14ac:dyDescent="0.15">
      <c r="B29" s="38"/>
      <c r="C29" s="36" t="s">
        <v>80</v>
      </c>
      <c r="D29" s="36" t="s">
        <v>101</v>
      </c>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7"/>
    </row>
    <row r="30" spans="2:42" ht="18.75" customHeight="1" x14ac:dyDescent="0.15">
      <c r="B30" s="38"/>
      <c r="C30" s="36"/>
      <c r="D30" s="36" t="s">
        <v>102</v>
      </c>
      <c r="E30" s="169" t="s">
        <v>103</v>
      </c>
      <c r="F30" s="169"/>
      <c r="G30" s="169"/>
      <c r="H30" s="169"/>
      <c r="I30" s="169"/>
      <c r="J30" s="169"/>
      <c r="K30" s="169"/>
      <c r="L30" s="36" t="s">
        <v>104</v>
      </c>
      <c r="M30" s="36" t="s">
        <v>105</v>
      </c>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7"/>
    </row>
    <row r="31" spans="2:42" ht="18.75" customHeight="1" x14ac:dyDescent="0.15">
      <c r="B31" s="38"/>
      <c r="C31" s="36"/>
      <c r="D31" s="36" t="s">
        <v>106</v>
      </c>
      <c r="E31" s="169" t="s">
        <v>107</v>
      </c>
      <c r="F31" s="169"/>
      <c r="G31" s="169"/>
      <c r="H31" s="169"/>
      <c r="I31" s="169"/>
      <c r="J31" s="169"/>
      <c r="K31" s="169"/>
      <c r="L31" s="36" t="s">
        <v>104</v>
      </c>
      <c r="M31" s="36" t="s">
        <v>173</v>
      </c>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7"/>
    </row>
    <row r="32" spans="2:42" ht="18.75" customHeight="1" thickBot="1" x14ac:dyDescent="0.2">
      <c r="B32" s="46"/>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8"/>
    </row>
  </sheetData>
  <sheetProtection algorithmName="SHA-512" hashValue="dCB1bQlUZ4qz4n6sT/nJv/GtumCBNzErImZc/vYc8fsX09g3wzEpkGNToZGiG3+y4ZVNtlziHLqi7bjh0sacWQ==" saltValue="toWsl6WTnH61aIhnWAWRuA==" spinCount="100000" sheet="1" selectLockedCells="1"/>
  <mergeCells count="23">
    <mergeCell ref="U9:X9"/>
    <mergeCell ref="I10:M10"/>
    <mergeCell ref="N10:Q10"/>
    <mergeCell ref="U10:X10"/>
    <mergeCell ref="C6:H6"/>
    <mergeCell ref="K6:M6"/>
    <mergeCell ref="P6:R6"/>
    <mergeCell ref="U12:X12"/>
    <mergeCell ref="J15:AH25"/>
    <mergeCell ref="C14:H26"/>
    <mergeCell ref="E30:K30"/>
    <mergeCell ref="E31:K31"/>
    <mergeCell ref="C8:H12"/>
    <mergeCell ref="I11:M11"/>
    <mergeCell ref="I12:M12"/>
    <mergeCell ref="N11:Q11"/>
    <mergeCell ref="N12:Q12"/>
    <mergeCell ref="U11:X11"/>
    <mergeCell ref="I8:M8"/>
    <mergeCell ref="N8:Q8"/>
    <mergeCell ref="U8:X8"/>
    <mergeCell ref="I9:M9"/>
    <mergeCell ref="N9:Q9"/>
  </mergeCells>
  <phoneticPr fontId="1"/>
  <pageMargins left="0.78740157480314965" right="0.78740157480314965" top="0.78740157480314965" bottom="0.78740157480314965" header="0.31496062992125984" footer="0.31496062992125984"/>
  <pageSetup paperSize="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2:C43"/>
  <sheetViews>
    <sheetView topLeftCell="A7" workbookViewId="0">
      <selection activeCell="O41" sqref="N41:O41"/>
    </sheetView>
  </sheetViews>
  <sheetFormatPr defaultColWidth="3.125" defaultRowHeight="18.75" customHeight="1" x14ac:dyDescent="0.15"/>
  <cols>
    <col min="1" max="1" width="3.125" style="50"/>
    <col min="2" max="2" width="16.125" style="50" bestFit="1" customWidth="1"/>
    <col min="3" max="3" width="18.375" style="50" bestFit="1" customWidth="1"/>
    <col min="4" max="16384" width="3.125" style="50"/>
  </cols>
  <sheetData>
    <row r="2" spans="2:3" ht="18.75" customHeight="1" x14ac:dyDescent="0.15">
      <c r="B2" s="49" t="s">
        <v>108</v>
      </c>
    </row>
    <row r="3" spans="2:3" ht="18.75" customHeight="1" x14ac:dyDescent="0.15">
      <c r="B3" s="50" t="s">
        <v>109</v>
      </c>
      <c r="C3" s="50" t="s">
        <v>110</v>
      </c>
    </row>
    <row r="4" spans="2:3" ht="18.75" customHeight="1" x14ac:dyDescent="0.15">
      <c r="C4" s="50" t="s">
        <v>111</v>
      </c>
    </row>
    <row r="6" spans="2:3" ht="18.75" customHeight="1" x14ac:dyDescent="0.15">
      <c r="B6" s="50" t="s">
        <v>112</v>
      </c>
      <c r="C6" s="50" t="s">
        <v>113</v>
      </c>
    </row>
    <row r="7" spans="2:3" ht="18.75" customHeight="1" x14ac:dyDescent="0.15">
      <c r="C7" s="50" t="s">
        <v>114</v>
      </c>
    </row>
    <row r="9" spans="2:3" ht="18.75" customHeight="1" x14ac:dyDescent="0.15">
      <c r="B9" s="50" t="s">
        <v>115</v>
      </c>
      <c r="C9" s="50" t="s">
        <v>137</v>
      </c>
    </row>
    <row r="10" spans="2:3" ht="18.75" customHeight="1" x14ac:dyDescent="0.15">
      <c r="C10" s="50" t="s">
        <v>138</v>
      </c>
    </row>
    <row r="11" spans="2:3" ht="18.75" customHeight="1" x14ac:dyDescent="0.15">
      <c r="C11" s="50" t="s">
        <v>139</v>
      </c>
    </row>
    <row r="13" spans="2:3" ht="18.75" customHeight="1" x14ac:dyDescent="0.15">
      <c r="B13" s="50" t="s">
        <v>144</v>
      </c>
      <c r="C13" s="50" t="s">
        <v>145</v>
      </c>
    </row>
    <row r="14" spans="2:3" ht="18.75" customHeight="1" x14ac:dyDescent="0.15">
      <c r="C14" s="50" t="s">
        <v>146</v>
      </c>
    </row>
    <row r="16" spans="2:3" ht="18.75" customHeight="1" x14ac:dyDescent="0.15">
      <c r="B16" s="50" t="s">
        <v>116</v>
      </c>
      <c r="C16" s="50" t="s">
        <v>117</v>
      </c>
    </row>
    <row r="17" spans="2:3" ht="18.75" customHeight="1" x14ac:dyDescent="0.15">
      <c r="C17" s="50" t="s">
        <v>118</v>
      </c>
    </row>
    <row r="19" spans="2:3" ht="18.75" customHeight="1" x14ac:dyDescent="0.15">
      <c r="B19" s="50" t="s">
        <v>119</v>
      </c>
      <c r="C19" s="50" t="s">
        <v>120</v>
      </c>
    </row>
    <row r="20" spans="2:3" ht="18.75" customHeight="1" x14ac:dyDescent="0.15">
      <c r="C20" s="50" t="s">
        <v>20</v>
      </c>
    </row>
    <row r="22" spans="2:3" ht="18.75" customHeight="1" x14ac:dyDescent="0.15">
      <c r="B22" s="50" t="s">
        <v>123</v>
      </c>
      <c r="C22" s="50" t="s">
        <v>124</v>
      </c>
    </row>
    <row r="23" spans="2:3" ht="18.75" customHeight="1" x14ac:dyDescent="0.15">
      <c r="C23" s="50" t="s">
        <v>19</v>
      </c>
    </row>
    <row r="24" spans="2:3" ht="18.75" customHeight="1" x14ac:dyDescent="0.15">
      <c r="C24" s="50" t="s">
        <v>125</v>
      </c>
    </row>
    <row r="25" spans="2:3" ht="18.75" customHeight="1" x14ac:dyDescent="0.15">
      <c r="C25" s="50" t="s">
        <v>20</v>
      </c>
    </row>
    <row r="27" spans="2:3" ht="18.75" customHeight="1" x14ac:dyDescent="0.15">
      <c r="B27" s="50" t="s">
        <v>131</v>
      </c>
      <c r="C27" s="50" t="s">
        <v>132</v>
      </c>
    </row>
    <row r="28" spans="2:3" ht="18.75" customHeight="1" x14ac:dyDescent="0.15">
      <c r="C28" s="50" t="s">
        <v>133</v>
      </c>
    </row>
    <row r="30" spans="2:3" ht="18.75" customHeight="1" x14ac:dyDescent="0.15">
      <c r="B30" s="50" t="s">
        <v>154</v>
      </c>
      <c r="C30" s="50" t="s">
        <v>155</v>
      </c>
    </row>
    <row r="31" spans="2:3" ht="18.75" customHeight="1" x14ac:dyDescent="0.15">
      <c r="C31" s="50" t="s">
        <v>156</v>
      </c>
    </row>
    <row r="33" spans="2:3" ht="18.75" customHeight="1" x14ac:dyDescent="0.15">
      <c r="B33" s="50" t="s">
        <v>157</v>
      </c>
      <c r="C33" s="55" t="s">
        <v>158</v>
      </c>
    </row>
    <row r="34" spans="2:3" ht="18.75" customHeight="1" x14ac:dyDescent="0.15">
      <c r="C34" s="55" t="s">
        <v>159</v>
      </c>
    </row>
    <row r="35" spans="2:3" ht="18.75" customHeight="1" x14ac:dyDescent="0.15">
      <c r="C35" s="55" t="s">
        <v>160</v>
      </c>
    </row>
    <row r="36" spans="2:3" ht="18.75" customHeight="1" x14ac:dyDescent="0.15">
      <c r="C36" s="55" t="s">
        <v>161</v>
      </c>
    </row>
    <row r="37" spans="2:3" ht="18.75" customHeight="1" x14ac:dyDescent="0.15">
      <c r="C37" s="55" t="s">
        <v>162</v>
      </c>
    </row>
    <row r="38" spans="2:3" ht="18.75" customHeight="1" x14ac:dyDescent="0.15">
      <c r="C38" s="55" t="s">
        <v>163</v>
      </c>
    </row>
    <row r="40" spans="2:3" ht="18.75" customHeight="1" x14ac:dyDescent="0.15">
      <c r="B40" s="50" t="s">
        <v>164</v>
      </c>
      <c r="C40" s="50" t="s">
        <v>168</v>
      </c>
    </row>
    <row r="41" spans="2:3" ht="18.75" customHeight="1" x14ac:dyDescent="0.15">
      <c r="C41" s="50" t="s">
        <v>165</v>
      </c>
    </row>
    <row r="42" spans="2:3" ht="18.75" customHeight="1" x14ac:dyDescent="0.15">
      <c r="C42" s="50" t="s">
        <v>166</v>
      </c>
    </row>
    <row r="43" spans="2:3" ht="18.75" customHeight="1" x14ac:dyDescent="0.15">
      <c r="C43" s="50" t="s">
        <v>167</v>
      </c>
    </row>
  </sheetData>
  <sheetProtection algorithmName="SHA-512" hashValue="f5T1D/o2WurOnObh8zH+es8t0ecqsM400sWYzuQKTjb4kxNz3RqoZL+joShI9rs5rkKWKAmehNYtUSpv9/+xlQ==" saltValue="tuGLXN3AtyUpN0ihQGElLg==" spinCount="100000" sheet="1" objects="1" scenarios="1" selectLockedCells="1"/>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20E91E59-E035-48CD-A0A2-4B896BE7A73E}">
            <xm:f>工事店入力フォーム!$M$16=$C$25</xm:f>
            <x14:dxf>
              <fill>
                <patternFill>
                  <bgColor rgb="FFFFFF00"/>
                </patternFill>
              </fill>
            </x14:dxf>
          </x14:cfRule>
          <x14:cfRule type="expression" priority="2" id="{33ECA8AB-6130-45DA-91D4-61B8E5FCBB77}">
            <xm:f>工事店入力フォーム!$M$16=$C$24</xm:f>
            <x14:dxf>
              <fill>
                <patternFill>
                  <bgColor rgb="FFFFFF00"/>
                </patternFill>
              </fill>
            </x14:dxf>
          </x14:cfRule>
          <xm:sqref>AA17:AG17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事前協議書</vt:lpstr>
      <vt:lpstr>工事店入力フォーム</vt:lpstr>
      <vt:lpstr>職員入力欄</vt:lpstr>
      <vt:lpstr>LIST</vt:lpstr>
      <vt:lpstr>工事店入力フォーム!Print_Area</vt:lpstr>
      <vt:lpstr>職員入力欄!Print_Area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kyuuhaisui</dc:creator>
  <cp:lastModifiedBy>黒木　豊</cp:lastModifiedBy>
  <cp:lastPrinted>2023-12-18T09:03:56Z</cp:lastPrinted>
  <dcterms:created xsi:type="dcterms:W3CDTF">2023-04-10T01:54:28Z</dcterms:created>
  <dcterms:modified xsi:type="dcterms:W3CDTF">2026-04-02T10:34:49Z</dcterms:modified>
</cp:coreProperties>
</file>